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4.xml" ContentType="application/vnd.openxmlformats-officedocument.spreadsheetml.chartsheet+xml"/>
  <Override PartName="/xl/worksheets/sheet8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fiona\Dropbox\MGR\IPC seasonal adjustment\Ponderadores\Tables\"/>
    </mc:Choice>
  </mc:AlternateContent>
  <xr:revisionPtr revIDLastSave="0" documentId="13_ncr:1_{4EF09402-27F2-43FF-9CD8-9B37D7190DBC}" xr6:coauthVersionLast="47" xr6:coauthVersionMax="47" xr10:uidLastSave="{00000000-0000-0000-0000-000000000000}"/>
  <bookViews>
    <workbookView xWindow="-108" yWindow="-108" windowWidth="30936" windowHeight="18696" tabRatio="733" activeTab="4" xr2:uid="{00000000-000D-0000-FFFF-FFFF00000000}"/>
  </bookViews>
  <sheets>
    <sheet name="Indice PondENGHO" sheetId="1" r:id="rId1"/>
    <sheet name="Infla Mensual PondENGHO" sheetId="2" r:id="rId2"/>
    <sheet name="Incidencia Mensual" sheetId="9" r:id="rId3"/>
    <sheet name="{g}Infla Mensual Quintiles" sheetId="4" r:id="rId4"/>
    <sheet name="auxgr12" sheetId="15" r:id="rId5"/>
    <sheet name="{g}Infla Mensual Quintiles (12)" sheetId="14" r:id="rId6"/>
    <sheet name="{g}Infla Mensual (q1q5)" sheetId="7" r:id="rId7"/>
    <sheet name="Infla Interanual PondENGHO" sheetId="3" r:id="rId8"/>
    <sheet name="Incidencia Interanual" sheetId="10" r:id="rId9"/>
    <sheet name="Para R" sheetId="12" r:id="rId10"/>
    <sheet name="Gráfico1" sheetId="11" state="hidden" r:id="rId11"/>
    <sheet name="ipcsecuadro3" sheetId="13" r:id="rId12"/>
    <sheet name="{g}Infla Interanual Quintiles" sheetId="5" r:id="rId13"/>
    <sheet name="{g}Infla Interanual (q1q5)" sheetId="8" r:id="rId14"/>
    <sheet name="Peso por quintil y region" sheetId="6" r:id="rId15"/>
  </sheets>
  <externalReferences>
    <externalReference r:id="rId16"/>
    <externalReference r:id="rId17"/>
    <externalReference r:id="rId18"/>
    <externalReference r:id="rId19"/>
  </externalReferences>
  <definedNames>
    <definedName name="_xlnm._FilterDatabase" localSheetId="8" hidden="1">'Incidencia Interanual'!$EQ$63:$ER$76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J85" i="2" l="1"/>
  <c r="C74" i="12"/>
  <c r="B74" i="12"/>
  <c r="ED84" i="10"/>
  <c r="EE84" i="10" s="1"/>
  <c r="DO84" i="10"/>
  <c r="CI84" i="10"/>
  <c r="CG84" i="10"/>
  <c r="CF84" i="10"/>
  <c r="CE84" i="10"/>
  <c r="BW84" i="10"/>
  <c r="BR84" i="10"/>
  <c r="BQ84" i="10"/>
  <c r="BP84" i="10"/>
  <c r="BO84" i="10"/>
  <c r="BN84" i="10"/>
  <c r="BE84" i="10"/>
  <c r="BD84" i="10"/>
  <c r="BC84" i="10"/>
  <c r="BB84" i="10"/>
  <c r="BA84" i="10"/>
  <c r="CD84" i="10" s="1"/>
  <c r="AZ84" i="10"/>
  <c r="CC84" i="10" s="1"/>
  <c r="AY84" i="10"/>
  <c r="CB84" i="10" s="1"/>
  <c r="AX84" i="10"/>
  <c r="CA84" i="10" s="1"/>
  <c r="AW84" i="10"/>
  <c r="BZ84" i="10" s="1"/>
  <c r="AV84" i="10"/>
  <c r="BY84" i="10" s="1"/>
  <c r="AU84" i="10"/>
  <c r="BX84" i="10" s="1"/>
  <c r="AT84" i="10"/>
  <c r="AS84" i="10"/>
  <c r="BV84" i="10" s="1"/>
  <c r="AP84" i="10"/>
  <c r="AO84" i="10"/>
  <c r="AN84" i="10"/>
  <c r="AM84" i="10"/>
  <c r="AL84" i="10"/>
  <c r="AK84" i="10"/>
  <c r="BM84" i="10" s="1"/>
  <c r="AJ84" i="10"/>
  <c r="BL84" i="10" s="1"/>
  <c r="AI84" i="10"/>
  <c r="BK84" i="10" s="1"/>
  <c r="AH84" i="10"/>
  <c r="BJ84" i="10" s="1"/>
  <c r="AG84" i="10"/>
  <c r="BI84" i="10" s="1"/>
  <c r="AF84" i="10"/>
  <c r="BH84" i="10" s="1"/>
  <c r="AE84" i="10"/>
  <c r="BG84" i="10" s="1"/>
  <c r="AC84" i="10"/>
  <c r="W84" i="10"/>
  <c r="V84" i="10"/>
  <c r="AB84" i="10" s="1"/>
  <c r="U84" i="10"/>
  <c r="AA84" i="10" s="1"/>
  <c r="T84" i="10"/>
  <c r="Z84" i="10" s="1"/>
  <c r="S84" i="10"/>
  <c r="Y84" i="10" s="1"/>
  <c r="Q84" i="10"/>
  <c r="O84" i="10"/>
  <c r="N84" i="10"/>
  <c r="M84" i="10"/>
  <c r="I84" i="10"/>
  <c r="H84" i="10"/>
  <c r="DM84" i="10" s="1"/>
  <c r="G84" i="10"/>
  <c r="F84" i="10"/>
  <c r="E84" i="10"/>
  <c r="L84" i="10" s="1"/>
  <c r="D84" i="10"/>
  <c r="K84" i="10" s="1"/>
  <c r="P84" i="10" s="1"/>
  <c r="C84" i="10"/>
  <c r="B84" i="10"/>
  <c r="A84" i="10"/>
  <c r="CF85" i="3"/>
  <c r="CE85" i="3"/>
  <c r="CD85" i="3"/>
  <c r="CC85" i="3"/>
  <c r="CB85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BM85" i="3"/>
  <c r="CI85" i="3" s="1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B85" i="3"/>
  <c r="C85" i="3" s="1"/>
  <c r="A85" i="3" s="1"/>
  <c r="BL85" i="3" s="1"/>
  <c r="CI84" i="9"/>
  <c r="BZ84" i="9"/>
  <c r="BW84" i="9"/>
  <c r="BV84" i="9"/>
  <c r="BR84" i="9"/>
  <c r="BQ84" i="9"/>
  <c r="BI84" i="9"/>
  <c r="CM84" i="9" s="1"/>
  <c r="BE84" i="9"/>
  <c r="BD84" i="9"/>
  <c r="CG84" i="9" s="1"/>
  <c r="BC84" i="9"/>
  <c r="CF84" i="9" s="1"/>
  <c r="BB84" i="9"/>
  <c r="CE84" i="9" s="1"/>
  <c r="BA84" i="9"/>
  <c r="CD84" i="9" s="1"/>
  <c r="AZ84" i="9"/>
  <c r="CC84" i="9" s="1"/>
  <c r="AY84" i="9"/>
  <c r="CB84" i="9" s="1"/>
  <c r="AX84" i="9"/>
  <c r="CA84" i="9" s="1"/>
  <c r="AW84" i="9"/>
  <c r="AV84" i="9"/>
  <c r="BY84" i="9" s="1"/>
  <c r="AU84" i="9"/>
  <c r="BX84" i="9" s="1"/>
  <c r="AT84" i="9"/>
  <c r="AS84" i="9"/>
  <c r="AQ84" i="9"/>
  <c r="AP84" i="9"/>
  <c r="AO84" i="9"/>
  <c r="AN84" i="9"/>
  <c r="BP84" i="9" s="1"/>
  <c r="CT84" i="9" s="1"/>
  <c r="AM84" i="9"/>
  <c r="BO84" i="9" s="1"/>
  <c r="AL84" i="9"/>
  <c r="BN84" i="9" s="1"/>
  <c r="AK84" i="9"/>
  <c r="BM84" i="9" s="1"/>
  <c r="AJ84" i="9"/>
  <c r="BL84" i="9" s="1"/>
  <c r="AI84" i="9"/>
  <c r="BK84" i="9" s="1"/>
  <c r="CO84" i="9" s="1"/>
  <c r="AH84" i="9"/>
  <c r="BJ84" i="9" s="1"/>
  <c r="CN84" i="9" s="1"/>
  <c r="AG84" i="9"/>
  <c r="AF84" i="9"/>
  <c r="BH84" i="9" s="1"/>
  <c r="CL84" i="9" s="1"/>
  <c r="AE84" i="9"/>
  <c r="BG84" i="9" s="1"/>
  <c r="Z84" i="9"/>
  <c r="W84" i="9"/>
  <c r="AC84" i="9" s="1"/>
  <c r="V84" i="9"/>
  <c r="AB84" i="9" s="1"/>
  <c r="U84" i="9"/>
  <c r="AA84" i="9" s="1"/>
  <c r="T84" i="9"/>
  <c r="S84" i="9"/>
  <c r="Y84" i="9" s="1"/>
  <c r="Q84" i="9"/>
  <c r="O84" i="9"/>
  <c r="M84" i="9"/>
  <c r="L84" i="9"/>
  <c r="I84" i="9"/>
  <c r="H84" i="9"/>
  <c r="G84" i="9"/>
  <c r="N84" i="9" s="1"/>
  <c r="F84" i="9"/>
  <c r="E84" i="9"/>
  <c r="D84" i="9"/>
  <c r="K84" i="9" s="1"/>
  <c r="C84" i="9"/>
  <c r="B84" i="9"/>
  <c r="A84" i="9"/>
  <c r="CE85" i="2"/>
  <c r="CD85" i="2"/>
  <c r="CC85" i="2"/>
  <c r="CB85" i="2"/>
  <c r="CA85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CI85" i="2" s="1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B85" i="2"/>
  <c r="C85" i="2" s="1"/>
  <c r="A85" i="2" s="1"/>
  <c r="BL85" i="2" s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S83" i="10"/>
  <c r="T83" i="10"/>
  <c r="CF84" i="3"/>
  <c r="B84" i="3"/>
  <c r="C84" i="3" s="1"/>
  <c r="A84" i="3" s="1"/>
  <c r="BL84" i="3" s="1"/>
  <c r="AS83" i="9"/>
  <c r="AP83" i="9"/>
  <c r="BR83" i="9" s="1"/>
  <c r="T83" i="9"/>
  <c r="S83" i="9"/>
  <c r="CJ84" i="2"/>
  <c r="AD84" i="2"/>
  <c r="B84" i="2"/>
  <c r="C84" i="2" s="1"/>
  <c r="A84" i="2" s="1"/>
  <c r="BL84" i="2" s="1"/>
  <c r="CD82" i="1"/>
  <c r="I83" i="9" s="1"/>
  <c r="CC82" i="1"/>
  <c r="CB82" i="1"/>
  <c r="CA82" i="1"/>
  <c r="BZ82" i="1"/>
  <c r="BY82" i="1"/>
  <c r="BZ84" i="2" s="1"/>
  <c r="BX82" i="1"/>
  <c r="BY84" i="2" s="1"/>
  <c r="BW82" i="1"/>
  <c r="BX84" i="2" s="1"/>
  <c r="BV82" i="1"/>
  <c r="BW84" i="2" s="1"/>
  <c r="BU82" i="1"/>
  <c r="BV84" i="2" s="1"/>
  <c r="BT82" i="1"/>
  <c r="BU84" i="2" s="1"/>
  <c r="BS82" i="1"/>
  <c r="BT84" i="2" s="1"/>
  <c r="BR82" i="1"/>
  <c r="BS84" i="2" s="1"/>
  <c r="BQ82" i="1"/>
  <c r="BR84" i="2" s="1"/>
  <c r="BP82" i="1"/>
  <c r="H83" i="9" s="1"/>
  <c r="BO82" i="1"/>
  <c r="G83" i="9" s="1"/>
  <c r="BN82" i="1"/>
  <c r="F83" i="9" s="1"/>
  <c r="BM82" i="1"/>
  <c r="BL82" i="1"/>
  <c r="BK82" i="1"/>
  <c r="BJ82" i="1"/>
  <c r="BI82" i="1"/>
  <c r="BI84" i="2" s="1"/>
  <c r="BH82" i="1"/>
  <c r="BH84" i="2" s="1"/>
  <c r="BG82" i="1"/>
  <c r="BG84" i="2" s="1"/>
  <c r="BF82" i="1"/>
  <c r="BF84" i="2" s="1"/>
  <c r="BE82" i="1"/>
  <c r="BE84" i="2" s="1"/>
  <c r="BD82" i="1"/>
  <c r="BD84" i="2" s="1"/>
  <c r="BC82" i="1"/>
  <c r="BC84" i="2" s="1"/>
  <c r="BB82" i="1"/>
  <c r="BB84" i="2" s="1"/>
  <c r="BA82" i="1"/>
  <c r="BA84" i="2" s="1"/>
  <c r="AZ82" i="1"/>
  <c r="AZ84" i="2" s="1"/>
  <c r="AY82" i="1"/>
  <c r="AY84" i="2" s="1"/>
  <c r="AX82" i="1"/>
  <c r="AX84" i="2" s="1"/>
  <c r="AW82" i="1"/>
  <c r="AV82" i="1"/>
  <c r="AU82" i="1"/>
  <c r="AT82" i="1"/>
  <c r="AS82" i="1"/>
  <c r="AS84" i="2" s="1"/>
  <c r="AR82" i="1"/>
  <c r="AR84" i="2" s="1"/>
  <c r="AQ82" i="1"/>
  <c r="AQ84" i="2" s="1"/>
  <c r="AP82" i="1"/>
  <c r="AP84" i="2" s="1"/>
  <c r="AO82" i="1"/>
  <c r="AO84" i="2" s="1"/>
  <c r="AN82" i="1"/>
  <c r="AN84" i="2" s="1"/>
  <c r="AM82" i="1"/>
  <c r="AM84" i="2" s="1"/>
  <c r="AL82" i="1"/>
  <c r="AL84" i="2" s="1"/>
  <c r="AK82" i="1"/>
  <c r="AK84" i="2" s="1"/>
  <c r="AJ82" i="1"/>
  <c r="AJ84" i="2" s="1"/>
  <c r="AI82" i="1"/>
  <c r="AI84" i="2" s="1"/>
  <c r="AH82" i="1"/>
  <c r="AH84" i="2" s="1"/>
  <c r="AG82" i="1"/>
  <c r="AF82" i="1"/>
  <c r="AE82" i="1"/>
  <c r="AD82" i="1"/>
  <c r="AC82" i="1"/>
  <c r="AC84" i="2" s="1"/>
  <c r="AB82" i="1"/>
  <c r="AB84" i="2" s="1"/>
  <c r="AA82" i="1"/>
  <c r="AA84" i="2" s="1"/>
  <c r="Z82" i="1"/>
  <c r="Z84" i="2" s="1"/>
  <c r="Y82" i="1"/>
  <c r="Y84" i="2" s="1"/>
  <c r="X82" i="1"/>
  <c r="X84" i="2" s="1"/>
  <c r="W82" i="1"/>
  <c r="W84" i="2" s="1"/>
  <c r="V82" i="1"/>
  <c r="V84" i="2" s="1"/>
  <c r="U82" i="1"/>
  <c r="U84" i="2" s="1"/>
  <c r="T82" i="1"/>
  <c r="T84" i="2" s="1"/>
  <c r="S82" i="1"/>
  <c r="S84" i="2" s="1"/>
  <c r="R82" i="1"/>
  <c r="R84" i="2" s="1"/>
  <c r="Q82" i="1"/>
  <c r="P82" i="1"/>
  <c r="O82" i="1"/>
  <c r="AP83" i="10" s="1"/>
  <c r="N82" i="1"/>
  <c r="AO83" i="9" s="1"/>
  <c r="BQ83" i="9" s="1"/>
  <c r="M82" i="1"/>
  <c r="M84" i="2" s="1"/>
  <c r="L82" i="1"/>
  <c r="L84" i="2" s="1"/>
  <c r="K82" i="1"/>
  <c r="K84" i="2" s="1"/>
  <c r="J82" i="1"/>
  <c r="J84" i="2" s="1"/>
  <c r="I82" i="1"/>
  <c r="I84" i="2" s="1"/>
  <c r="H82" i="1"/>
  <c r="H84" i="2" s="1"/>
  <c r="G82" i="1"/>
  <c r="G84" i="2" s="1"/>
  <c r="F82" i="1"/>
  <c r="F84" i="2" s="1"/>
  <c r="E82" i="1"/>
  <c r="E84" i="2" s="1"/>
  <c r="D82" i="1"/>
  <c r="S83" i="10" s="1"/>
  <c r="C82" i="1"/>
  <c r="C83" i="9" s="1"/>
  <c r="B82" i="1"/>
  <c r="B83" i="9" s="1"/>
  <c r="A82" i="1"/>
  <c r="A83" i="9" s="1"/>
  <c r="CJ83" i="2"/>
  <c r="CJ82" i="2"/>
  <c r="CJ81" i="2"/>
  <c r="CJ80" i="2"/>
  <c r="BD82" i="10"/>
  <c r="AM82" i="10"/>
  <c r="CF83" i="3"/>
  <c r="B83" i="3"/>
  <c r="AU82" i="9"/>
  <c r="B83" i="2"/>
  <c r="C83" i="2" s="1"/>
  <c r="A83" i="2" s="1"/>
  <c r="BL83" i="2" s="1"/>
  <c r="CD81" i="1"/>
  <c r="I82" i="10" s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H82" i="10" s="1"/>
  <c r="BO81" i="1"/>
  <c r="G82" i="10" s="1"/>
  <c r="BN81" i="1"/>
  <c r="F82" i="9" s="1"/>
  <c r="BM81" i="1"/>
  <c r="E82" i="9" s="1"/>
  <c r="BL81" i="1"/>
  <c r="D82" i="9" s="1"/>
  <c r="AQ82" i="9" s="1"/>
  <c r="BK81" i="1"/>
  <c r="BJ81" i="1"/>
  <c r="BC82" i="10" s="1"/>
  <c r="BI81" i="1"/>
  <c r="BB82" i="10" s="1"/>
  <c r="BH81" i="1"/>
  <c r="BA82" i="10" s="1"/>
  <c r="BG81" i="1"/>
  <c r="BF81" i="1"/>
  <c r="BE81" i="1"/>
  <c r="AX82" i="9" s="1"/>
  <c r="BD81" i="1"/>
  <c r="AW82" i="9" s="1"/>
  <c r="BC81" i="1"/>
  <c r="AV82" i="9" s="1"/>
  <c r="BB81" i="1"/>
  <c r="BA81" i="1"/>
  <c r="AT82" i="9" s="1"/>
  <c r="AZ81" i="1"/>
  <c r="AS82" i="9" s="1"/>
  <c r="AY81" i="1"/>
  <c r="AX81" i="1"/>
  <c r="AW81" i="1"/>
  <c r="AV81" i="1"/>
  <c r="AU81" i="1"/>
  <c r="AT81" i="1"/>
  <c r="AS81" i="1"/>
  <c r="AR81" i="1"/>
  <c r="AQ81" i="1"/>
  <c r="AP81" i="1"/>
  <c r="AO81" i="1"/>
  <c r="AN81" i="1"/>
  <c r="V82" i="9" s="1"/>
  <c r="AM81" i="1"/>
  <c r="AL81" i="1"/>
  <c r="AK81" i="1"/>
  <c r="AJ81" i="1"/>
  <c r="AI81" i="1"/>
  <c r="AH81" i="1"/>
  <c r="AG81" i="1"/>
  <c r="AF81" i="1"/>
  <c r="AE81" i="1"/>
  <c r="AD81" i="1"/>
  <c r="AC81" i="1"/>
  <c r="AB81" i="1"/>
  <c r="U82" i="9" s="1"/>
  <c r="AA81" i="1"/>
  <c r="Z81" i="1"/>
  <c r="Y81" i="1"/>
  <c r="X81" i="1"/>
  <c r="W81" i="1"/>
  <c r="V81" i="1"/>
  <c r="U81" i="1"/>
  <c r="T81" i="1"/>
  <c r="S81" i="1"/>
  <c r="R81" i="1"/>
  <c r="Q81" i="1"/>
  <c r="P81" i="1"/>
  <c r="T82" i="9" s="1"/>
  <c r="O81" i="1"/>
  <c r="AP82" i="9" s="1"/>
  <c r="N81" i="1"/>
  <c r="AO82" i="9" s="1"/>
  <c r="M81" i="1"/>
  <c r="AN82" i="9" s="1"/>
  <c r="L81" i="1"/>
  <c r="AM82" i="9" s="1"/>
  <c r="K81" i="1"/>
  <c r="AL82" i="10" s="1"/>
  <c r="J81" i="1"/>
  <c r="AK82" i="10" s="1"/>
  <c r="I81" i="1"/>
  <c r="AJ82" i="10" s="1"/>
  <c r="H81" i="1"/>
  <c r="AI82" i="10" s="1"/>
  <c r="G81" i="1"/>
  <c r="AH82" i="10" s="1"/>
  <c r="F81" i="1"/>
  <c r="AG82" i="10" s="1"/>
  <c r="E81" i="1"/>
  <c r="AF82" i="9" s="1"/>
  <c r="D81" i="1"/>
  <c r="AE82" i="9" s="1"/>
  <c r="C81" i="1"/>
  <c r="C82" i="10" s="1"/>
  <c r="B81" i="1"/>
  <c r="B82" i="10" s="1"/>
  <c r="A81" i="1"/>
  <c r="A82" i="10" s="1"/>
  <c r="DO82" i="10" s="1"/>
  <c r="CK85" i="2" l="1"/>
  <c r="CH84" i="10"/>
  <c r="DE84" i="10" s="1"/>
  <c r="CZ84" i="10"/>
  <c r="DB84" i="10"/>
  <c r="DA84" i="10"/>
  <c r="DC84" i="10"/>
  <c r="DI84" i="10"/>
  <c r="BS84" i="10"/>
  <c r="CV84" i="10" s="1"/>
  <c r="DD84" i="10"/>
  <c r="DJ84" i="10"/>
  <c r="DF84" i="10"/>
  <c r="DG84" i="10"/>
  <c r="DH84" i="10"/>
  <c r="BT84" i="10"/>
  <c r="AQ84" i="10"/>
  <c r="CK85" i="3"/>
  <c r="CJ85" i="3"/>
  <c r="CP84" i="9"/>
  <c r="CQ84" i="9"/>
  <c r="CR84" i="9"/>
  <c r="CS84" i="9"/>
  <c r="CU84" i="9"/>
  <c r="CV84" i="9"/>
  <c r="CH84" i="9"/>
  <c r="P84" i="9"/>
  <c r="CK84" i="9"/>
  <c r="BS84" i="9"/>
  <c r="CW84" i="9" s="1"/>
  <c r="BT84" i="9"/>
  <c r="CX84" i="9" s="1"/>
  <c r="O83" i="9"/>
  <c r="BE83" i="9"/>
  <c r="CA84" i="2"/>
  <c r="O84" i="2"/>
  <c r="AE84" i="2"/>
  <c r="AU84" i="2"/>
  <c r="BK84" i="2"/>
  <c r="CB84" i="2"/>
  <c r="Z83" i="9"/>
  <c r="U83" i="10"/>
  <c r="AT83" i="10"/>
  <c r="P84" i="2"/>
  <c r="AF84" i="2"/>
  <c r="AV84" i="2"/>
  <c r="BM84" i="2"/>
  <c r="CI84" i="2" s="1"/>
  <c r="CK84" i="2" s="1"/>
  <c r="CC84" i="2"/>
  <c r="U83" i="9"/>
  <c r="AA83" i="9" s="1"/>
  <c r="AT83" i="9"/>
  <c r="A83" i="10"/>
  <c r="V83" i="10"/>
  <c r="AU83" i="10"/>
  <c r="Q84" i="2"/>
  <c r="AG84" i="2"/>
  <c r="AW84" i="2"/>
  <c r="BN84" i="2"/>
  <c r="CD84" i="2"/>
  <c r="V83" i="9"/>
  <c r="AU83" i="9"/>
  <c r="B83" i="10"/>
  <c r="W83" i="10"/>
  <c r="AV83" i="10"/>
  <c r="I82" i="9"/>
  <c r="M83" i="9" s="1"/>
  <c r="BO84" i="2"/>
  <c r="CE84" i="2"/>
  <c r="W83" i="9"/>
  <c r="AC83" i="9" s="1"/>
  <c r="AV83" i="9"/>
  <c r="C83" i="10"/>
  <c r="AE83" i="10"/>
  <c r="AW83" i="10"/>
  <c r="AT84" i="2"/>
  <c r="W82" i="9"/>
  <c r="BP84" i="2"/>
  <c r="AE83" i="9"/>
  <c r="BG83" i="9" s="1"/>
  <c r="AW83" i="9"/>
  <c r="D83" i="10"/>
  <c r="AF83" i="10"/>
  <c r="AX83" i="10"/>
  <c r="D84" i="2"/>
  <c r="BQ84" i="2"/>
  <c r="AF83" i="9"/>
  <c r="BH83" i="9" s="1"/>
  <c r="AX83" i="9"/>
  <c r="E83" i="10"/>
  <c r="AG83" i="10"/>
  <c r="AY83" i="10"/>
  <c r="N84" i="2"/>
  <c r="AG83" i="9"/>
  <c r="AY83" i="9"/>
  <c r="F83" i="10"/>
  <c r="AH83" i="10"/>
  <c r="AZ83" i="10"/>
  <c r="AH83" i="9"/>
  <c r="BJ83" i="9" s="1"/>
  <c r="AZ83" i="9"/>
  <c r="G83" i="10"/>
  <c r="AI83" i="10"/>
  <c r="BA83" i="10"/>
  <c r="D83" i="9"/>
  <c r="AQ83" i="9" s="1"/>
  <c r="AI83" i="9"/>
  <c r="BA83" i="9"/>
  <c r="H83" i="10"/>
  <c r="AJ83" i="10"/>
  <c r="BB83" i="10"/>
  <c r="E83" i="9"/>
  <c r="AJ83" i="9"/>
  <c r="BB83" i="9"/>
  <c r="I83" i="10"/>
  <c r="AK83" i="10"/>
  <c r="BC83" i="10"/>
  <c r="AK83" i="9"/>
  <c r="BC83" i="9"/>
  <c r="AL83" i="10"/>
  <c r="BD83" i="10"/>
  <c r="BJ84" i="2"/>
  <c r="AL83" i="9"/>
  <c r="BN83" i="9" s="1"/>
  <c r="BD83" i="9"/>
  <c r="AM83" i="10"/>
  <c r="AM83" i="9"/>
  <c r="BO83" i="9" s="1"/>
  <c r="AN83" i="10"/>
  <c r="B72" i="12"/>
  <c r="AN83" i="9"/>
  <c r="BP83" i="9" s="1"/>
  <c r="AO83" i="10"/>
  <c r="AQ83" i="10"/>
  <c r="BA82" i="9"/>
  <c r="B82" i="9"/>
  <c r="A82" i="9"/>
  <c r="C82" i="9"/>
  <c r="AN82" i="10"/>
  <c r="AY82" i="9"/>
  <c r="S82" i="10"/>
  <c r="AO82" i="10"/>
  <c r="AG82" i="9"/>
  <c r="G82" i="9"/>
  <c r="N83" i="9" s="1"/>
  <c r="AH82" i="9"/>
  <c r="AZ82" i="9"/>
  <c r="T82" i="10"/>
  <c r="AP82" i="10"/>
  <c r="U82" i="10"/>
  <c r="AS82" i="10"/>
  <c r="AJ82" i="9"/>
  <c r="BB82" i="9"/>
  <c r="V82" i="10"/>
  <c r="AT82" i="10"/>
  <c r="AK82" i="9"/>
  <c r="BC82" i="9"/>
  <c r="W82" i="10"/>
  <c r="AU82" i="10"/>
  <c r="AL82" i="9"/>
  <c r="BD82" i="9"/>
  <c r="AV82" i="10"/>
  <c r="D82" i="10"/>
  <c r="AQ82" i="10" s="1"/>
  <c r="AE82" i="10"/>
  <c r="AW82" i="10"/>
  <c r="S82" i="9"/>
  <c r="Y83" i="9" s="1"/>
  <c r="E82" i="10"/>
  <c r="AF82" i="10"/>
  <c r="AX82" i="10"/>
  <c r="H82" i="9"/>
  <c r="BE82" i="9" s="1"/>
  <c r="BV83" i="9" s="1"/>
  <c r="F82" i="10"/>
  <c r="AY82" i="10"/>
  <c r="AZ82" i="10"/>
  <c r="AI82" i="9"/>
  <c r="BE82" i="10"/>
  <c r="CU84" i="10" l="1"/>
  <c r="DZ84" i="10" s="1"/>
  <c r="CK84" i="10"/>
  <c r="CP84" i="10"/>
  <c r="DU84" i="10" s="1"/>
  <c r="CM84" i="10"/>
  <c r="DR84" i="10" s="1"/>
  <c r="CT84" i="10"/>
  <c r="DY84" i="10" s="1"/>
  <c r="CN84" i="10"/>
  <c r="DS84" i="10" s="1"/>
  <c r="DK84" i="10"/>
  <c r="EA84" i="10" s="1"/>
  <c r="CS84" i="10"/>
  <c r="DX84" i="10" s="1"/>
  <c r="CR84" i="10"/>
  <c r="DW84" i="10" s="1"/>
  <c r="CO84" i="10"/>
  <c r="DT84" i="10" s="1"/>
  <c r="CL84" i="10"/>
  <c r="DQ84" i="10" s="1"/>
  <c r="CQ84" i="10"/>
  <c r="DV84" i="10" s="1"/>
  <c r="BE83" i="10"/>
  <c r="CF83" i="9"/>
  <c r="CU83" i="9" s="1"/>
  <c r="CC83" i="9"/>
  <c r="BY83" i="9"/>
  <c r="BM83" i="9"/>
  <c r="CQ83" i="9" s="1"/>
  <c r="CN83" i="9"/>
  <c r="BZ83" i="9"/>
  <c r="CK83" i="9"/>
  <c r="Q83" i="9"/>
  <c r="AB83" i="9"/>
  <c r="CD83" i="9"/>
  <c r="CS83" i="9" s="1"/>
  <c r="CG83" i="9"/>
  <c r="CV83" i="9" s="1"/>
  <c r="BK83" i="9"/>
  <c r="CA83" i="9"/>
  <c r="B73" i="12"/>
  <c r="DO83" i="10"/>
  <c r="K83" i="9"/>
  <c r="BT83" i="9"/>
  <c r="BL83" i="9"/>
  <c r="CP83" i="9" s="1"/>
  <c r="CB83" i="9"/>
  <c r="CE83" i="9"/>
  <c r="CT83" i="9" s="1"/>
  <c r="L83" i="9"/>
  <c r="BI83" i="9"/>
  <c r="BW83" i="9"/>
  <c r="CL83" i="9" s="1"/>
  <c r="BX83" i="9"/>
  <c r="CI83" i="9"/>
  <c r="DC82" i="3"/>
  <c r="DB82" i="3"/>
  <c r="DA82" i="3"/>
  <c r="CZ82" i="3"/>
  <c r="CY82" i="3"/>
  <c r="CF82" i="3"/>
  <c r="B82" i="3"/>
  <c r="C82" i="3" s="1"/>
  <c r="B82" i="2"/>
  <c r="CD80" i="1"/>
  <c r="CE83" i="2" s="1"/>
  <c r="CC80" i="1"/>
  <c r="CD83" i="2" s="1"/>
  <c r="CB80" i="1"/>
  <c r="CC83" i="2" s="1"/>
  <c r="CA80" i="1"/>
  <c r="CB83" i="2" s="1"/>
  <c r="BZ80" i="1"/>
  <c r="CA83" i="2" s="1"/>
  <c r="BY80" i="1"/>
  <c r="BZ83" i="2" s="1"/>
  <c r="BX80" i="1"/>
  <c r="BY83" i="2" s="1"/>
  <c r="BW80" i="1"/>
  <c r="BX83" i="2" s="1"/>
  <c r="BV80" i="1"/>
  <c r="BW83" i="2" s="1"/>
  <c r="BU80" i="1"/>
  <c r="BV83" i="2" s="1"/>
  <c r="BT80" i="1"/>
  <c r="BU83" i="2" s="1"/>
  <c r="BS80" i="1"/>
  <c r="BT83" i="2" s="1"/>
  <c r="BR80" i="1"/>
  <c r="BS83" i="2" s="1"/>
  <c r="BQ80" i="1"/>
  <c r="BR83" i="2" s="1"/>
  <c r="BP80" i="1"/>
  <c r="BQ83" i="2" s="1"/>
  <c r="BO80" i="1"/>
  <c r="BP83" i="2" s="1"/>
  <c r="BN80" i="1"/>
  <c r="BO83" i="2" s="1"/>
  <c r="BM80" i="1"/>
  <c r="BN83" i="2" s="1"/>
  <c r="BL80" i="1"/>
  <c r="BM83" i="2" s="1"/>
  <c r="CI83" i="2" s="1"/>
  <c r="CK83" i="2" s="1"/>
  <c r="BK80" i="1"/>
  <c r="BJ80" i="1"/>
  <c r="BI80" i="1"/>
  <c r="BH80" i="1"/>
  <c r="BG80" i="1"/>
  <c r="BG83" i="2" s="1"/>
  <c r="BF80" i="1"/>
  <c r="BE80" i="1"/>
  <c r="BD80" i="1"/>
  <c r="BD83" i="2" s="1"/>
  <c r="BC80" i="1"/>
  <c r="BB80" i="1"/>
  <c r="BA80" i="1"/>
  <c r="BA83" i="2" s="1"/>
  <c r="AZ80" i="1"/>
  <c r="AZ83" i="2" s="1"/>
  <c r="AY80" i="1"/>
  <c r="AY83" i="2" s="1"/>
  <c r="AX80" i="1"/>
  <c r="AX83" i="2" s="1"/>
  <c r="AW80" i="1"/>
  <c r="AW83" i="2" s="1"/>
  <c r="AV80" i="1"/>
  <c r="AV83" i="2" s="1"/>
  <c r="AU80" i="1"/>
  <c r="AU83" i="2" s="1"/>
  <c r="AT80" i="1"/>
  <c r="AT83" i="2" s="1"/>
  <c r="AS80" i="1"/>
  <c r="AS83" i="2" s="1"/>
  <c r="AR80" i="1"/>
  <c r="AR83" i="2" s="1"/>
  <c r="AQ80" i="1"/>
  <c r="AQ83" i="2" s="1"/>
  <c r="AP80" i="1"/>
  <c r="AP83" i="2" s="1"/>
  <c r="AO80" i="1"/>
  <c r="AO83" i="2" s="1"/>
  <c r="AN80" i="1"/>
  <c r="AN83" i="2" s="1"/>
  <c r="AM80" i="1"/>
  <c r="AM83" i="2" s="1"/>
  <c r="AL80" i="1"/>
  <c r="AL83" i="2" s="1"/>
  <c r="AK80" i="1"/>
  <c r="AK83" i="2" s="1"/>
  <c r="AJ80" i="1"/>
  <c r="AJ83" i="2" s="1"/>
  <c r="AI80" i="1"/>
  <c r="AI83" i="2" s="1"/>
  <c r="AH80" i="1"/>
  <c r="AH83" i="2" s="1"/>
  <c r="AG80" i="1"/>
  <c r="AG83" i="2" s="1"/>
  <c r="AF80" i="1"/>
  <c r="AF83" i="2" s="1"/>
  <c r="AE80" i="1"/>
  <c r="AE83" i="2" s="1"/>
  <c r="AD80" i="1"/>
  <c r="AD83" i="2" s="1"/>
  <c r="AC80" i="1"/>
  <c r="AC83" i="2" s="1"/>
  <c r="AB80" i="1"/>
  <c r="U81" i="10" s="1"/>
  <c r="AA80" i="1"/>
  <c r="AA83" i="2" s="1"/>
  <c r="Z80" i="1"/>
  <c r="Z83" i="2" s="1"/>
  <c r="Y80" i="1"/>
  <c r="Y83" i="2" s="1"/>
  <c r="X80" i="1"/>
  <c r="X83" i="2" s="1"/>
  <c r="W80" i="1"/>
  <c r="W83" i="2" s="1"/>
  <c r="V80" i="1"/>
  <c r="V83" i="2" s="1"/>
  <c r="U80" i="1"/>
  <c r="U83" i="2" s="1"/>
  <c r="T80" i="1"/>
  <c r="T83" i="2" s="1"/>
  <c r="S80" i="1"/>
  <c r="S83" i="2" s="1"/>
  <c r="R80" i="1"/>
  <c r="R83" i="2" s="1"/>
  <c r="Q80" i="1"/>
  <c r="Q83" i="2" s="1"/>
  <c r="P80" i="1"/>
  <c r="O80" i="1"/>
  <c r="N80" i="1"/>
  <c r="M80" i="1"/>
  <c r="L80" i="1"/>
  <c r="K80" i="1"/>
  <c r="K83" i="2" s="1"/>
  <c r="J80" i="1"/>
  <c r="J83" i="2" s="1"/>
  <c r="I80" i="1"/>
  <c r="I83" i="2" s="1"/>
  <c r="H80" i="1"/>
  <c r="H83" i="2" s="1"/>
  <c r="G80" i="1"/>
  <c r="G83" i="2" s="1"/>
  <c r="F80" i="1"/>
  <c r="E80" i="1"/>
  <c r="D80" i="1"/>
  <c r="D83" i="2" s="1"/>
  <c r="C80" i="1"/>
  <c r="C81" i="9" s="1"/>
  <c r="B80" i="1"/>
  <c r="B81" i="9" s="1"/>
  <c r="A80" i="1"/>
  <c r="A81" i="9" s="1"/>
  <c r="DP84" i="10" l="1"/>
  <c r="CW84" i="10"/>
  <c r="DL84" i="10"/>
  <c r="CX83" i="9"/>
  <c r="P83" i="9"/>
  <c r="CH83" i="9"/>
  <c r="CR83" i="9"/>
  <c r="CM83" i="9"/>
  <c r="CO83" i="9"/>
  <c r="BS83" i="9"/>
  <c r="CW83" i="9" s="1"/>
  <c r="D81" i="9"/>
  <c r="K82" i="9" s="1"/>
  <c r="F81" i="9"/>
  <c r="E81" i="9"/>
  <c r="D81" i="10"/>
  <c r="AQ81" i="10" s="1"/>
  <c r="AV81" i="9"/>
  <c r="BC83" i="2"/>
  <c r="AX81" i="9"/>
  <c r="BE83" i="2"/>
  <c r="AH81" i="9"/>
  <c r="AI81" i="9"/>
  <c r="B81" i="10"/>
  <c r="AJ81" i="9"/>
  <c r="C81" i="10"/>
  <c r="BT82" i="9"/>
  <c r="BA81" i="10"/>
  <c r="BH83" i="2"/>
  <c r="AK81" i="9"/>
  <c r="BB81" i="10"/>
  <c r="BI83" i="2"/>
  <c r="AL81" i="9"/>
  <c r="AF81" i="9"/>
  <c r="E83" i="2"/>
  <c r="AU81" i="9"/>
  <c r="BB83" i="2"/>
  <c r="G81" i="9"/>
  <c r="BC81" i="10"/>
  <c r="BJ83" i="2"/>
  <c r="AZ81" i="9"/>
  <c r="V81" i="10"/>
  <c r="AY81" i="9"/>
  <c r="BF83" i="2"/>
  <c r="U81" i="9"/>
  <c r="AA82" i="9" s="1"/>
  <c r="AB83" i="2"/>
  <c r="AP81" i="10"/>
  <c r="O83" i="2"/>
  <c r="BD81" i="10"/>
  <c r="BK83" i="2"/>
  <c r="BA81" i="9"/>
  <c r="W81" i="10"/>
  <c r="AG81" i="9"/>
  <c r="F83" i="2"/>
  <c r="BB81" i="9"/>
  <c r="AE81" i="10"/>
  <c r="H81" i="9"/>
  <c r="AO81" i="10"/>
  <c r="N83" i="2"/>
  <c r="BC81" i="9"/>
  <c r="AS81" i="10"/>
  <c r="AM81" i="10"/>
  <c r="L83" i="2"/>
  <c r="AN81" i="10"/>
  <c r="M83" i="2"/>
  <c r="T81" i="10"/>
  <c r="P83" i="2"/>
  <c r="BD81" i="9"/>
  <c r="A82" i="3"/>
  <c r="BL82" i="3" s="1"/>
  <c r="C83" i="3"/>
  <c r="A83" i="3" s="1"/>
  <c r="BL83" i="3" s="1"/>
  <c r="AU81" i="10"/>
  <c r="AW81" i="10"/>
  <c r="I81" i="9"/>
  <c r="Q82" i="9" s="1"/>
  <c r="AM81" i="9"/>
  <c r="E81" i="10"/>
  <c r="AF81" i="10"/>
  <c r="AX81" i="10"/>
  <c r="AN81" i="9"/>
  <c r="F81" i="10"/>
  <c r="AG81" i="10"/>
  <c r="AY81" i="10"/>
  <c r="S81" i="9"/>
  <c r="Y82" i="9" s="1"/>
  <c r="AO81" i="9"/>
  <c r="G81" i="10"/>
  <c r="AH81" i="10"/>
  <c r="AZ81" i="10"/>
  <c r="AV81" i="10"/>
  <c r="T81" i="9"/>
  <c r="Z82" i="9" s="1"/>
  <c r="AP81" i="9"/>
  <c r="H81" i="10"/>
  <c r="BE81" i="10" s="1"/>
  <c r="AI81" i="10"/>
  <c r="AS81" i="9"/>
  <c r="I81" i="10"/>
  <c r="AJ81" i="10"/>
  <c r="V81" i="9"/>
  <c r="AT81" i="9"/>
  <c r="AK81" i="10"/>
  <c r="W81" i="9"/>
  <c r="AL81" i="10"/>
  <c r="AT81" i="10"/>
  <c r="AE81" i="9"/>
  <c r="AW81" i="9"/>
  <c r="S81" i="10"/>
  <c r="A81" i="10"/>
  <c r="BE81" i="9"/>
  <c r="AQ81" i="9"/>
  <c r="EB84" i="10" l="1"/>
  <c r="BP82" i="9"/>
  <c r="M82" i="9"/>
  <c r="BM82" i="9"/>
  <c r="BV82" i="9"/>
  <c r="CF82" i="9"/>
  <c r="BL82" i="9"/>
  <c r="BZ82" i="9"/>
  <c r="N82" i="9"/>
  <c r="BI82" i="9"/>
  <c r="BK82" i="9"/>
  <c r="CO82" i="9" s="1"/>
  <c r="CB82" i="9"/>
  <c r="CQ82" i="9" s="1"/>
  <c r="BR82" i="9"/>
  <c r="CE82" i="9"/>
  <c r="CT82" i="9" s="1"/>
  <c r="CG82" i="9"/>
  <c r="BX82" i="9"/>
  <c r="CM82" i="9" s="1"/>
  <c r="BJ82" i="9"/>
  <c r="BQ82" i="9"/>
  <c r="CD82" i="9"/>
  <c r="BO82" i="9"/>
  <c r="CS82" i="9" s="1"/>
  <c r="CI82" i="9"/>
  <c r="CX82" i="9" s="1"/>
  <c r="O82" i="9"/>
  <c r="BH82" i="9"/>
  <c r="CA82" i="9"/>
  <c r="BN82" i="9"/>
  <c r="BG82" i="9"/>
  <c r="AC82" i="9"/>
  <c r="BW82" i="9"/>
  <c r="BY82" i="9"/>
  <c r="CC82" i="9"/>
  <c r="AB82" i="9"/>
  <c r="L82" i="9"/>
  <c r="P82" i="9" s="1"/>
  <c r="B71" i="12"/>
  <c r="DO81" i="10"/>
  <c r="CN82" i="9" l="1"/>
  <c r="CH82" i="9"/>
  <c r="CU82" i="9"/>
  <c r="CL82" i="9"/>
  <c r="CV82" i="9"/>
  <c r="CR82" i="9"/>
  <c r="CK82" i="9"/>
  <c r="BS82" i="9"/>
  <c r="CW82" i="9" s="1"/>
  <c r="CP82" i="9"/>
  <c r="DC81" i="3"/>
  <c r="DB81" i="3"/>
  <c r="DA81" i="3"/>
  <c r="CZ81" i="3"/>
  <c r="CY81" i="3"/>
  <c r="CN81" i="3"/>
  <c r="CF81" i="3"/>
  <c r="B81" i="3"/>
  <c r="C81" i="3" s="1"/>
  <c r="A81" i="3" s="1"/>
  <c r="BL81" i="3" s="1"/>
  <c r="B81" i="2"/>
  <c r="C81" i="2" s="1"/>
  <c r="CD79" i="1"/>
  <c r="CC79" i="1"/>
  <c r="CD82" i="2" s="1"/>
  <c r="CB79" i="1"/>
  <c r="CC82" i="2" s="1"/>
  <c r="CA79" i="1"/>
  <c r="CB82" i="2" s="1"/>
  <c r="BZ79" i="1"/>
  <c r="CA82" i="2" s="1"/>
  <c r="BY79" i="1"/>
  <c r="BZ82" i="2" s="1"/>
  <c r="BX79" i="1"/>
  <c r="BY82" i="2" s="1"/>
  <c r="BW79" i="1"/>
  <c r="BX82" i="2" s="1"/>
  <c r="BV79" i="1"/>
  <c r="BW82" i="2" s="1"/>
  <c r="BU79" i="1"/>
  <c r="BV82" i="2" s="1"/>
  <c r="BT79" i="1"/>
  <c r="BU82" i="2" s="1"/>
  <c r="BS79" i="1"/>
  <c r="BT82" i="2" s="1"/>
  <c r="BR79" i="1"/>
  <c r="BS82" i="2" s="1"/>
  <c r="BQ79" i="1"/>
  <c r="BR82" i="2" s="1"/>
  <c r="BP79" i="1"/>
  <c r="BQ82" i="2" s="1"/>
  <c r="BO79" i="1"/>
  <c r="BP82" i="2" s="1"/>
  <c r="BN79" i="1"/>
  <c r="BO82" i="2" s="1"/>
  <c r="BM79" i="1"/>
  <c r="BL79" i="1"/>
  <c r="BK79" i="1"/>
  <c r="BK82" i="2" s="1"/>
  <c r="BJ79" i="1"/>
  <c r="BJ82" i="2" s="1"/>
  <c r="BI79" i="1"/>
  <c r="BH79" i="1"/>
  <c r="BG79" i="1"/>
  <c r="BF79" i="1"/>
  <c r="BE79" i="1"/>
  <c r="BD79" i="1"/>
  <c r="BD82" i="2" s="1"/>
  <c r="BC79" i="1"/>
  <c r="BC82" i="2" s="1"/>
  <c r="BB79" i="1"/>
  <c r="BA79" i="1"/>
  <c r="AZ79" i="1"/>
  <c r="AY79" i="1"/>
  <c r="AY82" i="2" s="1"/>
  <c r="AX79" i="1"/>
  <c r="AX82" i="2" s="1"/>
  <c r="AW79" i="1"/>
  <c r="AW82" i="2" s="1"/>
  <c r="AV79" i="1"/>
  <c r="AV82" i="2" s="1"/>
  <c r="AU79" i="1"/>
  <c r="AU82" i="2" s="1"/>
  <c r="AT79" i="1"/>
  <c r="AT82" i="2" s="1"/>
  <c r="AS79" i="1"/>
  <c r="AS82" i="2" s="1"/>
  <c r="AR79" i="1"/>
  <c r="AR82" i="2" s="1"/>
  <c r="AQ79" i="1"/>
  <c r="AQ82" i="2" s="1"/>
  <c r="AP79" i="1"/>
  <c r="AP82" i="2" s="1"/>
  <c r="AO79" i="1"/>
  <c r="AO82" i="2" s="1"/>
  <c r="AN79" i="1"/>
  <c r="AM79" i="1"/>
  <c r="AM82" i="2" s="1"/>
  <c r="AL79" i="1"/>
  <c r="AL82" i="2" s="1"/>
  <c r="AK79" i="1"/>
  <c r="AJ79" i="1"/>
  <c r="AJ82" i="2" s="1"/>
  <c r="AI79" i="1"/>
  <c r="AI82" i="2" s="1"/>
  <c r="AH79" i="1"/>
  <c r="AH82" i="2" s="1"/>
  <c r="AG79" i="1"/>
  <c r="AG82" i="2" s="1"/>
  <c r="AF79" i="1"/>
  <c r="AF82" i="2" s="1"/>
  <c r="AE79" i="1"/>
  <c r="AE82" i="2" s="1"/>
  <c r="AD79" i="1"/>
  <c r="AD82" i="2" s="1"/>
  <c r="AC79" i="1"/>
  <c r="AC82" i="2" s="1"/>
  <c r="AB79" i="1"/>
  <c r="AA79" i="1"/>
  <c r="AA82" i="2" s="1"/>
  <c r="Z79" i="1"/>
  <c r="Z82" i="2" s="1"/>
  <c r="Y79" i="1"/>
  <c r="Y82" i="2" s="1"/>
  <c r="X79" i="1"/>
  <c r="X82" i="2" s="1"/>
  <c r="W79" i="1"/>
  <c r="W82" i="2" s="1"/>
  <c r="V79" i="1"/>
  <c r="V82" i="2" s="1"/>
  <c r="U79" i="1"/>
  <c r="T79" i="1"/>
  <c r="T82" i="2" s="1"/>
  <c r="S79" i="1"/>
  <c r="S82" i="2" s="1"/>
  <c r="R79" i="1"/>
  <c r="R82" i="2" s="1"/>
  <c r="Q79" i="1"/>
  <c r="Q82" i="2" s="1"/>
  <c r="P79" i="1"/>
  <c r="O79" i="1"/>
  <c r="O82" i="2" s="1"/>
  <c r="N79" i="1"/>
  <c r="N82" i="2" s="1"/>
  <c r="M79" i="1"/>
  <c r="M82" i="2" s="1"/>
  <c r="L79" i="1"/>
  <c r="L82" i="2" s="1"/>
  <c r="K79" i="1"/>
  <c r="K82" i="2" s="1"/>
  <c r="J79" i="1"/>
  <c r="J82" i="2" s="1"/>
  <c r="I79" i="1"/>
  <c r="H79" i="1"/>
  <c r="G79" i="1"/>
  <c r="G82" i="2" s="1"/>
  <c r="F79" i="1"/>
  <c r="F82" i="2" s="1"/>
  <c r="E79" i="1"/>
  <c r="D79" i="1"/>
  <c r="C79" i="1"/>
  <c r="C80" i="9" s="1"/>
  <c r="B79" i="1"/>
  <c r="B80" i="9" s="1"/>
  <c r="A79" i="1"/>
  <c r="A80" i="10" s="1"/>
  <c r="DC80" i="3"/>
  <c r="CN80" i="3"/>
  <c r="DB80" i="3"/>
  <c r="DA80" i="3"/>
  <c r="CZ80" i="3"/>
  <c r="CY80" i="3"/>
  <c r="DC79" i="3"/>
  <c r="DB79" i="3"/>
  <c r="DA79" i="3"/>
  <c r="CZ79" i="3"/>
  <c r="CY79" i="3"/>
  <c r="DC78" i="3"/>
  <c r="DB78" i="3"/>
  <c r="DA78" i="3"/>
  <c r="CZ78" i="3"/>
  <c r="CY78" i="3"/>
  <c r="B5" i="3"/>
  <c r="B6" i="3" s="1"/>
  <c r="A4" i="3"/>
  <c r="CF80" i="3"/>
  <c r="A4" i="2"/>
  <c r="F3" i="15"/>
  <c r="G3" i="15" s="1"/>
  <c r="B5" i="2"/>
  <c r="A5" i="2" s="1"/>
  <c r="CD78" i="1"/>
  <c r="I79" i="10" s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G79" i="10" s="1"/>
  <c r="BN78" i="1"/>
  <c r="BM78" i="1"/>
  <c r="BL78" i="1"/>
  <c r="BK78" i="1"/>
  <c r="BD79" i="10" s="1"/>
  <c r="BJ78" i="1"/>
  <c r="BC79" i="10" s="1"/>
  <c r="BI78" i="1"/>
  <c r="BB79" i="10" s="1"/>
  <c r="BH78" i="1"/>
  <c r="BA79" i="10" s="1"/>
  <c r="BG78" i="1"/>
  <c r="BF78" i="1"/>
  <c r="AY79" i="9" s="1"/>
  <c r="BE78" i="1"/>
  <c r="AX79" i="9" s="1"/>
  <c r="BD78" i="1"/>
  <c r="BC78" i="1"/>
  <c r="AV79" i="10" s="1"/>
  <c r="BB78" i="1"/>
  <c r="AU79" i="10" s="1"/>
  <c r="BA78" i="1"/>
  <c r="AT79" i="10" s="1"/>
  <c r="AZ78" i="1"/>
  <c r="AS79" i="10" s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U79" i="9" s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AP79" i="10" s="1"/>
  <c r="N78" i="1"/>
  <c r="AO79" i="10" s="1"/>
  <c r="M78" i="1"/>
  <c r="AN79" i="10" s="1"/>
  <c r="L78" i="1"/>
  <c r="AM79" i="10" s="1"/>
  <c r="K78" i="1"/>
  <c r="J78" i="1"/>
  <c r="AK79" i="9" s="1"/>
  <c r="I78" i="1"/>
  <c r="AJ79" i="9" s="1"/>
  <c r="H78" i="1"/>
  <c r="G78" i="1"/>
  <c r="AH79" i="10" s="1"/>
  <c r="F78" i="1"/>
  <c r="AG79" i="10" s="1"/>
  <c r="E78" i="1"/>
  <c r="AF79" i="10" s="1"/>
  <c r="D78" i="1"/>
  <c r="AE79" i="10" s="1"/>
  <c r="C78" i="1"/>
  <c r="C79" i="10" s="1"/>
  <c r="B78" i="1"/>
  <c r="B79" i="10" s="1"/>
  <c r="A78" i="1"/>
  <c r="A79" i="10" s="1"/>
  <c r="B69" i="12" s="1"/>
  <c r="CN79" i="3"/>
  <c r="U80" i="10" l="1"/>
  <c r="AB82" i="2"/>
  <c r="T80" i="10"/>
  <c r="P82" i="2"/>
  <c r="D80" i="9"/>
  <c r="BM82" i="2"/>
  <c r="CI82" i="2" s="1"/>
  <c r="CK82" i="2" s="1"/>
  <c r="BB80" i="9"/>
  <c r="BI82" i="2"/>
  <c r="E80" i="9"/>
  <c r="BN82" i="2"/>
  <c r="I80" i="9"/>
  <c r="Q81" i="9" s="1"/>
  <c r="CE82" i="2"/>
  <c r="S80" i="10"/>
  <c r="D82" i="2"/>
  <c r="AS80" i="10"/>
  <c r="AZ82" i="2"/>
  <c r="E81" i="2"/>
  <c r="E82" i="2"/>
  <c r="U81" i="2"/>
  <c r="U82" i="2"/>
  <c r="AK81" i="2"/>
  <c r="AK82" i="2"/>
  <c r="AT80" i="10"/>
  <c r="BA82" i="2"/>
  <c r="BA80" i="9"/>
  <c r="BH82" i="2"/>
  <c r="AU80" i="10"/>
  <c r="BB82" i="2"/>
  <c r="V80" i="10"/>
  <c r="AN82" i="2"/>
  <c r="AI80" i="9"/>
  <c r="H82" i="2"/>
  <c r="AJ80" i="9"/>
  <c r="I82" i="2"/>
  <c r="AX80" i="9"/>
  <c r="BE82" i="2"/>
  <c r="AY80" i="9"/>
  <c r="BF82" i="2"/>
  <c r="AZ80" i="9"/>
  <c r="BG82" i="2"/>
  <c r="A81" i="2"/>
  <c r="BL81" i="2" s="1"/>
  <c r="C82" i="2"/>
  <c r="A82" i="2" s="1"/>
  <c r="BL82" i="2" s="1"/>
  <c r="F81" i="2"/>
  <c r="V81" i="2"/>
  <c r="AL81" i="2"/>
  <c r="BS81" i="2"/>
  <c r="G81" i="2"/>
  <c r="W81" i="2"/>
  <c r="AM81" i="2"/>
  <c r="BC81" i="2"/>
  <c r="BT81" i="2"/>
  <c r="X81" i="2"/>
  <c r="BD81" i="2"/>
  <c r="BU81" i="2"/>
  <c r="BR81" i="2"/>
  <c r="AF81" i="2"/>
  <c r="AV81" i="2"/>
  <c r="CC81" i="2"/>
  <c r="B80" i="10"/>
  <c r="Q81" i="2"/>
  <c r="AG81" i="2"/>
  <c r="AW81" i="2"/>
  <c r="CD81" i="2"/>
  <c r="W80" i="10"/>
  <c r="R81" i="2"/>
  <c r="AH81" i="2"/>
  <c r="AX81" i="2"/>
  <c r="BO81" i="2"/>
  <c r="CE81" i="2"/>
  <c r="AV80" i="10"/>
  <c r="AI81" i="2"/>
  <c r="AY81" i="2"/>
  <c r="BP81" i="2"/>
  <c r="S81" i="2"/>
  <c r="T81" i="2"/>
  <c r="AJ81" i="2"/>
  <c r="BQ81" i="2"/>
  <c r="F80" i="9"/>
  <c r="M81" i="9" s="1"/>
  <c r="B70" i="12"/>
  <c r="DO80" i="10"/>
  <c r="I81" i="2"/>
  <c r="Y81" i="2"/>
  <c r="AO81" i="2"/>
  <c r="BE81" i="2"/>
  <c r="BV81" i="2"/>
  <c r="G80" i="9"/>
  <c r="AK80" i="9"/>
  <c r="BC80" i="9"/>
  <c r="C80" i="10"/>
  <c r="AE80" i="10"/>
  <c r="AW80" i="10"/>
  <c r="J81" i="2"/>
  <c r="Z81" i="2"/>
  <c r="AP81" i="2"/>
  <c r="BF81" i="2"/>
  <c r="BW81" i="2"/>
  <c r="H80" i="9"/>
  <c r="AL80" i="9"/>
  <c r="BD80" i="9"/>
  <c r="D80" i="10"/>
  <c r="AQ80" i="10" s="1"/>
  <c r="AF80" i="10"/>
  <c r="AX80" i="10"/>
  <c r="K81" i="2"/>
  <c r="AA81" i="2"/>
  <c r="AQ81" i="2"/>
  <c r="BG81" i="2"/>
  <c r="BX81" i="2"/>
  <c r="AM80" i="9"/>
  <c r="E80" i="10"/>
  <c r="AG80" i="10"/>
  <c r="AY80" i="10"/>
  <c r="L81" i="2"/>
  <c r="AB81" i="2"/>
  <c r="AR81" i="2"/>
  <c r="BH81" i="2"/>
  <c r="BY81" i="2"/>
  <c r="AN80" i="9"/>
  <c r="F80" i="10"/>
  <c r="AH80" i="10"/>
  <c r="AZ80" i="10"/>
  <c r="M81" i="2"/>
  <c r="AC81" i="2"/>
  <c r="AS81" i="2"/>
  <c r="BI81" i="2"/>
  <c r="BZ81" i="2"/>
  <c r="AO80" i="9"/>
  <c r="G80" i="10"/>
  <c r="AI80" i="10"/>
  <c r="BA80" i="10"/>
  <c r="N81" i="2"/>
  <c r="AD81" i="2"/>
  <c r="AT81" i="2"/>
  <c r="BJ81" i="2"/>
  <c r="CA81" i="2"/>
  <c r="S80" i="9"/>
  <c r="Y81" i="9" s="1"/>
  <c r="AP80" i="9"/>
  <c r="H80" i="10"/>
  <c r="AJ80" i="10"/>
  <c r="BB80" i="10"/>
  <c r="O81" i="2"/>
  <c r="AE81" i="2"/>
  <c r="AU81" i="2"/>
  <c r="BK81" i="2"/>
  <c r="CB81" i="2"/>
  <c r="T80" i="9"/>
  <c r="AS80" i="9"/>
  <c r="I80" i="10"/>
  <c r="AK80" i="10"/>
  <c r="BC80" i="10"/>
  <c r="P81" i="2"/>
  <c r="BM81" i="2"/>
  <c r="U80" i="9"/>
  <c r="AT80" i="9"/>
  <c r="AL80" i="10"/>
  <c r="BD80" i="10"/>
  <c r="BN81" i="2"/>
  <c r="V80" i="9"/>
  <c r="AB81" i="9" s="1"/>
  <c r="AU80" i="9"/>
  <c r="AM80" i="10"/>
  <c r="W80" i="9"/>
  <c r="AC81" i="9" s="1"/>
  <c r="AV80" i="9"/>
  <c r="AN80" i="10"/>
  <c r="AN81" i="2"/>
  <c r="A80" i="9"/>
  <c r="AE80" i="9"/>
  <c r="AW80" i="9"/>
  <c r="AO80" i="10"/>
  <c r="H81" i="2"/>
  <c r="D81" i="2"/>
  <c r="AZ81" i="2"/>
  <c r="AF80" i="9"/>
  <c r="AP80" i="10"/>
  <c r="BA81" i="2"/>
  <c r="AG80" i="9"/>
  <c r="BB81" i="2"/>
  <c r="AH80" i="9"/>
  <c r="AQ80" i="9"/>
  <c r="A79" i="9"/>
  <c r="I79" i="9"/>
  <c r="AN79" i="9"/>
  <c r="BB79" i="9"/>
  <c r="B6" i="2"/>
  <c r="AK79" i="10"/>
  <c r="AY79" i="10"/>
  <c r="S79" i="9"/>
  <c r="AL79" i="9"/>
  <c r="AZ79" i="9"/>
  <c r="AI79" i="10"/>
  <c r="AW79" i="10"/>
  <c r="DO79" i="10"/>
  <c r="T79" i="9"/>
  <c r="AM79" i="9"/>
  <c r="BA79" i="9"/>
  <c r="AJ79" i="10"/>
  <c r="AX79" i="10"/>
  <c r="B79" i="9"/>
  <c r="V79" i="9"/>
  <c r="AO79" i="9"/>
  <c r="BC79" i="9"/>
  <c r="S79" i="10"/>
  <c r="AL79" i="10"/>
  <c r="AZ79" i="10"/>
  <c r="C79" i="9"/>
  <c r="W79" i="9"/>
  <c r="AP79" i="9"/>
  <c r="BD79" i="9"/>
  <c r="T79" i="10"/>
  <c r="D79" i="9"/>
  <c r="AQ79" i="9" s="1"/>
  <c r="BL80" i="9" s="1"/>
  <c r="AE79" i="9"/>
  <c r="AS79" i="9"/>
  <c r="D79" i="10"/>
  <c r="AQ79" i="10" s="1"/>
  <c r="U79" i="10"/>
  <c r="E79" i="9"/>
  <c r="AF79" i="9"/>
  <c r="AT79" i="9"/>
  <c r="E79" i="10"/>
  <c r="V79" i="10"/>
  <c r="F79" i="9"/>
  <c r="AG79" i="9"/>
  <c r="AU79" i="9"/>
  <c r="F79" i="10"/>
  <c r="W79" i="10"/>
  <c r="G79" i="9"/>
  <c r="AH79" i="9"/>
  <c r="AV79" i="9"/>
  <c r="H79" i="9"/>
  <c r="AI79" i="9"/>
  <c r="AW79" i="9"/>
  <c r="H79" i="10"/>
  <c r="B7" i="3"/>
  <c r="A6" i="3"/>
  <c r="A5" i="3"/>
  <c r="H3" i="15"/>
  <c r="Q80" i="9" l="1"/>
  <c r="CI81" i="2"/>
  <c r="CK81" i="2" s="1"/>
  <c r="L81" i="9"/>
  <c r="AA81" i="9"/>
  <c r="N81" i="9"/>
  <c r="BT81" i="9"/>
  <c r="K81" i="9"/>
  <c r="BK80" i="9"/>
  <c r="Z81" i="9"/>
  <c r="O81" i="9"/>
  <c r="CI81" i="9"/>
  <c r="BR81" i="9"/>
  <c r="BJ81" i="9"/>
  <c r="BI81" i="9"/>
  <c r="BQ81" i="9"/>
  <c r="BH81" i="9"/>
  <c r="BG81" i="9"/>
  <c r="BK81" i="9"/>
  <c r="BL81" i="9"/>
  <c r="BM81" i="9"/>
  <c r="BN81" i="9"/>
  <c r="BO81" i="9"/>
  <c r="BP81" i="9"/>
  <c r="M80" i="9"/>
  <c r="BI80" i="9"/>
  <c r="L80" i="9"/>
  <c r="AA80" i="9"/>
  <c r="AC80" i="9"/>
  <c r="BE80" i="10"/>
  <c r="AB80" i="9"/>
  <c r="BN80" i="9"/>
  <c r="BO80" i="9"/>
  <c r="CI80" i="9"/>
  <c r="O80" i="9"/>
  <c r="BE80" i="9"/>
  <c r="BM80" i="9"/>
  <c r="N80" i="9"/>
  <c r="BH80" i="9"/>
  <c r="BP80" i="9"/>
  <c r="BQ80" i="9"/>
  <c r="BG80" i="9"/>
  <c r="BR80" i="9"/>
  <c r="Y80" i="9"/>
  <c r="BT80" i="9"/>
  <c r="BJ80" i="9"/>
  <c r="Z80" i="9"/>
  <c r="K80" i="9"/>
  <c r="B7" i="2"/>
  <c r="A6" i="2"/>
  <c r="BE79" i="9"/>
  <c r="BX80" i="9" s="1"/>
  <c r="BE79" i="10"/>
  <c r="B8" i="3"/>
  <c r="A7" i="3"/>
  <c r="I3" i="15"/>
  <c r="P81" i="9" l="1"/>
  <c r="CX81" i="9"/>
  <c r="BS81" i="9"/>
  <c r="CM80" i="9"/>
  <c r="CA81" i="9"/>
  <c r="CP81" i="9" s="1"/>
  <c r="BZ81" i="9"/>
  <c r="CO81" i="9" s="1"/>
  <c r="BY81" i="9"/>
  <c r="CN81" i="9" s="1"/>
  <c r="BW81" i="9"/>
  <c r="CL81" i="9" s="1"/>
  <c r="BV81" i="9"/>
  <c r="CK81" i="9" s="1"/>
  <c r="BX81" i="9"/>
  <c r="CM81" i="9" s="1"/>
  <c r="CB81" i="9"/>
  <c r="CQ81" i="9" s="1"/>
  <c r="CC81" i="9"/>
  <c r="CR81" i="9" s="1"/>
  <c r="CD81" i="9"/>
  <c r="CS81" i="9" s="1"/>
  <c r="CE81" i="9"/>
  <c r="CT81" i="9" s="1"/>
  <c r="CF81" i="9"/>
  <c r="CU81" i="9" s="1"/>
  <c r="CG81" i="9"/>
  <c r="CV81" i="9" s="1"/>
  <c r="P80" i="9"/>
  <c r="CX80" i="9"/>
  <c r="BZ80" i="9"/>
  <c r="CO80" i="9" s="1"/>
  <c r="CB80" i="9"/>
  <c r="CQ80" i="9" s="1"/>
  <c r="CA80" i="9"/>
  <c r="BW80" i="9"/>
  <c r="CL80" i="9" s="1"/>
  <c r="CD80" i="9"/>
  <c r="CS80" i="9" s="1"/>
  <c r="BY80" i="9"/>
  <c r="CN80" i="9" s="1"/>
  <c r="BS80" i="9"/>
  <c r="CF80" i="9"/>
  <c r="CU80" i="9" s="1"/>
  <c r="CE80" i="9"/>
  <c r="CT80" i="9" s="1"/>
  <c r="CC80" i="9"/>
  <c r="CR80" i="9" s="1"/>
  <c r="CG80" i="9"/>
  <c r="CV80" i="9" s="1"/>
  <c r="BV80" i="9"/>
  <c r="CK80" i="9" s="1"/>
  <c r="B8" i="2"/>
  <c r="A7" i="2"/>
  <c r="B9" i="3"/>
  <c r="A8" i="3"/>
  <c r="CH81" i="9" l="1"/>
  <c r="CW81" i="9" s="1"/>
  <c r="CH80" i="9"/>
  <c r="CW80" i="9" s="1"/>
  <c r="CP80" i="9"/>
  <c r="B9" i="2"/>
  <c r="A8" i="2"/>
  <c r="B10" i="3"/>
  <c r="A9" i="3"/>
  <c r="B10" i="2" l="1"/>
  <c r="A9" i="2"/>
  <c r="A10" i="3"/>
  <c r="B11" i="3"/>
  <c r="B11" i="2" l="1"/>
  <c r="A10" i="2"/>
  <c r="A11" i="3"/>
  <c r="B12" i="3"/>
  <c r="B12" i="2" l="1"/>
  <c r="A11" i="2"/>
  <c r="B13" i="3"/>
  <c r="A12" i="3"/>
  <c r="B13" i="2" l="1"/>
  <c r="A12" i="2"/>
  <c r="B14" i="3"/>
  <c r="A13" i="3"/>
  <c r="CF79" i="3"/>
  <c r="CJ79" i="2"/>
  <c r="CN78" i="3"/>
  <c r="CD77" i="1"/>
  <c r="CC77" i="1"/>
  <c r="CD80" i="2" s="1"/>
  <c r="CB77" i="1"/>
  <c r="CC80" i="2" s="1"/>
  <c r="CA77" i="1"/>
  <c r="CB80" i="2" s="1"/>
  <c r="BZ77" i="1"/>
  <c r="CA80" i="2" s="1"/>
  <c r="BY77" i="1"/>
  <c r="BZ80" i="2" s="1"/>
  <c r="BX77" i="1"/>
  <c r="BY80" i="2" s="1"/>
  <c r="BW77" i="1"/>
  <c r="BX80" i="2" s="1"/>
  <c r="BV77" i="1"/>
  <c r="BW80" i="2" s="1"/>
  <c r="BU77" i="1"/>
  <c r="BV80" i="2" s="1"/>
  <c r="BT77" i="1"/>
  <c r="BU80" i="2" s="1"/>
  <c r="BS77" i="1"/>
  <c r="BT80" i="2" s="1"/>
  <c r="BR77" i="1"/>
  <c r="BS80" i="2" s="1"/>
  <c r="BQ77" i="1"/>
  <c r="BR80" i="2" s="1"/>
  <c r="BP77" i="1"/>
  <c r="BQ80" i="2" s="1"/>
  <c r="BO77" i="1"/>
  <c r="BN77" i="1"/>
  <c r="BM77" i="1"/>
  <c r="BN80" i="2" s="1"/>
  <c r="BL77" i="1"/>
  <c r="BM80" i="2" s="1"/>
  <c r="BK77" i="1"/>
  <c r="BJ77" i="1"/>
  <c r="BI77" i="1"/>
  <c r="BI80" i="2" s="1"/>
  <c r="BH77" i="1"/>
  <c r="BH80" i="2" s="1"/>
  <c r="BG77" i="1"/>
  <c r="BG80" i="2" s="1"/>
  <c r="BF77" i="1"/>
  <c r="BF80" i="2" s="1"/>
  <c r="BE77" i="1"/>
  <c r="BE80" i="2" s="1"/>
  <c r="BD77" i="1"/>
  <c r="BD80" i="2" s="1"/>
  <c r="BC77" i="1"/>
  <c r="BC80" i="2" s="1"/>
  <c r="BB77" i="1"/>
  <c r="BB80" i="2" s="1"/>
  <c r="BA77" i="1"/>
  <c r="AZ77" i="1"/>
  <c r="AY77" i="1"/>
  <c r="AY80" i="2" s="1"/>
  <c r="AX77" i="1"/>
  <c r="AX80" i="2" s="1"/>
  <c r="AW77" i="1"/>
  <c r="AW80" i="2" s="1"/>
  <c r="AV77" i="1"/>
  <c r="AV80" i="2" s="1"/>
  <c r="AU77" i="1"/>
  <c r="AU80" i="2" s="1"/>
  <c r="AT77" i="1"/>
  <c r="AT80" i="2" s="1"/>
  <c r="AS77" i="1"/>
  <c r="AS80" i="2" s="1"/>
  <c r="AR77" i="1"/>
  <c r="AR80" i="2" s="1"/>
  <c r="AQ77" i="1"/>
  <c r="AQ80" i="2" s="1"/>
  <c r="AP77" i="1"/>
  <c r="AP80" i="2" s="1"/>
  <c r="AO77" i="1"/>
  <c r="AO80" i="2" s="1"/>
  <c r="AN77" i="1"/>
  <c r="AN80" i="2" s="1"/>
  <c r="AM77" i="1"/>
  <c r="AM80" i="2" s="1"/>
  <c r="AL77" i="1"/>
  <c r="AL80" i="2" s="1"/>
  <c r="AK77" i="1"/>
  <c r="AK80" i="2" s="1"/>
  <c r="AJ77" i="1"/>
  <c r="AJ80" i="2" s="1"/>
  <c r="AI77" i="1"/>
  <c r="AI80" i="2" s="1"/>
  <c r="AH77" i="1"/>
  <c r="AH80" i="2" s="1"/>
  <c r="AG77" i="1"/>
  <c r="AG80" i="2" s="1"/>
  <c r="AF77" i="1"/>
  <c r="AF80" i="2" s="1"/>
  <c r="AE77" i="1"/>
  <c r="AE80" i="2" s="1"/>
  <c r="AD77" i="1"/>
  <c r="AD80" i="2" s="1"/>
  <c r="AC77" i="1"/>
  <c r="AC80" i="2" s="1"/>
  <c r="AB77" i="1"/>
  <c r="AA77" i="1"/>
  <c r="AA80" i="2" s="1"/>
  <c r="Z77" i="1"/>
  <c r="Z80" i="2" s="1"/>
  <c r="Y77" i="1"/>
  <c r="Y80" i="2" s="1"/>
  <c r="X77" i="1"/>
  <c r="X80" i="2" s="1"/>
  <c r="W77" i="1"/>
  <c r="W80" i="2" s="1"/>
  <c r="V77" i="1"/>
  <c r="V80" i="2" s="1"/>
  <c r="U77" i="1"/>
  <c r="U80" i="2" s="1"/>
  <c r="T77" i="1"/>
  <c r="T80" i="2" s="1"/>
  <c r="S77" i="1"/>
  <c r="S80" i="2" s="1"/>
  <c r="R77" i="1"/>
  <c r="R80" i="2" s="1"/>
  <c r="Q77" i="1"/>
  <c r="Q80" i="2" s="1"/>
  <c r="P77" i="1"/>
  <c r="O77" i="1"/>
  <c r="N77" i="1"/>
  <c r="M77" i="1"/>
  <c r="L77" i="1"/>
  <c r="K77" i="1"/>
  <c r="J77" i="1"/>
  <c r="J80" i="2" s="1"/>
  <c r="I77" i="1"/>
  <c r="H77" i="1"/>
  <c r="G77" i="1"/>
  <c r="F77" i="1"/>
  <c r="E77" i="1"/>
  <c r="E80" i="2" s="1"/>
  <c r="D77" i="1"/>
  <c r="C77" i="1"/>
  <c r="C78" i="9" s="1"/>
  <c r="B77" i="1"/>
  <c r="B78" i="9" s="1"/>
  <c r="A77" i="1"/>
  <c r="A78" i="10" s="1"/>
  <c r="G12" i="13"/>
  <c r="H11" i="13"/>
  <c r="G11" i="13"/>
  <c r="G7" i="13"/>
  <c r="J6" i="13"/>
  <c r="I6" i="13"/>
  <c r="H6" i="13"/>
  <c r="F6" i="13"/>
  <c r="H7" i="13"/>
  <c r="CF78" i="3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G77" i="9" s="1"/>
  <c r="BN76" i="1"/>
  <c r="BM76" i="1"/>
  <c r="BL76" i="1"/>
  <c r="BK76" i="1"/>
  <c r="BJ76" i="1"/>
  <c r="BI76" i="1"/>
  <c r="BH76" i="1"/>
  <c r="BG76" i="1"/>
  <c r="AZ77" i="9" s="1"/>
  <c r="BF76" i="1"/>
  <c r="AY77" i="10" s="1"/>
  <c r="BE76" i="1"/>
  <c r="AX77" i="10" s="1"/>
  <c r="BD76" i="1"/>
  <c r="AW77" i="9" s="1"/>
  <c r="BC76" i="1"/>
  <c r="AV77" i="10" s="1"/>
  <c r="BB76" i="1"/>
  <c r="AU77" i="9" s="1"/>
  <c r="BA76" i="1"/>
  <c r="AT77" i="10" s="1"/>
  <c r="AZ76" i="1"/>
  <c r="AS77" i="9" s="1"/>
  <c r="AY76" i="1"/>
  <c r="AX76" i="1"/>
  <c r="AW76" i="1"/>
  <c r="AV76" i="1"/>
  <c r="AU76" i="1"/>
  <c r="AT76" i="1"/>
  <c r="AS76" i="1"/>
  <c r="AR76" i="1"/>
  <c r="AQ76" i="1"/>
  <c r="AP76" i="1"/>
  <c r="AO76" i="1"/>
  <c r="AN76" i="1"/>
  <c r="V77" i="10" s="1"/>
  <c r="AM76" i="1"/>
  <c r="AL76" i="1"/>
  <c r="AK76" i="1"/>
  <c r="AJ76" i="1"/>
  <c r="AI76" i="1"/>
  <c r="AH76" i="1"/>
  <c r="AG76" i="1"/>
  <c r="AF76" i="1"/>
  <c r="AE76" i="1"/>
  <c r="AD76" i="1"/>
  <c r="AC76" i="1"/>
  <c r="AB76" i="1"/>
  <c r="U77" i="10" s="1"/>
  <c r="AA76" i="1"/>
  <c r="Z76" i="1"/>
  <c r="Y76" i="1"/>
  <c r="X76" i="1"/>
  <c r="W76" i="1"/>
  <c r="V76" i="1"/>
  <c r="U76" i="1"/>
  <c r="T76" i="1"/>
  <c r="S76" i="1"/>
  <c r="R76" i="1"/>
  <c r="Q76" i="1"/>
  <c r="P76" i="1"/>
  <c r="T77" i="9" s="1"/>
  <c r="O76" i="1"/>
  <c r="AP77" i="10" s="1"/>
  <c r="N76" i="1"/>
  <c r="AO77" i="10" s="1"/>
  <c r="M76" i="1"/>
  <c r="AN77" i="10" s="1"/>
  <c r="L76" i="1"/>
  <c r="AM77" i="10" s="1"/>
  <c r="K76" i="1"/>
  <c r="AL77" i="10" s="1"/>
  <c r="J76" i="1"/>
  <c r="AK77" i="10" s="1"/>
  <c r="I76" i="1"/>
  <c r="AJ77" i="10" s="1"/>
  <c r="H76" i="1"/>
  <c r="G76" i="1"/>
  <c r="AH77" i="10" s="1"/>
  <c r="F76" i="1"/>
  <c r="AG77" i="10" s="1"/>
  <c r="E76" i="1"/>
  <c r="AF77" i="10" s="1"/>
  <c r="D76" i="1"/>
  <c r="S77" i="10" s="1"/>
  <c r="C76" i="1"/>
  <c r="C77" i="9" s="1"/>
  <c r="B76" i="1"/>
  <c r="B77" i="10" s="1"/>
  <c r="A76" i="1"/>
  <c r="A77" i="10" s="1"/>
  <c r="CJ78" i="2"/>
  <c r="CI80" i="2" l="1"/>
  <c r="CK80" i="2" s="1"/>
  <c r="B14" i="2"/>
  <c r="A13" i="2"/>
  <c r="AI78" i="10"/>
  <c r="H80" i="2"/>
  <c r="AJ78" i="9"/>
  <c r="I80" i="2"/>
  <c r="I78" i="9"/>
  <c r="Q79" i="9" s="1"/>
  <c r="CE80" i="2"/>
  <c r="G78" i="9"/>
  <c r="N79" i="9" s="1"/>
  <c r="BP80" i="2"/>
  <c r="AL78" i="9"/>
  <c r="K80" i="2"/>
  <c r="AM78" i="9"/>
  <c r="L80" i="2"/>
  <c r="AN78" i="9"/>
  <c r="M80" i="2"/>
  <c r="AH78" i="10"/>
  <c r="G80" i="2"/>
  <c r="AO78" i="10"/>
  <c r="N80" i="2"/>
  <c r="BC78" i="10"/>
  <c r="BJ80" i="2"/>
  <c r="AP78" i="9"/>
  <c r="O80" i="2"/>
  <c r="BD78" i="9"/>
  <c r="BK80" i="2"/>
  <c r="S78" i="10"/>
  <c r="D80" i="2"/>
  <c r="T78" i="10"/>
  <c r="P80" i="2"/>
  <c r="U78" i="10"/>
  <c r="AB80" i="2"/>
  <c r="W78" i="9"/>
  <c r="AZ80" i="2"/>
  <c r="AT78" i="10"/>
  <c r="BA80" i="2"/>
  <c r="AG78" i="9"/>
  <c r="F80" i="2"/>
  <c r="F78" i="10"/>
  <c r="BO80" i="2"/>
  <c r="B15" i="3"/>
  <c r="A14" i="3"/>
  <c r="U78" i="9"/>
  <c r="W79" i="2"/>
  <c r="AH79" i="2"/>
  <c r="R79" i="2"/>
  <c r="AL79" i="2"/>
  <c r="BS79" i="2"/>
  <c r="AM79" i="2"/>
  <c r="AN79" i="2"/>
  <c r="BE79" i="2"/>
  <c r="W78" i="10"/>
  <c r="V79" i="2"/>
  <c r="BB79" i="2"/>
  <c r="S78" i="9"/>
  <c r="BC79" i="2"/>
  <c r="X79" i="2"/>
  <c r="BU79" i="2"/>
  <c r="BV79" i="2"/>
  <c r="AS78" i="10"/>
  <c r="BT79" i="2"/>
  <c r="BD79" i="2"/>
  <c r="Y79" i="2"/>
  <c r="AO79" i="2"/>
  <c r="AS78" i="9"/>
  <c r="AT78" i="9"/>
  <c r="CA79" i="2"/>
  <c r="V78" i="9"/>
  <c r="BF79" i="2"/>
  <c r="BW79" i="2"/>
  <c r="V78" i="10"/>
  <c r="Z79" i="2"/>
  <c r="AA79" i="2"/>
  <c r="AQ79" i="2"/>
  <c r="BG79" i="2"/>
  <c r="BX79" i="2"/>
  <c r="AB79" i="2"/>
  <c r="BY79" i="2"/>
  <c r="M79" i="2"/>
  <c r="AC79" i="2"/>
  <c r="AS79" i="2"/>
  <c r="BI79" i="2"/>
  <c r="BZ79" i="2"/>
  <c r="AU78" i="9"/>
  <c r="AP79" i="2"/>
  <c r="AV78" i="9"/>
  <c r="AU78" i="10"/>
  <c r="U77" i="9"/>
  <c r="AE79" i="2"/>
  <c r="AW78" i="9"/>
  <c r="AV78" i="10"/>
  <c r="J79" i="2"/>
  <c r="AR79" i="2"/>
  <c r="V77" i="9"/>
  <c r="AX78" i="9"/>
  <c r="AW78" i="10"/>
  <c r="BH79" i="2"/>
  <c r="AY77" i="9"/>
  <c r="AY78" i="9"/>
  <c r="AX78" i="10"/>
  <c r="AZ78" i="9"/>
  <c r="AY78" i="10"/>
  <c r="AX79" i="2"/>
  <c r="S79" i="2"/>
  <c r="AI79" i="2"/>
  <c r="AY79" i="2"/>
  <c r="BA78" i="9"/>
  <c r="AZ78" i="10"/>
  <c r="T79" i="2"/>
  <c r="AJ79" i="2"/>
  <c r="BQ79" i="2"/>
  <c r="BB78" i="9"/>
  <c r="BA78" i="10"/>
  <c r="E79" i="2"/>
  <c r="U79" i="2"/>
  <c r="AK79" i="2"/>
  <c r="BA79" i="2"/>
  <c r="BR79" i="2"/>
  <c r="BB78" i="10"/>
  <c r="B68" i="12"/>
  <c r="DO78" i="10"/>
  <c r="N79" i="2"/>
  <c r="AD79" i="2"/>
  <c r="AT79" i="2"/>
  <c r="BJ79" i="2"/>
  <c r="AP78" i="10"/>
  <c r="AU79" i="2"/>
  <c r="CB79" i="2"/>
  <c r="AO78" i="9"/>
  <c r="AF79" i="2"/>
  <c r="T78" i="9"/>
  <c r="Q79" i="2"/>
  <c r="AW79" i="2"/>
  <c r="CD79" i="2"/>
  <c r="C78" i="10"/>
  <c r="BP79" i="2"/>
  <c r="AE78" i="10"/>
  <c r="D79" i="2"/>
  <c r="E78" i="10"/>
  <c r="AE78" i="9"/>
  <c r="AG78" i="10"/>
  <c r="G78" i="10"/>
  <c r="H78" i="10"/>
  <c r="H79" i="2"/>
  <c r="E78" i="9"/>
  <c r="I78" i="10"/>
  <c r="AJ78" i="10"/>
  <c r="I79" i="2"/>
  <c r="F78" i="9"/>
  <c r="AI78" i="9"/>
  <c r="AK78" i="10"/>
  <c r="O79" i="2"/>
  <c r="AV79" i="2"/>
  <c r="CC79" i="2"/>
  <c r="AG79" i="2"/>
  <c r="B78" i="10"/>
  <c r="BO79" i="2"/>
  <c r="D78" i="10"/>
  <c r="AZ79" i="2"/>
  <c r="A78" i="9"/>
  <c r="AF78" i="10"/>
  <c r="F79" i="2"/>
  <c r="AF78" i="9"/>
  <c r="G79" i="2"/>
  <c r="AH78" i="9"/>
  <c r="AL78" i="10"/>
  <c r="K79" i="2"/>
  <c r="H78" i="9"/>
  <c r="AK78" i="9"/>
  <c r="BC78" i="9"/>
  <c r="AM78" i="10"/>
  <c r="BD78" i="10"/>
  <c r="BK79" i="2"/>
  <c r="P79" i="2"/>
  <c r="BM79" i="2"/>
  <c r="BN79" i="2"/>
  <c r="CE79" i="2"/>
  <c r="D78" i="9"/>
  <c r="L79" i="2"/>
  <c r="AN78" i="10"/>
  <c r="AV77" i="9"/>
  <c r="AS77" i="10"/>
  <c r="AU77" i="10"/>
  <c r="AW77" i="10"/>
  <c r="AX77" i="9"/>
  <c r="W77" i="9"/>
  <c r="AT77" i="9"/>
  <c r="B67" i="12"/>
  <c r="DO77" i="10"/>
  <c r="W77" i="10"/>
  <c r="A77" i="9"/>
  <c r="AE77" i="9"/>
  <c r="C77" i="10"/>
  <c r="AE77" i="10"/>
  <c r="B77" i="9"/>
  <c r="AF77" i="9"/>
  <c r="D77" i="10"/>
  <c r="AQ77" i="10" s="1"/>
  <c r="T77" i="10"/>
  <c r="E77" i="10"/>
  <c r="F77" i="10"/>
  <c r="AZ77" i="10"/>
  <c r="E77" i="9"/>
  <c r="AI77" i="9"/>
  <c r="BA77" i="9"/>
  <c r="G77" i="10"/>
  <c r="AI77" i="10"/>
  <c r="BA77" i="10"/>
  <c r="AG77" i="9"/>
  <c r="D77" i="9"/>
  <c r="AQ77" i="9" s="1"/>
  <c r="F77" i="9"/>
  <c r="AJ77" i="9"/>
  <c r="BB77" i="9"/>
  <c r="H77" i="10"/>
  <c r="BB77" i="10"/>
  <c r="AK77" i="9"/>
  <c r="BC77" i="9"/>
  <c r="I77" i="10"/>
  <c r="BC77" i="10"/>
  <c r="H77" i="9"/>
  <c r="AL77" i="9"/>
  <c r="BD77" i="9"/>
  <c r="BD77" i="10"/>
  <c r="I77" i="9"/>
  <c r="N78" i="9" s="1"/>
  <c r="AM77" i="9"/>
  <c r="AH77" i="9"/>
  <c r="AN77" i="9"/>
  <c r="AO77" i="9"/>
  <c r="S77" i="9"/>
  <c r="AP77" i="9"/>
  <c r="H6" i="12"/>
  <c r="H8" i="13" s="1"/>
  <c r="BL14" i="3"/>
  <c r="BL13" i="3"/>
  <c r="BL12" i="3"/>
  <c r="BL11" i="3"/>
  <c r="BL10" i="3"/>
  <c r="BL9" i="3"/>
  <c r="BL8" i="3"/>
  <c r="BL7" i="3"/>
  <c r="BL6" i="3"/>
  <c r="BL5" i="3"/>
  <c r="BL4" i="3"/>
  <c r="BL12" i="2"/>
  <c r="BL13" i="2"/>
  <c r="BL5" i="2"/>
  <c r="BL6" i="2"/>
  <c r="BL7" i="2"/>
  <c r="BL8" i="2"/>
  <c r="BL9" i="2"/>
  <c r="BL10" i="2"/>
  <c r="BL11" i="2"/>
  <c r="L6" i="12"/>
  <c r="L7" i="12" s="1"/>
  <c r="O5" i="12"/>
  <c r="M79" i="9" l="1"/>
  <c r="L79" i="9"/>
  <c r="AB79" i="9"/>
  <c r="Z79" i="9"/>
  <c r="H7" i="12"/>
  <c r="AC79" i="9"/>
  <c r="B15" i="2"/>
  <c r="A14" i="2"/>
  <c r="BL14" i="2" s="1"/>
  <c r="K79" i="9"/>
  <c r="BT79" i="9"/>
  <c r="Y79" i="9"/>
  <c r="AA79" i="9"/>
  <c r="BO78" i="9"/>
  <c r="Q78" i="9"/>
  <c r="BE78" i="9"/>
  <c r="CB79" i="9" s="1"/>
  <c r="O79" i="9"/>
  <c r="CI79" i="9"/>
  <c r="B16" i="3"/>
  <c r="A15" i="3"/>
  <c r="BL15" i="3" s="1"/>
  <c r="CI79" i="2"/>
  <c r="CK79" i="2" s="1"/>
  <c r="AB78" i="9"/>
  <c r="Y78" i="9"/>
  <c r="AC78" i="9"/>
  <c r="AA78" i="9"/>
  <c r="BT78" i="9"/>
  <c r="M78" i="9"/>
  <c r="Z78" i="9"/>
  <c r="AQ78" i="9"/>
  <c r="K78" i="9"/>
  <c r="L78" i="9"/>
  <c r="O78" i="9"/>
  <c r="CI78" i="9"/>
  <c r="AQ78" i="10"/>
  <c r="BE78" i="10"/>
  <c r="BJ78" i="9"/>
  <c r="BI78" i="9"/>
  <c r="BH78" i="9"/>
  <c r="BG78" i="9"/>
  <c r="BR78" i="9"/>
  <c r="BQ78" i="9"/>
  <c r="BN78" i="9"/>
  <c r="BM78" i="9"/>
  <c r="BL78" i="9"/>
  <c r="BP78" i="9"/>
  <c r="BK78" i="9"/>
  <c r="BE77" i="10"/>
  <c r="BE77" i="9"/>
  <c r="L8" i="12"/>
  <c r="O7" i="12"/>
  <c r="O6" i="12"/>
  <c r="CE79" i="9" l="1"/>
  <c r="CC79" i="9"/>
  <c r="CF79" i="9"/>
  <c r="BY79" i="9"/>
  <c r="BZ79" i="9"/>
  <c r="CD79" i="9"/>
  <c r="BV79" i="9"/>
  <c r="CA79" i="9"/>
  <c r="CG79" i="9"/>
  <c r="BW79" i="9"/>
  <c r="BX79" i="9"/>
  <c r="B16" i="2"/>
  <c r="A15" i="2"/>
  <c r="BL15" i="2" s="1"/>
  <c r="H8" i="12"/>
  <c r="H10" i="13" s="1"/>
  <c r="H9" i="13"/>
  <c r="CX79" i="9"/>
  <c r="CX78" i="9"/>
  <c r="P79" i="9"/>
  <c r="A16" i="3"/>
  <c r="BL16" i="3" s="1"/>
  <c r="B17" i="3"/>
  <c r="BJ79" i="9"/>
  <c r="CN79" i="9" s="1"/>
  <c r="BH79" i="9"/>
  <c r="BQ79" i="9"/>
  <c r="CU79" i="9" s="1"/>
  <c r="BI79" i="9"/>
  <c r="BR79" i="9"/>
  <c r="CV79" i="9" s="1"/>
  <c r="BG79" i="9"/>
  <c r="BK79" i="9"/>
  <c r="CO79" i="9" s="1"/>
  <c r="BP79" i="9"/>
  <c r="CT79" i="9" s="1"/>
  <c r="BL79" i="9"/>
  <c r="CP79" i="9" s="1"/>
  <c r="BN79" i="9"/>
  <c r="CR79" i="9" s="1"/>
  <c r="BM79" i="9"/>
  <c r="CQ79" i="9" s="1"/>
  <c r="BO79" i="9"/>
  <c r="P78" i="9"/>
  <c r="CA78" i="9"/>
  <c r="CP78" i="9" s="1"/>
  <c r="BZ78" i="9"/>
  <c r="CO78" i="9" s="1"/>
  <c r="BY78" i="9"/>
  <c r="CN78" i="9" s="1"/>
  <c r="BW78" i="9"/>
  <c r="CL78" i="9" s="1"/>
  <c r="BX78" i="9"/>
  <c r="CM78" i="9" s="1"/>
  <c r="CC78" i="9"/>
  <c r="CR78" i="9" s="1"/>
  <c r="CB78" i="9"/>
  <c r="CQ78" i="9" s="1"/>
  <c r="CD78" i="9"/>
  <c r="CS78" i="9" s="1"/>
  <c r="CG78" i="9"/>
  <c r="CV78" i="9" s="1"/>
  <c r="BV78" i="9"/>
  <c r="CE78" i="9"/>
  <c r="CT78" i="9" s="1"/>
  <c r="CF78" i="9"/>
  <c r="CU78" i="9" s="1"/>
  <c r="BS78" i="9"/>
  <c r="L9" i="12"/>
  <c r="O8" i="12"/>
  <c r="CH79" i="9" l="1"/>
  <c r="CL79" i="9"/>
  <c r="CS79" i="9"/>
  <c r="B17" i="2"/>
  <c r="A16" i="2"/>
  <c r="BL16" i="2" s="1"/>
  <c r="CM79" i="9"/>
  <c r="B18" i="3"/>
  <c r="A17" i="3"/>
  <c r="BL17" i="3" s="1"/>
  <c r="CK79" i="9"/>
  <c r="BS79" i="9"/>
  <c r="CW79" i="9" s="1"/>
  <c r="CH78" i="9"/>
  <c r="CW78" i="9" s="1"/>
  <c r="CK78" i="9"/>
  <c r="O9" i="12"/>
  <c r="L10" i="12"/>
  <c r="CJ12" i="2"/>
  <c r="CJ28" i="2"/>
  <c r="CJ8" i="2"/>
  <c r="CJ7" i="2"/>
  <c r="CJ49" i="2"/>
  <c r="CJ65" i="2"/>
  <c r="CN67" i="3"/>
  <c r="CJ31" i="2"/>
  <c r="CN65" i="3"/>
  <c r="CJ9" i="2"/>
  <c r="CN58" i="3"/>
  <c r="CN74" i="3"/>
  <c r="DC77" i="3"/>
  <c r="DB77" i="3"/>
  <c r="DA77" i="3"/>
  <c r="CZ77" i="3"/>
  <c r="CY77" i="3"/>
  <c r="DC76" i="3"/>
  <c r="DB76" i="3"/>
  <c r="DA76" i="3"/>
  <c r="CZ76" i="3"/>
  <c r="CY76" i="3"/>
  <c r="DC75" i="3"/>
  <c r="DB75" i="3"/>
  <c r="DA75" i="3"/>
  <c r="CZ75" i="3"/>
  <c r="CY75" i="3"/>
  <c r="DC74" i="3"/>
  <c r="DB74" i="3"/>
  <c r="DA74" i="3"/>
  <c r="CZ74" i="3"/>
  <c r="CY74" i="3"/>
  <c r="DC73" i="3"/>
  <c r="DB73" i="3"/>
  <c r="DA73" i="3"/>
  <c r="CZ73" i="3"/>
  <c r="CY73" i="3"/>
  <c r="DC72" i="3"/>
  <c r="DB72" i="3"/>
  <c r="DA72" i="3"/>
  <c r="CZ72" i="3"/>
  <c r="CY72" i="3"/>
  <c r="DC71" i="3"/>
  <c r="DB71" i="3"/>
  <c r="DA71" i="3"/>
  <c r="CZ71" i="3"/>
  <c r="CY71" i="3"/>
  <c r="DC70" i="3"/>
  <c r="DB70" i="3"/>
  <c r="DA70" i="3"/>
  <c r="CZ70" i="3"/>
  <c r="CY70" i="3"/>
  <c r="DC69" i="3"/>
  <c r="DB69" i="3"/>
  <c r="DA69" i="3"/>
  <c r="CZ69" i="3"/>
  <c r="CY69" i="3"/>
  <c r="DC68" i="3"/>
  <c r="DB68" i="3"/>
  <c r="DA68" i="3"/>
  <c r="CZ68" i="3"/>
  <c r="CY68" i="3"/>
  <c r="DC67" i="3"/>
  <c r="DB67" i="3"/>
  <c r="DA67" i="3"/>
  <c r="CZ67" i="3"/>
  <c r="CY67" i="3"/>
  <c r="DC66" i="3"/>
  <c r="DB66" i="3"/>
  <c r="DA66" i="3"/>
  <c r="CZ66" i="3"/>
  <c r="CY66" i="3"/>
  <c r="DC65" i="3"/>
  <c r="DB65" i="3"/>
  <c r="DA65" i="3"/>
  <c r="CZ65" i="3"/>
  <c r="CY65" i="3"/>
  <c r="DC64" i="3"/>
  <c r="DB64" i="3"/>
  <c r="DA64" i="3"/>
  <c r="CZ64" i="3"/>
  <c r="CY64" i="3"/>
  <c r="DC63" i="3"/>
  <c r="DB63" i="3"/>
  <c r="DA63" i="3"/>
  <c r="CZ63" i="3"/>
  <c r="CY63" i="3"/>
  <c r="DC62" i="3"/>
  <c r="DB62" i="3"/>
  <c r="DA62" i="3"/>
  <c r="CZ62" i="3"/>
  <c r="CY62" i="3"/>
  <c r="DC61" i="3"/>
  <c r="DB61" i="3"/>
  <c r="DA61" i="3"/>
  <c r="CZ61" i="3"/>
  <c r="CY61" i="3"/>
  <c r="DC60" i="3"/>
  <c r="DB60" i="3"/>
  <c r="DA60" i="3"/>
  <c r="CZ60" i="3"/>
  <c r="CY60" i="3"/>
  <c r="DC59" i="3"/>
  <c r="DB59" i="3"/>
  <c r="DA59" i="3"/>
  <c r="CZ59" i="3"/>
  <c r="CY59" i="3"/>
  <c r="DC58" i="3"/>
  <c r="DB58" i="3"/>
  <c r="DA58" i="3"/>
  <c r="CZ58" i="3"/>
  <c r="CY58" i="3"/>
  <c r="DC57" i="3"/>
  <c r="DB57" i="3"/>
  <c r="DA57" i="3"/>
  <c r="CZ57" i="3"/>
  <c r="CY57" i="3"/>
  <c r="DC56" i="3"/>
  <c r="DB56" i="3"/>
  <c r="DA56" i="3"/>
  <c r="CZ56" i="3"/>
  <c r="CY56" i="3"/>
  <c r="DC55" i="3"/>
  <c r="DB55" i="3"/>
  <c r="DA55" i="3"/>
  <c r="CZ55" i="3"/>
  <c r="CY55" i="3"/>
  <c r="DC54" i="3"/>
  <c r="DB54" i="3"/>
  <c r="DA54" i="3"/>
  <c r="CZ54" i="3"/>
  <c r="CY54" i="3"/>
  <c r="DC53" i="3"/>
  <c r="DB53" i="3"/>
  <c r="DA53" i="3"/>
  <c r="CZ53" i="3"/>
  <c r="CY53" i="3"/>
  <c r="DC52" i="3"/>
  <c r="DB52" i="3"/>
  <c r="DA52" i="3"/>
  <c r="CZ52" i="3"/>
  <c r="CY52" i="3"/>
  <c r="DC51" i="3"/>
  <c r="DB51" i="3"/>
  <c r="DA51" i="3"/>
  <c r="CZ51" i="3"/>
  <c r="CY51" i="3"/>
  <c r="DC50" i="3"/>
  <c r="DB50" i="3"/>
  <c r="DA50" i="3"/>
  <c r="CZ50" i="3"/>
  <c r="CY50" i="3"/>
  <c r="DC49" i="3"/>
  <c r="DB49" i="3"/>
  <c r="DA49" i="3"/>
  <c r="CZ49" i="3"/>
  <c r="CY49" i="3"/>
  <c r="DC48" i="3"/>
  <c r="DB48" i="3"/>
  <c r="DA48" i="3"/>
  <c r="CZ48" i="3"/>
  <c r="CY48" i="3"/>
  <c r="DC47" i="3"/>
  <c r="DB47" i="3"/>
  <c r="DA47" i="3"/>
  <c r="CZ47" i="3"/>
  <c r="CY47" i="3"/>
  <c r="DC46" i="3"/>
  <c r="DB46" i="3"/>
  <c r="DA46" i="3"/>
  <c r="CZ46" i="3"/>
  <c r="CY46" i="3"/>
  <c r="DC45" i="3"/>
  <c r="DB45" i="3"/>
  <c r="DA45" i="3"/>
  <c r="CZ45" i="3"/>
  <c r="CY45" i="3"/>
  <c r="DC44" i="3"/>
  <c r="DB44" i="3"/>
  <c r="DA44" i="3"/>
  <c r="CZ44" i="3"/>
  <c r="CY44" i="3"/>
  <c r="DC43" i="3"/>
  <c r="DB43" i="3"/>
  <c r="DA43" i="3"/>
  <c r="CZ43" i="3"/>
  <c r="CY43" i="3"/>
  <c r="DC42" i="3"/>
  <c r="DB42" i="3"/>
  <c r="DA42" i="3"/>
  <c r="CZ42" i="3"/>
  <c r="CY42" i="3"/>
  <c r="DC41" i="3"/>
  <c r="DB41" i="3"/>
  <c r="DA41" i="3"/>
  <c r="CZ41" i="3"/>
  <c r="CY41" i="3"/>
  <c r="DC40" i="3"/>
  <c r="DB40" i="3"/>
  <c r="DA40" i="3"/>
  <c r="CZ40" i="3"/>
  <c r="CY40" i="3"/>
  <c r="DC39" i="3"/>
  <c r="DB39" i="3"/>
  <c r="DA39" i="3"/>
  <c r="CZ39" i="3"/>
  <c r="CY39" i="3"/>
  <c r="DC38" i="3"/>
  <c r="DB38" i="3"/>
  <c r="DA38" i="3"/>
  <c r="CZ38" i="3"/>
  <c r="CY38" i="3"/>
  <c r="DC37" i="3"/>
  <c r="DB37" i="3"/>
  <c r="DA37" i="3"/>
  <c r="CZ37" i="3"/>
  <c r="CY37" i="3"/>
  <c r="DC36" i="3"/>
  <c r="DB36" i="3"/>
  <c r="DA36" i="3"/>
  <c r="CZ36" i="3"/>
  <c r="CY36" i="3"/>
  <c r="DC35" i="3"/>
  <c r="DB35" i="3"/>
  <c r="DA35" i="3"/>
  <c r="CZ35" i="3"/>
  <c r="CY35" i="3"/>
  <c r="DC34" i="3"/>
  <c r="DB34" i="3"/>
  <c r="DA34" i="3"/>
  <c r="CZ34" i="3"/>
  <c r="CY34" i="3"/>
  <c r="DC33" i="3"/>
  <c r="DB33" i="3"/>
  <c r="DA33" i="3"/>
  <c r="CZ33" i="3"/>
  <c r="CY33" i="3"/>
  <c r="DC32" i="3"/>
  <c r="DB32" i="3"/>
  <c r="DA32" i="3"/>
  <c r="CZ32" i="3"/>
  <c r="CY32" i="3"/>
  <c r="DC31" i="3"/>
  <c r="DB31" i="3"/>
  <c r="DA31" i="3"/>
  <c r="CZ31" i="3"/>
  <c r="CY31" i="3"/>
  <c r="DC30" i="3"/>
  <c r="DB30" i="3"/>
  <c r="DA30" i="3"/>
  <c r="CZ30" i="3"/>
  <c r="CY30" i="3"/>
  <c r="DC29" i="3"/>
  <c r="DB29" i="3"/>
  <c r="DA29" i="3"/>
  <c r="CZ29" i="3"/>
  <c r="CY29" i="3"/>
  <c r="DC28" i="3"/>
  <c r="DB28" i="3"/>
  <c r="DA28" i="3"/>
  <c r="CZ28" i="3"/>
  <c r="CY28" i="3"/>
  <c r="DC27" i="3"/>
  <c r="DB27" i="3"/>
  <c r="DA27" i="3"/>
  <c r="CZ27" i="3"/>
  <c r="CY27" i="3"/>
  <c r="DC26" i="3"/>
  <c r="DB26" i="3"/>
  <c r="DA26" i="3"/>
  <c r="CZ26" i="3"/>
  <c r="CY26" i="3"/>
  <c r="DC25" i="3"/>
  <c r="DB25" i="3"/>
  <c r="DA25" i="3"/>
  <c r="CZ25" i="3"/>
  <c r="CY25" i="3"/>
  <c r="DC24" i="3"/>
  <c r="DB24" i="3"/>
  <c r="DA24" i="3"/>
  <c r="CZ24" i="3"/>
  <c r="CY24" i="3"/>
  <c r="DC23" i="3"/>
  <c r="DB23" i="3"/>
  <c r="DA23" i="3"/>
  <c r="CZ23" i="3"/>
  <c r="CY23" i="3"/>
  <c r="DC22" i="3"/>
  <c r="DB22" i="3"/>
  <c r="DA22" i="3"/>
  <c r="CZ22" i="3"/>
  <c r="CY22" i="3"/>
  <c r="DC21" i="3"/>
  <c r="DB21" i="3"/>
  <c r="DA21" i="3"/>
  <c r="CZ21" i="3"/>
  <c r="CY21" i="3"/>
  <c r="DC20" i="3"/>
  <c r="DB20" i="3"/>
  <c r="DA20" i="3"/>
  <c r="CZ20" i="3"/>
  <c r="CY20" i="3"/>
  <c r="DC19" i="3"/>
  <c r="DB19" i="3"/>
  <c r="DA19" i="3"/>
  <c r="CZ19" i="3"/>
  <c r="CY19" i="3"/>
  <c r="DC18" i="3"/>
  <c r="DB18" i="3"/>
  <c r="DA18" i="3"/>
  <c r="CZ18" i="3"/>
  <c r="CY18" i="3"/>
  <c r="DC17" i="3"/>
  <c r="DB17" i="3"/>
  <c r="DA17" i="3"/>
  <c r="CZ17" i="3"/>
  <c r="CY17" i="3"/>
  <c r="DC1" i="3"/>
  <c r="DB1" i="3"/>
  <c r="DA1" i="3"/>
  <c r="CZ1" i="3"/>
  <c r="CX1" i="3"/>
  <c r="CW1" i="3"/>
  <c r="CV1" i="3"/>
  <c r="CU1" i="3"/>
  <c r="DC16" i="3"/>
  <c r="DB16" i="3"/>
  <c r="DA16" i="3"/>
  <c r="CZ16" i="3"/>
  <c r="CF77" i="3"/>
  <c r="CF76" i="3"/>
  <c r="CF75" i="3"/>
  <c r="CF74" i="3"/>
  <c r="CF73" i="3"/>
  <c r="CF72" i="3"/>
  <c r="CF71" i="3"/>
  <c r="CF70" i="3"/>
  <c r="CF69" i="3"/>
  <c r="CF68" i="3"/>
  <c r="CF67" i="3"/>
  <c r="CF66" i="3"/>
  <c r="CF65" i="3"/>
  <c r="CF64" i="3"/>
  <c r="CF63" i="3"/>
  <c r="CF62" i="3"/>
  <c r="CF61" i="3"/>
  <c r="CF60" i="3"/>
  <c r="CF59" i="3"/>
  <c r="CF58" i="3"/>
  <c r="CF57" i="3"/>
  <c r="CF56" i="3"/>
  <c r="CF55" i="3"/>
  <c r="CF54" i="3"/>
  <c r="CF53" i="3"/>
  <c r="CF52" i="3"/>
  <c r="CF51" i="3"/>
  <c r="CF50" i="3"/>
  <c r="CF49" i="3"/>
  <c r="CF48" i="3"/>
  <c r="CF47" i="3"/>
  <c r="CF46" i="3"/>
  <c r="CF45" i="3"/>
  <c r="CF44" i="3"/>
  <c r="CF43" i="3"/>
  <c r="CF42" i="3"/>
  <c r="CF41" i="3"/>
  <c r="CF40" i="3"/>
  <c r="CF39" i="3"/>
  <c r="CF38" i="3"/>
  <c r="CF37" i="3"/>
  <c r="CF36" i="3"/>
  <c r="CF35" i="3"/>
  <c r="CF34" i="3"/>
  <c r="CF33" i="3"/>
  <c r="CF32" i="3"/>
  <c r="CF31" i="3"/>
  <c r="CF30" i="3"/>
  <c r="CF29" i="3"/>
  <c r="CF28" i="3"/>
  <c r="CF27" i="3"/>
  <c r="CF26" i="3"/>
  <c r="CF25" i="3"/>
  <c r="CF24" i="3"/>
  <c r="CF23" i="3"/>
  <c r="CF22" i="3"/>
  <c r="CF21" i="3"/>
  <c r="CF20" i="3"/>
  <c r="CF19" i="3"/>
  <c r="CF18" i="3"/>
  <c r="CF17" i="3"/>
  <c r="CF16" i="3"/>
  <c r="CY16" i="3"/>
  <c r="CY1" i="3"/>
  <c r="CT1" i="3"/>
  <c r="CJ77" i="2"/>
  <c r="CJ76" i="2"/>
  <c r="CJ75" i="2"/>
  <c r="CJ74" i="2"/>
  <c r="CJ73" i="2"/>
  <c r="CJ72" i="2"/>
  <c r="CJ71" i="2"/>
  <c r="CJ70" i="2"/>
  <c r="CJ69" i="2"/>
  <c r="CJ68" i="2"/>
  <c r="CJ67" i="2"/>
  <c r="CJ66" i="2"/>
  <c r="CJ64" i="2"/>
  <c r="CJ63" i="2"/>
  <c r="CJ62" i="2"/>
  <c r="CJ61" i="2"/>
  <c r="CJ60" i="2"/>
  <c r="CJ59" i="2"/>
  <c r="CJ58" i="2"/>
  <c r="CJ57" i="2"/>
  <c r="CJ56" i="2"/>
  <c r="CJ55" i="2"/>
  <c r="CJ54" i="2"/>
  <c r="CJ53" i="2"/>
  <c r="CJ52" i="2"/>
  <c r="CJ51" i="2"/>
  <c r="CJ50" i="2"/>
  <c r="CJ48" i="2"/>
  <c r="CJ47" i="2"/>
  <c r="CJ46" i="2"/>
  <c r="CJ45" i="2"/>
  <c r="CJ44" i="2"/>
  <c r="CJ43" i="2"/>
  <c r="CJ42" i="2"/>
  <c r="CJ41" i="2"/>
  <c r="CJ40" i="2"/>
  <c r="CJ39" i="2"/>
  <c r="CJ38" i="2"/>
  <c r="CJ37" i="2"/>
  <c r="CJ36" i="2"/>
  <c r="CJ35" i="2"/>
  <c r="CJ34" i="2"/>
  <c r="CJ33" i="2"/>
  <c r="CJ32" i="2"/>
  <c r="CJ30" i="2"/>
  <c r="CJ29" i="2"/>
  <c r="CJ27" i="2"/>
  <c r="CJ26" i="2"/>
  <c r="CJ25" i="2"/>
  <c r="CJ24" i="2"/>
  <c r="CJ23" i="2"/>
  <c r="CJ22" i="2"/>
  <c r="CJ21" i="2"/>
  <c r="CJ20" i="2"/>
  <c r="CJ19" i="2"/>
  <c r="CJ18" i="2"/>
  <c r="CJ17" i="2"/>
  <c r="CJ16" i="2"/>
  <c r="CJ15" i="2"/>
  <c r="CJ14" i="2"/>
  <c r="CJ13" i="2"/>
  <c r="CJ11" i="2"/>
  <c r="CJ10" i="2"/>
  <c r="CJ6" i="2"/>
  <c r="CJ5" i="2"/>
  <c r="CN76" i="3"/>
  <c r="CN75" i="3"/>
  <c r="CN73" i="3"/>
  <c r="CN72" i="3"/>
  <c r="CN71" i="3"/>
  <c r="CN70" i="3"/>
  <c r="CN69" i="3"/>
  <c r="CN68" i="3"/>
  <c r="CN66" i="3"/>
  <c r="CN64" i="3"/>
  <c r="CN63" i="3"/>
  <c r="CN62" i="3"/>
  <c r="CN61" i="3"/>
  <c r="CN60" i="3"/>
  <c r="CN59" i="3"/>
  <c r="CN57" i="3"/>
  <c r="CN56" i="3"/>
  <c r="CN55" i="3"/>
  <c r="CN54" i="3"/>
  <c r="CN53" i="3"/>
  <c r="CN52" i="3"/>
  <c r="CN51" i="3"/>
  <c r="CN50" i="3"/>
  <c r="CN49" i="3"/>
  <c r="CN48" i="3"/>
  <c r="CN47" i="3"/>
  <c r="CN46" i="3"/>
  <c r="CN45" i="3"/>
  <c r="CN44" i="3"/>
  <c r="CN43" i="3"/>
  <c r="CN42" i="3"/>
  <c r="CN41" i="3"/>
  <c r="CN40" i="3"/>
  <c r="CN39" i="3"/>
  <c r="CN38" i="3"/>
  <c r="CN37" i="3"/>
  <c r="CN36" i="3"/>
  <c r="CN35" i="3"/>
  <c r="CN34" i="3"/>
  <c r="CN33" i="3"/>
  <c r="CN32" i="3"/>
  <c r="CN31" i="3"/>
  <c r="CN30" i="3"/>
  <c r="CN29" i="3"/>
  <c r="CN28" i="3"/>
  <c r="CN27" i="3"/>
  <c r="CN26" i="3"/>
  <c r="CN25" i="3"/>
  <c r="CN24" i="3"/>
  <c r="CN23" i="3"/>
  <c r="CN22" i="3"/>
  <c r="CN21" i="3"/>
  <c r="CN20" i="3"/>
  <c r="CN19" i="3"/>
  <c r="CN18" i="3"/>
  <c r="CN17" i="3"/>
  <c r="CN16" i="3"/>
  <c r="BD2" i="10"/>
  <c r="BC2" i="10"/>
  <c r="BB2" i="10"/>
  <c r="BA2" i="10"/>
  <c r="AZ2" i="10"/>
  <c r="AY2" i="10"/>
  <c r="AX2" i="10"/>
  <c r="AW2" i="10"/>
  <c r="AV2" i="10"/>
  <c r="AU2" i="10"/>
  <c r="AT2" i="10"/>
  <c r="AS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W2" i="10"/>
  <c r="V2" i="10"/>
  <c r="U2" i="10"/>
  <c r="T2" i="10"/>
  <c r="S2" i="10"/>
  <c r="I2" i="10"/>
  <c r="H2" i="10"/>
  <c r="BE2" i="10" s="1"/>
  <c r="G2" i="10"/>
  <c r="F2" i="10"/>
  <c r="E2" i="10"/>
  <c r="D2" i="10"/>
  <c r="AQ2" i="10" s="1"/>
  <c r="C2" i="10"/>
  <c r="B2" i="10"/>
  <c r="A2" i="10"/>
  <c r="BD2" i="9"/>
  <c r="BC2" i="9"/>
  <c r="BB2" i="9"/>
  <c r="BA2" i="9"/>
  <c r="AZ2" i="9"/>
  <c r="AY2" i="9"/>
  <c r="AX2" i="9"/>
  <c r="AW2" i="9"/>
  <c r="AV2" i="9"/>
  <c r="AU2" i="9"/>
  <c r="AT2" i="9"/>
  <c r="AS2" i="9"/>
  <c r="AP2" i="9"/>
  <c r="AO2" i="9"/>
  <c r="AN2" i="9"/>
  <c r="AM2" i="9"/>
  <c r="AL2" i="9"/>
  <c r="AK2" i="9"/>
  <c r="AJ2" i="9"/>
  <c r="AI2" i="9"/>
  <c r="AH2" i="9"/>
  <c r="AG2" i="9"/>
  <c r="AF2" i="9"/>
  <c r="AE2" i="9"/>
  <c r="W2" i="9"/>
  <c r="V2" i="9"/>
  <c r="U2" i="9"/>
  <c r="T2" i="9"/>
  <c r="S2" i="9"/>
  <c r="I2" i="9"/>
  <c r="D2" i="9"/>
  <c r="AQ2" i="9" s="1"/>
  <c r="E2" i="9"/>
  <c r="F2" i="9"/>
  <c r="G2" i="9"/>
  <c r="H2" i="9"/>
  <c r="BE2" i="9" s="1"/>
  <c r="P48" i="6"/>
  <c r="P47" i="6"/>
  <c r="P46" i="6"/>
  <c r="P45" i="6"/>
  <c r="P44" i="6"/>
  <c r="C2" i="9"/>
  <c r="B2" i="9"/>
  <c r="A2" i="9"/>
  <c r="CD75" i="1"/>
  <c r="CE78" i="2" s="1"/>
  <c r="CC75" i="1"/>
  <c r="CD78" i="2" s="1"/>
  <c r="CB75" i="1"/>
  <c r="CC78" i="2" s="1"/>
  <c r="CA75" i="1"/>
  <c r="CB78" i="2" s="1"/>
  <c r="BZ75" i="1"/>
  <c r="CA78" i="2" s="1"/>
  <c r="BY75" i="1"/>
  <c r="BZ78" i="2" s="1"/>
  <c r="BX75" i="1"/>
  <c r="BY78" i="2" s="1"/>
  <c r="BW75" i="1"/>
  <c r="BX78" i="2" s="1"/>
  <c r="BV75" i="1"/>
  <c r="BW78" i="2" s="1"/>
  <c r="BU75" i="1"/>
  <c r="BV78" i="2" s="1"/>
  <c r="BT75" i="1"/>
  <c r="BU78" i="2" s="1"/>
  <c r="BS75" i="1"/>
  <c r="BT78" i="2" s="1"/>
  <c r="BR75" i="1"/>
  <c r="BS78" i="2" s="1"/>
  <c r="BQ75" i="1"/>
  <c r="BR78" i="2" s="1"/>
  <c r="BP75" i="1"/>
  <c r="BO75" i="1"/>
  <c r="BN75" i="1"/>
  <c r="BM75" i="1"/>
  <c r="BN78" i="2" s="1"/>
  <c r="BL75" i="1"/>
  <c r="BM78" i="2" s="1"/>
  <c r="BK75" i="1"/>
  <c r="BJ75" i="1"/>
  <c r="BI75" i="1"/>
  <c r="BI78" i="2" s="1"/>
  <c r="BH75" i="1"/>
  <c r="BG75" i="1"/>
  <c r="BG78" i="2" s="1"/>
  <c r="BF75" i="1"/>
  <c r="BF78" i="2" s="1"/>
  <c r="BE75" i="1"/>
  <c r="BE78" i="2" s="1"/>
  <c r="BD75" i="1"/>
  <c r="BD78" i="2" s="1"/>
  <c r="BC75" i="1"/>
  <c r="BC78" i="2" s="1"/>
  <c r="BB75" i="1"/>
  <c r="BB78" i="2" s="1"/>
  <c r="BA75" i="1"/>
  <c r="BA78" i="2" s="1"/>
  <c r="AZ75" i="1"/>
  <c r="AY75" i="1"/>
  <c r="AY78" i="2" s="1"/>
  <c r="AX75" i="1"/>
  <c r="AX78" i="2" s="1"/>
  <c r="AW75" i="1"/>
  <c r="AW78" i="2" s="1"/>
  <c r="AV75" i="1"/>
  <c r="AV78" i="2" s="1"/>
  <c r="AU75" i="1"/>
  <c r="AU78" i="2" s="1"/>
  <c r="AT75" i="1"/>
  <c r="AT78" i="2" s="1"/>
  <c r="AS75" i="1"/>
  <c r="AS78" i="2" s="1"/>
  <c r="AR75" i="1"/>
  <c r="AR78" i="2" s="1"/>
  <c r="AQ75" i="1"/>
  <c r="AQ78" i="2" s="1"/>
  <c r="AP75" i="1"/>
  <c r="AP78" i="2" s="1"/>
  <c r="AO75" i="1"/>
  <c r="AO78" i="2" s="1"/>
  <c r="AN75" i="1"/>
  <c r="AM75" i="1"/>
  <c r="AM78" i="2" s="1"/>
  <c r="AL75" i="1"/>
  <c r="AL78" i="2" s="1"/>
  <c r="AK75" i="1"/>
  <c r="AK78" i="2" s="1"/>
  <c r="AJ75" i="1"/>
  <c r="AJ78" i="2" s="1"/>
  <c r="AI75" i="1"/>
  <c r="AI78" i="2" s="1"/>
  <c r="AH75" i="1"/>
  <c r="AH78" i="2" s="1"/>
  <c r="AG75" i="1"/>
  <c r="AF75" i="1"/>
  <c r="AF78" i="2" s="1"/>
  <c r="AE75" i="1"/>
  <c r="AD75" i="1"/>
  <c r="AD78" i="2" s="1"/>
  <c r="AC75" i="1"/>
  <c r="AC78" i="2" s="1"/>
  <c r="AB75" i="1"/>
  <c r="AA75" i="1"/>
  <c r="AA78" i="2" s="1"/>
  <c r="Z75" i="1"/>
  <c r="Z78" i="2" s="1"/>
  <c r="Y75" i="1"/>
  <c r="Y78" i="2" s="1"/>
  <c r="X75" i="1"/>
  <c r="X78" i="2" s="1"/>
  <c r="W75" i="1"/>
  <c r="W78" i="2" s="1"/>
  <c r="V75" i="1"/>
  <c r="V78" i="2" s="1"/>
  <c r="U75" i="1"/>
  <c r="U78" i="2" s="1"/>
  <c r="T75" i="1"/>
  <c r="T78" i="2" s="1"/>
  <c r="S75" i="1"/>
  <c r="S78" i="2" s="1"/>
  <c r="R75" i="1"/>
  <c r="R78" i="2" s="1"/>
  <c r="Q75" i="1"/>
  <c r="P75" i="1"/>
  <c r="P78" i="2" s="1"/>
  <c r="O75" i="1"/>
  <c r="O78" i="2" s="1"/>
  <c r="N75" i="1"/>
  <c r="M75" i="1"/>
  <c r="M78" i="2" s="1"/>
  <c r="L75" i="1"/>
  <c r="L78" i="2" s="1"/>
  <c r="K75" i="1"/>
  <c r="J75" i="1"/>
  <c r="I75" i="1"/>
  <c r="H75" i="1"/>
  <c r="G75" i="1"/>
  <c r="F75" i="1"/>
  <c r="F78" i="2" s="1"/>
  <c r="E75" i="1"/>
  <c r="E78" i="2" s="1"/>
  <c r="D75" i="1"/>
  <c r="D78" i="2" s="1"/>
  <c r="C75" i="1"/>
  <c r="B75" i="1"/>
  <c r="B76" i="10" s="1"/>
  <c r="A75" i="1"/>
  <c r="CD74" i="1"/>
  <c r="I75" i="10" s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E75" i="10" s="1"/>
  <c r="BL74" i="1"/>
  <c r="D75" i="10" s="1"/>
  <c r="BK74" i="1"/>
  <c r="BK77" i="2" s="1"/>
  <c r="BJ74" i="1"/>
  <c r="BI74" i="1"/>
  <c r="BH74" i="1"/>
  <c r="BA75" i="10" s="1"/>
  <c r="BG74" i="1"/>
  <c r="BF74" i="1"/>
  <c r="AY75" i="10" s="1"/>
  <c r="BE74" i="1"/>
  <c r="BD74" i="1"/>
  <c r="AW75" i="10" s="1"/>
  <c r="BC74" i="1"/>
  <c r="BB74" i="1"/>
  <c r="BA74" i="1"/>
  <c r="AT75" i="10" s="1"/>
  <c r="AZ74" i="1"/>
  <c r="AY74" i="1"/>
  <c r="AX74" i="1"/>
  <c r="AW74" i="1"/>
  <c r="AV74" i="1"/>
  <c r="AU74" i="1"/>
  <c r="AT74" i="1"/>
  <c r="AS74" i="1"/>
  <c r="AR74" i="1"/>
  <c r="AQ74" i="1"/>
  <c r="AP74" i="1"/>
  <c r="AP77" i="2" s="1"/>
  <c r="AO74" i="1"/>
  <c r="AN74" i="1"/>
  <c r="V75" i="10" s="1"/>
  <c r="AM74" i="1"/>
  <c r="AL74" i="1"/>
  <c r="AK74" i="1"/>
  <c r="AJ74" i="1"/>
  <c r="AJ77" i="2" s="1"/>
  <c r="AI74" i="1"/>
  <c r="AH74" i="1"/>
  <c r="AG74" i="1"/>
  <c r="AF74" i="1"/>
  <c r="AE74" i="1"/>
  <c r="AD74" i="1"/>
  <c r="AC74" i="1"/>
  <c r="AB74" i="1"/>
  <c r="U75" i="10" s="1"/>
  <c r="AA74" i="1"/>
  <c r="Z74" i="1"/>
  <c r="Y74" i="1"/>
  <c r="X74" i="1"/>
  <c r="W74" i="1"/>
  <c r="V74" i="1"/>
  <c r="U74" i="1"/>
  <c r="T74" i="1"/>
  <c r="T77" i="2" s="1"/>
  <c r="S74" i="1"/>
  <c r="R74" i="1"/>
  <c r="Q74" i="1"/>
  <c r="P74" i="1"/>
  <c r="T75" i="10" s="1"/>
  <c r="O74" i="1"/>
  <c r="N74" i="1"/>
  <c r="M74" i="1"/>
  <c r="L74" i="1"/>
  <c r="K74" i="1"/>
  <c r="J74" i="1"/>
  <c r="AK75" i="10" s="1"/>
  <c r="I74" i="1"/>
  <c r="H74" i="1"/>
  <c r="G74" i="1"/>
  <c r="AH75" i="10" s="1"/>
  <c r="F74" i="1"/>
  <c r="E74" i="1"/>
  <c r="D74" i="1"/>
  <c r="C74" i="1"/>
  <c r="B74" i="1"/>
  <c r="A74" i="1"/>
  <c r="A75" i="10" s="1"/>
  <c r="CD73" i="1"/>
  <c r="I74" i="10" s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G74" i="10" s="1"/>
  <c r="BN73" i="1"/>
  <c r="F74" i="10" s="1"/>
  <c r="BM73" i="1"/>
  <c r="E74" i="10" s="1"/>
  <c r="BL73" i="1"/>
  <c r="D74" i="10" s="1"/>
  <c r="BK73" i="1"/>
  <c r="BJ73" i="1"/>
  <c r="BI73" i="1"/>
  <c r="BH73" i="1"/>
  <c r="BG73" i="1"/>
  <c r="BF73" i="1"/>
  <c r="BE73" i="1"/>
  <c r="BD73" i="1"/>
  <c r="AW74" i="10" s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V74" i="10" s="1"/>
  <c r="AM73" i="1"/>
  <c r="AL73" i="1"/>
  <c r="AK73" i="1"/>
  <c r="AJ73" i="1"/>
  <c r="AI73" i="1"/>
  <c r="AH73" i="1"/>
  <c r="AG73" i="1"/>
  <c r="AF73" i="1"/>
  <c r="AE73" i="1"/>
  <c r="AD73" i="1"/>
  <c r="AC73" i="1"/>
  <c r="AB73" i="1"/>
  <c r="U74" i="10" s="1"/>
  <c r="AA73" i="1"/>
  <c r="Z73" i="1"/>
  <c r="Y73" i="1"/>
  <c r="X73" i="1"/>
  <c r="W73" i="1"/>
  <c r="V73" i="1"/>
  <c r="U73" i="1"/>
  <c r="T73" i="1"/>
  <c r="S73" i="1"/>
  <c r="R73" i="1"/>
  <c r="Q73" i="1"/>
  <c r="P73" i="1"/>
  <c r="T74" i="10" s="1"/>
  <c r="O73" i="1"/>
  <c r="AP74" i="10" s="1"/>
  <c r="N73" i="1"/>
  <c r="M73" i="1"/>
  <c r="L73" i="1"/>
  <c r="K73" i="1"/>
  <c r="J73" i="1"/>
  <c r="I73" i="1"/>
  <c r="H73" i="1"/>
  <c r="G73" i="1"/>
  <c r="F73" i="1"/>
  <c r="AG74" i="10" s="1"/>
  <c r="E73" i="1"/>
  <c r="D73" i="1"/>
  <c r="S74" i="9" s="1"/>
  <c r="C73" i="1"/>
  <c r="C74" i="10" s="1"/>
  <c r="B73" i="1"/>
  <c r="B74" i="10" s="1"/>
  <c r="A73" i="1"/>
  <c r="A74" i="10" s="1"/>
  <c r="CD72" i="1"/>
  <c r="I73" i="10" s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H73" i="10" s="1"/>
  <c r="BO72" i="1"/>
  <c r="G73" i="10" s="1"/>
  <c r="BN72" i="1"/>
  <c r="F73" i="10" s="1"/>
  <c r="BM72" i="1"/>
  <c r="E73" i="10" s="1"/>
  <c r="BL72" i="1"/>
  <c r="D73" i="10" s="1"/>
  <c r="BK72" i="1"/>
  <c r="BJ72" i="1"/>
  <c r="BI72" i="1"/>
  <c r="BB73" i="10" s="1"/>
  <c r="BH72" i="1"/>
  <c r="BG72" i="1"/>
  <c r="BF72" i="1"/>
  <c r="BE72" i="1"/>
  <c r="BD72" i="1"/>
  <c r="BC72" i="1"/>
  <c r="BB72" i="1"/>
  <c r="BA72" i="1"/>
  <c r="AZ72" i="1"/>
  <c r="AS73" i="9" s="1"/>
  <c r="AY72" i="1"/>
  <c r="AX72" i="1"/>
  <c r="AW72" i="1"/>
  <c r="AV72" i="1"/>
  <c r="AU72" i="1"/>
  <c r="AT72" i="1"/>
  <c r="AS72" i="1"/>
  <c r="AR72" i="1"/>
  <c r="AQ72" i="1"/>
  <c r="AP72" i="1"/>
  <c r="AO72" i="1"/>
  <c r="AN72" i="1"/>
  <c r="V73" i="10" s="1"/>
  <c r="AM72" i="1"/>
  <c r="AL72" i="1"/>
  <c r="AK72" i="1"/>
  <c r="AJ72" i="1"/>
  <c r="AI72" i="1"/>
  <c r="AH72" i="1"/>
  <c r="AG72" i="1"/>
  <c r="AF72" i="1"/>
  <c r="AE72" i="1"/>
  <c r="AD72" i="1"/>
  <c r="AC72" i="1"/>
  <c r="AB72" i="1"/>
  <c r="U73" i="10" s="1"/>
  <c r="AA72" i="1"/>
  <c r="Z72" i="1"/>
  <c r="Y72" i="1"/>
  <c r="X72" i="1"/>
  <c r="W72" i="1"/>
  <c r="V72" i="1"/>
  <c r="U72" i="1"/>
  <c r="T72" i="1"/>
  <c r="S72" i="1"/>
  <c r="R72" i="1"/>
  <c r="Q72" i="1"/>
  <c r="P72" i="1"/>
  <c r="T73" i="10" s="1"/>
  <c r="O72" i="1"/>
  <c r="AP73" i="10" s="1"/>
  <c r="N72" i="1"/>
  <c r="M72" i="1"/>
  <c r="AN73" i="10" s="1"/>
  <c r="L72" i="1"/>
  <c r="AM73" i="10" s="1"/>
  <c r="K72" i="1"/>
  <c r="AL73" i="10" s="1"/>
  <c r="J72" i="1"/>
  <c r="I72" i="1"/>
  <c r="H72" i="1"/>
  <c r="G72" i="1"/>
  <c r="F72" i="1"/>
  <c r="E72" i="1"/>
  <c r="D72" i="1"/>
  <c r="S73" i="9" s="1"/>
  <c r="C72" i="1"/>
  <c r="C73" i="10" s="1"/>
  <c r="B72" i="1"/>
  <c r="B73" i="10" s="1"/>
  <c r="A72" i="1"/>
  <c r="A73" i="10" s="1"/>
  <c r="CD71" i="1"/>
  <c r="I72" i="10" s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H72" i="10" s="1"/>
  <c r="BO71" i="1"/>
  <c r="G72" i="10" s="1"/>
  <c r="BN71" i="1"/>
  <c r="F72" i="10" s="1"/>
  <c r="BM71" i="1"/>
  <c r="BL71" i="1"/>
  <c r="D72" i="10" s="1"/>
  <c r="BK71" i="1"/>
  <c r="BD72" i="10" s="1"/>
  <c r="BJ71" i="1"/>
  <c r="BC72" i="10" s="1"/>
  <c r="BI71" i="1"/>
  <c r="BH71" i="1"/>
  <c r="BA72" i="10" s="1"/>
  <c r="BG71" i="1"/>
  <c r="BF71" i="1"/>
  <c r="BE71" i="1"/>
  <c r="BD71" i="1"/>
  <c r="BC71" i="1"/>
  <c r="BB71" i="1"/>
  <c r="BA71" i="1"/>
  <c r="AZ71" i="1"/>
  <c r="W72" i="9" s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U72" i="10" s="1"/>
  <c r="AA71" i="1"/>
  <c r="Z71" i="1"/>
  <c r="Y71" i="1"/>
  <c r="X71" i="1"/>
  <c r="W71" i="1"/>
  <c r="V71" i="1"/>
  <c r="U71" i="1"/>
  <c r="T71" i="1"/>
  <c r="S71" i="1"/>
  <c r="R71" i="1"/>
  <c r="Q71" i="1"/>
  <c r="P71" i="1"/>
  <c r="T72" i="10" s="1"/>
  <c r="O71" i="1"/>
  <c r="N71" i="1"/>
  <c r="AO72" i="10" s="1"/>
  <c r="M71" i="1"/>
  <c r="L71" i="1"/>
  <c r="K71" i="1"/>
  <c r="J71" i="1"/>
  <c r="I71" i="1"/>
  <c r="H71" i="1"/>
  <c r="AI72" i="10" s="1"/>
  <c r="G71" i="1"/>
  <c r="AH72" i="10" s="1"/>
  <c r="F71" i="1"/>
  <c r="E71" i="1"/>
  <c r="D71" i="1"/>
  <c r="S72" i="9" s="1"/>
  <c r="C71" i="1"/>
  <c r="C72" i="10" s="1"/>
  <c r="B71" i="1"/>
  <c r="B72" i="10" s="1"/>
  <c r="A71" i="1"/>
  <c r="A72" i="10" s="1"/>
  <c r="CD70" i="1"/>
  <c r="CC70" i="1"/>
  <c r="CD84" i="3" s="1"/>
  <c r="CB70" i="1"/>
  <c r="CC84" i="3" s="1"/>
  <c r="CA70" i="1"/>
  <c r="CB84" i="3" s="1"/>
  <c r="BZ70" i="1"/>
  <c r="CA84" i="3" s="1"/>
  <c r="BY70" i="1"/>
  <c r="BZ84" i="3" s="1"/>
  <c r="BX70" i="1"/>
  <c r="BY84" i="3" s="1"/>
  <c r="BW70" i="1"/>
  <c r="BX84" i="3" s="1"/>
  <c r="BV70" i="1"/>
  <c r="BW84" i="3" s="1"/>
  <c r="BU70" i="1"/>
  <c r="BV84" i="3" s="1"/>
  <c r="BT70" i="1"/>
  <c r="BU84" i="3" s="1"/>
  <c r="BS70" i="1"/>
  <c r="BT84" i="3" s="1"/>
  <c r="BR70" i="1"/>
  <c r="BS84" i="3" s="1"/>
  <c r="BQ70" i="1"/>
  <c r="BR84" i="3" s="1"/>
  <c r="BP70" i="1"/>
  <c r="BO70" i="1"/>
  <c r="BP84" i="3" s="1"/>
  <c r="BN70" i="1"/>
  <c r="BM70" i="1"/>
  <c r="BL70" i="1"/>
  <c r="BK70" i="1"/>
  <c r="BK84" i="3" s="1"/>
  <c r="BJ70" i="1"/>
  <c r="BJ84" i="3" s="1"/>
  <c r="BI70" i="1"/>
  <c r="BI84" i="3" s="1"/>
  <c r="BH70" i="1"/>
  <c r="BH84" i="3" s="1"/>
  <c r="BG70" i="1"/>
  <c r="BG84" i="3" s="1"/>
  <c r="BF70" i="1"/>
  <c r="BF84" i="3" s="1"/>
  <c r="BE70" i="1"/>
  <c r="BE84" i="3" s="1"/>
  <c r="BD70" i="1"/>
  <c r="BC70" i="1"/>
  <c r="BC84" i="3" s="1"/>
  <c r="BB70" i="1"/>
  <c r="BB84" i="3" s="1"/>
  <c r="BA70" i="1"/>
  <c r="AZ70" i="1"/>
  <c r="AZ84" i="3" s="1"/>
  <c r="AY70" i="1"/>
  <c r="AY84" i="3" s="1"/>
  <c r="AX70" i="1"/>
  <c r="AX84" i="3" s="1"/>
  <c r="AW70" i="1"/>
  <c r="AW84" i="3" s="1"/>
  <c r="AV70" i="1"/>
  <c r="AV84" i="3" s="1"/>
  <c r="AU70" i="1"/>
  <c r="AU84" i="3" s="1"/>
  <c r="AT70" i="1"/>
  <c r="AT84" i="3" s="1"/>
  <c r="AS70" i="1"/>
  <c r="AS84" i="3" s="1"/>
  <c r="AR70" i="1"/>
  <c r="AR84" i="3" s="1"/>
  <c r="AQ70" i="1"/>
  <c r="AQ84" i="3" s="1"/>
  <c r="AP70" i="1"/>
  <c r="AP84" i="3" s="1"/>
  <c r="AO70" i="1"/>
  <c r="AO84" i="3" s="1"/>
  <c r="AN70" i="1"/>
  <c r="AM70" i="1"/>
  <c r="AM84" i="3" s="1"/>
  <c r="AL70" i="1"/>
  <c r="AL84" i="3" s="1"/>
  <c r="AK70" i="1"/>
  <c r="AK84" i="3" s="1"/>
  <c r="AJ70" i="1"/>
  <c r="AJ84" i="3" s="1"/>
  <c r="AI70" i="1"/>
  <c r="AI84" i="3" s="1"/>
  <c r="AH70" i="1"/>
  <c r="AH84" i="3" s="1"/>
  <c r="AG70" i="1"/>
  <c r="AG84" i="3" s="1"/>
  <c r="AF70" i="1"/>
  <c r="AF84" i="3" s="1"/>
  <c r="AE70" i="1"/>
  <c r="AE84" i="3" s="1"/>
  <c r="AD70" i="1"/>
  <c r="AD84" i="3" s="1"/>
  <c r="AC70" i="1"/>
  <c r="AC84" i="3" s="1"/>
  <c r="AB70" i="1"/>
  <c r="AB84" i="3" s="1"/>
  <c r="AA70" i="1"/>
  <c r="AA84" i="3" s="1"/>
  <c r="Z70" i="1"/>
  <c r="Z84" i="3" s="1"/>
  <c r="Y70" i="1"/>
  <c r="Y84" i="3" s="1"/>
  <c r="X70" i="1"/>
  <c r="X84" i="3" s="1"/>
  <c r="W70" i="1"/>
  <c r="W84" i="3" s="1"/>
  <c r="V70" i="1"/>
  <c r="V84" i="3" s="1"/>
  <c r="U70" i="1"/>
  <c r="U84" i="3" s="1"/>
  <c r="T70" i="1"/>
  <c r="T84" i="3" s="1"/>
  <c r="S70" i="1"/>
  <c r="S84" i="3" s="1"/>
  <c r="R70" i="1"/>
  <c r="R84" i="3" s="1"/>
  <c r="Q70" i="1"/>
  <c r="Q84" i="3" s="1"/>
  <c r="P70" i="1"/>
  <c r="O70" i="1"/>
  <c r="O84" i="3" s="1"/>
  <c r="N70" i="1"/>
  <c r="N84" i="3" s="1"/>
  <c r="M70" i="1"/>
  <c r="M84" i="3" s="1"/>
  <c r="L70" i="1"/>
  <c r="L84" i="3" s="1"/>
  <c r="K70" i="1"/>
  <c r="K84" i="3" s="1"/>
  <c r="J70" i="1"/>
  <c r="J84" i="3" s="1"/>
  <c r="I70" i="1"/>
  <c r="I84" i="3" s="1"/>
  <c r="H70" i="1"/>
  <c r="H84" i="3" s="1"/>
  <c r="G70" i="1"/>
  <c r="F70" i="1"/>
  <c r="F84" i="3" s="1"/>
  <c r="E70" i="1"/>
  <c r="D70" i="1"/>
  <c r="C70" i="1"/>
  <c r="C71" i="10" s="1"/>
  <c r="B70" i="1"/>
  <c r="B71" i="10" s="1"/>
  <c r="A70" i="1"/>
  <c r="A71" i="10" s="1"/>
  <c r="CD69" i="1"/>
  <c r="CC69" i="1"/>
  <c r="CD83" i="3" s="1"/>
  <c r="CB69" i="1"/>
  <c r="CC83" i="3" s="1"/>
  <c r="CA69" i="1"/>
  <c r="CB83" i="3" s="1"/>
  <c r="BZ69" i="1"/>
  <c r="CA83" i="3" s="1"/>
  <c r="BY69" i="1"/>
  <c r="BZ83" i="3" s="1"/>
  <c r="BX69" i="1"/>
  <c r="BY83" i="3" s="1"/>
  <c r="BW69" i="1"/>
  <c r="BX83" i="3" s="1"/>
  <c r="BV69" i="1"/>
  <c r="BW83" i="3" s="1"/>
  <c r="BU69" i="1"/>
  <c r="BV83" i="3" s="1"/>
  <c r="BT69" i="1"/>
  <c r="BU83" i="3" s="1"/>
  <c r="BS69" i="1"/>
  <c r="BT83" i="3" s="1"/>
  <c r="BR69" i="1"/>
  <c r="BS83" i="3" s="1"/>
  <c r="BQ69" i="1"/>
  <c r="BR83" i="3" s="1"/>
  <c r="BP69" i="1"/>
  <c r="BO69" i="1"/>
  <c r="BN69" i="1"/>
  <c r="BM69" i="1"/>
  <c r="BL69" i="1"/>
  <c r="BK69" i="1"/>
  <c r="BK83" i="3" s="1"/>
  <c r="BJ69" i="1"/>
  <c r="BJ83" i="3" s="1"/>
  <c r="BI69" i="1"/>
  <c r="BI83" i="3" s="1"/>
  <c r="BH69" i="1"/>
  <c r="BH83" i="3" s="1"/>
  <c r="BG69" i="1"/>
  <c r="BG83" i="3" s="1"/>
  <c r="BF69" i="1"/>
  <c r="BF83" i="3" s="1"/>
  <c r="BE69" i="1"/>
  <c r="BE83" i="3" s="1"/>
  <c r="BD69" i="1"/>
  <c r="BC69" i="1"/>
  <c r="BB69" i="1"/>
  <c r="BA69" i="1"/>
  <c r="BA83" i="3" s="1"/>
  <c r="AZ69" i="1"/>
  <c r="AY69" i="1"/>
  <c r="AY83" i="3" s="1"/>
  <c r="AX69" i="1"/>
  <c r="AX83" i="3" s="1"/>
  <c r="AW69" i="1"/>
  <c r="AW83" i="3" s="1"/>
  <c r="AV69" i="1"/>
  <c r="AV83" i="3" s="1"/>
  <c r="AU69" i="1"/>
  <c r="AU83" i="3" s="1"/>
  <c r="AT69" i="1"/>
  <c r="AT83" i="3" s="1"/>
  <c r="AS69" i="1"/>
  <c r="AS83" i="3" s="1"/>
  <c r="AR69" i="1"/>
  <c r="AR83" i="3" s="1"/>
  <c r="AQ69" i="1"/>
  <c r="AQ83" i="3" s="1"/>
  <c r="AP69" i="1"/>
  <c r="AP83" i="3" s="1"/>
  <c r="AO69" i="1"/>
  <c r="AO83" i="3" s="1"/>
  <c r="AN69" i="1"/>
  <c r="AM69" i="1"/>
  <c r="AM83" i="3" s="1"/>
  <c r="AL69" i="1"/>
  <c r="AL83" i="3" s="1"/>
  <c r="AK69" i="1"/>
  <c r="AK83" i="3" s="1"/>
  <c r="AJ69" i="1"/>
  <c r="AJ83" i="3" s="1"/>
  <c r="AI69" i="1"/>
  <c r="AI83" i="3" s="1"/>
  <c r="AH69" i="1"/>
  <c r="AH83" i="3" s="1"/>
  <c r="AG69" i="1"/>
  <c r="AG83" i="3" s="1"/>
  <c r="AF69" i="1"/>
  <c r="AF83" i="3" s="1"/>
  <c r="AE69" i="1"/>
  <c r="AE83" i="3" s="1"/>
  <c r="AD69" i="1"/>
  <c r="AD83" i="3" s="1"/>
  <c r="AC69" i="1"/>
  <c r="AC83" i="3" s="1"/>
  <c r="AB69" i="1"/>
  <c r="AA69" i="1"/>
  <c r="AA83" i="3" s="1"/>
  <c r="Z69" i="1"/>
  <c r="Z83" i="3" s="1"/>
  <c r="Y69" i="1"/>
  <c r="Y83" i="3" s="1"/>
  <c r="X69" i="1"/>
  <c r="X83" i="3" s="1"/>
  <c r="W69" i="1"/>
  <c r="W83" i="3" s="1"/>
  <c r="V69" i="1"/>
  <c r="V83" i="3" s="1"/>
  <c r="U69" i="1"/>
  <c r="U83" i="3" s="1"/>
  <c r="T69" i="1"/>
  <c r="T83" i="3" s="1"/>
  <c r="S69" i="1"/>
  <c r="S83" i="3" s="1"/>
  <c r="R69" i="1"/>
  <c r="R83" i="3" s="1"/>
  <c r="Q69" i="1"/>
  <c r="Q83" i="3" s="1"/>
  <c r="P69" i="1"/>
  <c r="O69" i="1"/>
  <c r="N69" i="1"/>
  <c r="N83" i="3" s="1"/>
  <c r="M69" i="1"/>
  <c r="M83" i="3" s="1"/>
  <c r="L69" i="1"/>
  <c r="L83" i="3" s="1"/>
  <c r="K69" i="1"/>
  <c r="K83" i="3" s="1"/>
  <c r="J69" i="1"/>
  <c r="J83" i="3" s="1"/>
  <c r="I69" i="1"/>
  <c r="I83" i="3" s="1"/>
  <c r="H69" i="1"/>
  <c r="H83" i="3" s="1"/>
  <c r="G69" i="1"/>
  <c r="G83" i="3" s="1"/>
  <c r="F69" i="1"/>
  <c r="E69" i="1"/>
  <c r="E83" i="3" s="1"/>
  <c r="D69" i="1"/>
  <c r="C69" i="1"/>
  <c r="C70" i="10" s="1"/>
  <c r="B69" i="1"/>
  <c r="B70" i="10" s="1"/>
  <c r="A69" i="1"/>
  <c r="A70" i="10" s="1"/>
  <c r="CD68" i="1"/>
  <c r="CC68" i="1"/>
  <c r="CD82" i="3" s="1"/>
  <c r="CB68" i="1"/>
  <c r="CC82" i="3" s="1"/>
  <c r="CA68" i="1"/>
  <c r="CB82" i="3" s="1"/>
  <c r="BZ68" i="1"/>
  <c r="CA82" i="3" s="1"/>
  <c r="BY68" i="1"/>
  <c r="BZ82" i="3" s="1"/>
  <c r="BX68" i="1"/>
  <c r="BY82" i="3" s="1"/>
  <c r="BW68" i="1"/>
  <c r="BX82" i="3" s="1"/>
  <c r="BV68" i="1"/>
  <c r="BW82" i="3" s="1"/>
  <c r="BU68" i="1"/>
  <c r="BV82" i="3" s="1"/>
  <c r="BT68" i="1"/>
  <c r="BU82" i="3" s="1"/>
  <c r="BS68" i="1"/>
  <c r="BT82" i="3" s="1"/>
  <c r="BR68" i="1"/>
  <c r="BS82" i="3" s="1"/>
  <c r="BQ68" i="1"/>
  <c r="BR82" i="3" s="1"/>
  <c r="BP68" i="1"/>
  <c r="BO68" i="1"/>
  <c r="BN68" i="1"/>
  <c r="BM68" i="1"/>
  <c r="BN82" i="3" s="1"/>
  <c r="CU82" i="3" s="1"/>
  <c r="DF82" i="3" s="1"/>
  <c r="BL68" i="1"/>
  <c r="BM82" i="3" s="1"/>
  <c r="BK68" i="1"/>
  <c r="BK82" i="3" s="1"/>
  <c r="BJ68" i="1"/>
  <c r="BJ82" i="3" s="1"/>
  <c r="BI68" i="1"/>
  <c r="BH68" i="1"/>
  <c r="BH82" i="3" s="1"/>
  <c r="BG68" i="1"/>
  <c r="BG82" i="3" s="1"/>
  <c r="BF68" i="1"/>
  <c r="BF82" i="3" s="1"/>
  <c r="BE68" i="1"/>
  <c r="BE82" i="3" s="1"/>
  <c r="BD68" i="1"/>
  <c r="BD82" i="3" s="1"/>
  <c r="BC68" i="1"/>
  <c r="BC82" i="3" s="1"/>
  <c r="BB68" i="1"/>
  <c r="BB82" i="3" s="1"/>
  <c r="BA68" i="1"/>
  <c r="BA82" i="3" s="1"/>
  <c r="AZ68" i="1"/>
  <c r="AZ82" i="3" s="1"/>
  <c r="AY68" i="1"/>
  <c r="AY82" i="3" s="1"/>
  <c r="AX68" i="1"/>
  <c r="AX82" i="3" s="1"/>
  <c r="AW68" i="1"/>
  <c r="AW82" i="3" s="1"/>
  <c r="AV68" i="1"/>
  <c r="AV82" i="3" s="1"/>
  <c r="AU68" i="1"/>
  <c r="AU82" i="3" s="1"/>
  <c r="AT68" i="1"/>
  <c r="AT82" i="3" s="1"/>
  <c r="AS68" i="1"/>
  <c r="AS82" i="3" s="1"/>
  <c r="AR68" i="1"/>
  <c r="AR82" i="3" s="1"/>
  <c r="AQ68" i="1"/>
  <c r="AQ82" i="3" s="1"/>
  <c r="AP68" i="1"/>
  <c r="AP82" i="3" s="1"/>
  <c r="AO68" i="1"/>
  <c r="AO82" i="3" s="1"/>
  <c r="AN68" i="1"/>
  <c r="AM68" i="1"/>
  <c r="AM82" i="3" s="1"/>
  <c r="AL68" i="1"/>
  <c r="AL82" i="3" s="1"/>
  <c r="AK68" i="1"/>
  <c r="AK82" i="3" s="1"/>
  <c r="AJ68" i="1"/>
  <c r="AJ82" i="3" s="1"/>
  <c r="AI68" i="1"/>
  <c r="AI82" i="3" s="1"/>
  <c r="AH68" i="1"/>
  <c r="AH82" i="3" s="1"/>
  <c r="AG68" i="1"/>
  <c r="AG82" i="3" s="1"/>
  <c r="AF68" i="1"/>
  <c r="AF82" i="3" s="1"/>
  <c r="AE68" i="1"/>
  <c r="AE82" i="3" s="1"/>
  <c r="AD68" i="1"/>
  <c r="AD82" i="3" s="1"/>
  <c r="AC68" i="1"/>
  <c r="AC82" i="3" s="1"/>
  <c r="AB68" i="1"/>
  <c r="AA68" i="1"/>
  <c r="AA82" i="3" s="1"/>
  <c r="Z68" i="1"/>
  <c r="Z82" i="3" s="1"/>
  <c r="Y68" i="1"/>
  <c r="Y82" i="3" s="1"/>
  <c r="X68" i="1"/>
  <c r="X82" i="3" s="1"/>
  <c r="W68" i="1"/>
  <c r="W82" i="3" s="1"/>
  <c r="V68" i="1"/>
  <c r="V82" i="3" s="1"/>
  <c r="U68" i="1"/>
  <c r="U82" i="3" s="1"/>
  <c r="T68" i="1"/>
  <c r="T82" i="3" s="1"/>
  <c r="S68" i="1"/>
  <c r="S82" i="3" s="1"/>
  <c r="R68" i="1"/>
  <c r="R82" i="3" s="1"/>
  <c r="Q68" i="1"/>
  <c r="Q82" i="3" s="1"/>
  <c r="P68" i="1"/>
  <c r="O68" i="1"/>
  <c r="N68" i="1"/>
  <c r="N82" i="3" s="1"/>
  <c r="M68" i="1"/>
  <c r="L68" i="1"/>
  <c r="K68" i="1"/>
  <c r="J68" i="1"/>
  <c r="J82" i="3" s="1"/>
  <c r="I68" i="1"/>
  <c r="I82" i="3" s="1"/>
  <c r="H68" i="1"/>
  <c r="H82" i="3" s="1"/>
  <c r="G68" i="1"/>
  <c r="G82" i="3" s="1"/>
  <c r="F68" i="1"/>
  <c r="F82" i="3" s="1"/>
  <c r="E68" i="1"/>
  <c r="E82" i="3" s="1"/>
  <c r="D68" i="1"/>
  <c r="D82" i="3" s="1"/>
  <c r="C68" i="1"/>
  <c r="C69" i="10" s="1"/>
  <c r="B68" i="1"/>
  <c r="B69" i="10" s="1"/>
  <c r="A68" i="1"/>
  <c r="CD67" i="1"/>
  <c r="CE81" i="3" s="1"/>
  <c r="DJ81" i="3" s="1"/>
  <c r="CC67" i="1"/>
  <c r="CD81" i="3" s="1"/>
  <c r="CB67" i="1"/>
  <c r="CC81" i="3" s="1"/>
  <c r="CA67" i="1"/>
  <c r="CB81" i="3" s="1"/>
  <c r="BZ67" i="1"/>
  <c r="CA81" i="3" s="1"/>
  <c r="BY67" i="1"/>
  <c r="BZ81" i="3" s="1"/>
  <c r="BX67" i="1"/>
  <c r="BY81" i="3" s="1"/>
  <c r="BW67" i="1"/>
  <c r="BX81" i="3" s="1"/>
  <c r="BV67" i="1"/>
  <c r="BW81" i="3" s="1"/>
  <c r="BU67" i="1"/>
  <c r="BV81" i="3" s="1"/>
  <c r="BT67" i="1"/>
  <c r="BU81" i="3" s="1"/>
  <c r="BS67" i="1"/>
  <c r="BT81" i="3" s="1"/>
  <c r="BR67" i="1"/>
  <c r="BS81" i="3" s="1"/>
  <c r="BQ67" i="1"/>
  <c r="BR81" i="3" s="1"/>
  <c r="BP67" i="1"/>
  <c r="BO67" i="1"/>
  <c r="BP81" i="3" s="1"/>
  <c r="CW81" i="3" s="1"/>
  <c r="DH81" i="3" s="1"/>
  <c r="BN67" i="1"/>
  <c r="BO81" i="3" s="1"/>
  <c r="CV81" i="3" s="1"/>
  <c r="DG81" i="3" s="1"/>
  <c r="BM67" i="1"/>
  <c r="BN81" i="3" s="1"/>
  <c r="CU81" i="3" s="1"/>
  <c r="DF81" i="3" s="1"/>
  <c r="BL67" i="1"/>
  <c r="BM81" i="3" s="1"/>
  <c r="BK67" i="1"/>
  <c r="BJ67" i="1"/>
  <c r="BI67" i="1"/>
  <c r="BI81" i="3" s="1"/>
  <c r="BH67" i="1"/>
  <c r="BG67" i="1"/>
  <c r="BG81" i="3" s="1"/>
  <c r="BF67" i="1"/>
  <c r="BF81" i="3" s="1"/>
  <c r="BE67" i="1"/>
  <c r="BE81" i="3" s="1"/>
  <c r="BD67" i="1"/>
  <c r="BD81" i="3" s="1"/>
  <c r="BC67" i="1"/>
  <c r="BC81" i="3" s="1"/>
  <c r="BB67" i="1"/>
  <c r="BB81" i="3" s="1"/>
  <c r="BA67" i="1"/>
  <c r="BA81" i="3" s="1"/>
  <c r="AZ67" i="1"/>
  <c r="AZ81" i="3" s="1"/>
  <c r="AY67" i="1"/>
  <c r="AY81" i="3" s="1"/>
  <c r="AX67" i="1"/>
  <c r="AX81" i="3" s="1"/>
  <c r="AW67" i="1"/>
  <c r="AW81" i="3" s="1"/>
  <c r="AV67" i="1"/>
  <c r="AV81" i="3" s="1"/>
  <c r="AU67" i="1"/>
  <c r="AU81" i="3" s="1"/>
  <c r="AT67" i="1"/>
  <c r="AT81" i="3" s="1"/>
  <c r="AS67" i="1"/>
  <c r="AS81" i="3" s="1"/>
  <c r="AR67" i="1"/>
  <c r="AR81" i="3" s="1"/>
  <c r="AQ67" i="1"/>
  <c r="AQ81" i="3" s="1"/>
  <c r="AP67" i="1"/>
  <c r="AP81" i="3" s="1"/>
  <c r="AO67" i="1"/>
  <c r="AO81" i="3" s="1"/>
  <c r="AN67" i="1"/>
  <c r="AM67" i="1"/>
  <c r="AM81" i="3" s="1"/>
  <c r="AL67" i="1"/>
  <c r="AL81" i="3" s="1"/>
  <c r="AK67" i="1"/>
  <c r="AK81" i="3" s="1"/>
  <c r="AJ67" i="1"/>
  <c r="AJ81" i="3" s="1"/>
  <c r="AI67" i="1"/>
  <c r="AI81" i="3" s="1"/>
  <c r="AH67" i="1"/>
  <c r="AH81" i="3" s="1"/>
  <c r="AG67" i="1"/>
  <c r="AG81" i="3" s="1"/>
  <c r="AF67" i="1"/>
  <c r="AF81" i="3" s="1"/>
  <c r="AE67" i="1"/>
  <c r="AE81" i="3" s="1"/>
  <c r="AD67" i="1"/>
  <c r="AD81" i="3" s="1"/>
  <c r="AC67" i="1"/>
  <c r="AC81" i="3" s="1"/>
  <c r="AB67" i="1"/>
  <c r="AA67" i="1"/>
  <c r="AA81" i="3" s="1"/>
  <c r="Z67" i="1"/>
  <c r="Z81" i="3" s="1"/>
  <c r="Y67" i="1"/>
  <c r="Y81" i="3" s="1"/>
  <c r="X67" i="1"/>
  <c r="X81" i="3" s="1"/>
  <c r="W67" i="1"/>
  <c r="W81" i="3" s="1"/>
  <c r="V67" i="1"/>
  <c r="V81" i="3" s="1"/>
  <c r="U67" i="1"/>
  <c r="U81" i="3" s="1"/>
  <c r="T67" i="1"/>
  <c r="T81" i="3" s="1"/>
  <c r="S67" i="1"/>
  <c r="S81" i="3" s="1"/>
  <c r="R67" i="1"/>
  <c r="R81" i="3" s="1"/>
  <c r="Q67" i="1"/>
  <c r="Q81" i="3" s="1"/>
  <c r="P67" i="1"/>
  <c r="P81" i="3" s="1"/>
  <c r="O67" i="1"/>
  <c r="N67" i="1"/>
  <c r="M67" i="1"/>
  <c r="M81" i="3" s="1"/>
  <c r="L67" i="1"/>
  <c r="L81" i="3" s="1"/>
  <c r="K67" i="1"/>
  <c r="K81" i="3" s="1"/>
  <c r="J67" i="1"/>
  <c r="J81" i="3" s="1"/>
  <c r="I67" i="1"/>
  <c r="I81" i="3" s="1"/>
  <c r="H67" i="1"/>
  <c r="G67" i="1"/>
  <c r="F67" i="1"/>
  <c r="F81" i="3" s="1"/>
  <c r="E67" i="1"/>
  <c r="E81" i="3" s="1"/>
  <c r="D67" i="1"/>
  <c r="D81" i="3" s="1"/>
  <c r="C67" i="1"/>
  <c r="C68" i="10" s="1"/>
  <c r="B67" i="1"/>
  <c r="A67" i="1"/>
  <c r="CD66" i="1"/>
  <c r="CE80" i="3" s="1"/>
  <c r="DJ80" i="3" s="1"/>
  <c r="CC66" i="1"/>
  <c r="CD80" i="3" s="1"/>
  <c r="CB66" i="1"/>
  <c r="CC80" i="3" s="1"/>
  <c r="CA66" i="1"/>
  <c r="CB80" i="3" s="1"/>
  <c r="BZ66" i="1"/>
  <c r="CA80" i="3" s="1"/>
  <c r="BY66" i="1"/>
  <c r="BZ80" i="3" s="1"/>
  <c r="BX66" i="1"/>
  <c r="BY80" i="3" s="1"/>
  <c r="BW66" i="1"/>
  <c r="BX80" i="3" s="1"/>
  <c r="BV66" i="1"/>
  <c r="BW80" i="3" s="1"/>
  <c r="BU66" i="1"/>
  <c r="BV80" i="3" s="1"/>
  <c r="BT66" i="1"/>
  <c r="BU80" i="3" s="1"/>
  <c r="BS66" i="1"/>
  <c r="BT80" i="3" s="1"/>
  <c r="BR66" i="1"/>
  <c r="BS80" i="3" s="1"/>
  <c r="BQ66" i="1"/>
  <c r="BR80" i="3" s="1"/>
  <c r="BP66" i="1"/>
  <c r="BQ80" i="3" s="1"/>
  <c r="CX80" i="3" s="1"/>
  <c r="DI80" i="3" s="1"/>
  <c r="BO66" i="1"/>
  <c r="BP80" i="3" s="1"/>
  <c r="CW80" i="3" s="1"/>
  <c r="DH80" i="3" s="1"/>
  <c r="BN66" i="1"/>
  <c r="BM66" i="1"/>
  <c r="BL66" i="1"/>
  <c r="BK66" i="1"/>
  <c r="BK80" i="3" s="1"/>
  <c r="BJ66" i="1"/>
  <c r="BJ80" i="3" s="1"/>
  <c r="BI66" i="1"/>
  <c r="BI80" i="3" s="1"/>
  <c r="BH66" i="1"/>
  <c r="BG66" i="1"/>
  <c r="BG80" i="3" s="1"/>
  <c r="BF66" i="1"/>
  <c r="BE66" i="1"/>
  <c r="BE80" i="3" s="1"/>
  <c r="BD66" i="1"/>
  <c r="BC66" i="1"/>
  <c r="BC80" i="3" s="1"/>
  <c r="BB66" i="1"/>
  <c r="BB80" i="3" s="1"/>
  <c r="BA66" i="1"/>
  <c r="AZ66" i="1"/>
  <c r="AZ80" i="3" s="1"/>
  <c r="AY66" i="1"/>
  <c r="AY80" i="3" s="1"/>
  <c r="AX66" i="1"/>
  <c r="AX80" i="3" s="1"/>
  <c r="AW66" i="1"/>
  <c r="AW80" i="3" s="1"/>
  <c r="AV66" i="1"/>
  <c r="AV80" i="3" s="1"/>
  <c r="AU66" i="1"/>
  <c r="AU80" i="3" s="1"/>
  <c r="AT66" i="1"/>
  <c r="AT80" i="3" s="1"/>
  <c r="AS66" i="1"/>
  <c r="AS80" i="3" s="1"/>
  <c r="AR66" i="1"/>
  <c r="AR80" i="3" s="1"/>
  <c r="AQ66" i="1"/>
  <c r="AQ80" i="3" s="1"/>
  <c r="AP66" i="1"/>
  <c r="AP80" i="3" s="1"/>
  <c r="AO66" i="1"/>
  <c r="AO80" i="3" s="1"/>
  <c r="AN66" i="1"/>
  <c r="AM66" i="1"/>
  <c r="AM80" i="3" s="1"/>
  <c r="AL66" i="1"/>
  <c r="AL80" i="3" s="1"/>
  <c r="AK66" i="1"/>
  <c r="AK80" i="3" s="1"/>
  <c r="AJ66" i="1"/>
  <c r="AJ80" i="3" s="1"/>
  <c r="AI66" i="1"/>
  <c r="AI80" i="3" s="1"/>
  <c r="AH66" i="1"/>
  <c r="AH80" i="3" s="1"/>
  <c r="AG66" i="1"/>
  <c r="AG80" i="3" s="1"/>
  <c r="AF66" i="1"/>
  <c r="AF80" i="3" s="1"/>
  <c r="AE66" i="1"/>
  <c r="AE80" i="3" s="1"/>
  <c r="AD66" i="1"/>
  <c r="AD80" i="3" s="1"/>
  <c r="AC66" i="1"/>
  <c r="AC80" i="3" s="1"/>
  <c r="AB66" i="1"/>
  <c r="AA66" i="1"/>
  <c r="AA80" i="3" s="1"/>
  <c r="Z66" i="1"/>
  <c r="Z80" i="3" s="1"/>
  <c r="Y66" i="1"/>
  <c r="Y80" i="3" s="1"/>
  <c r="X66" i="1"/>
  <c r="X80" i="3" s="1"/>
  <c r="W66" i="1"/>
  <c r="W80" i="3" s="1"/>
  <c r="V66" i="1"/>
  <c r="V80" i="3" s="1"/>
  <c r="U66" i="1"/>
  <c r="U80" i="3" s="1"/>
  <c r="T66" i="1"/>
  <c r="T80" i="3" s="1"/>
  <c r="S66" i="1"/>
  <c r="S80" i="3" s="1"/>
  <c r="R66" i="1"/>
  <c r="R80" i="3" s="1"/>
  <c r="Q66" i="1"/>
  <c r="Q80" i="3" s="1"/>
  <c r="P66" i="1"/>
  <c r="O66" i="1"/>
  <c r="O80" i="3" s="1"/>
  <c r="N66" i="1"/>
  <c r="N80" i="3" s="1"/>
  <c r="M66" i="1"/>
  <c r="M80" i="3" s="1"/>
  <c r="L66" i="1"/>
  <c r="L80" i="3" s="1"/>
  <c r="K66" i="1"/>
  <c r="K80" i="3" s="1"/>
  <c r="J66" i="1"/>
  <c r="I66" i="1"/>
  <c r="I80" i="3" s="1"/>
  <c r="H66" i="1"/>
  <c r="H80" i="3" s="1"/>
  <c r="G66" i="1"/>
  <c r="F66" i="1"/>
  <c r="F80" i="3" s="1"/>
  <c r="E66" i="1"/>
  <c r="E80" i="3" s="1"/>
  <c r="D66" i="1"/>
  <c r="D80" i="3" s="1"/>
  <c r="C66" i="1"/>
  <c r="B66" i="1"/>
  <c r="A66" i="1"/>
  <c r="A67" i="10" s="1"/>
  <c r="CD65" i="1"/>
  <c r="CC65" i="1"/>
  <c r="CD79" i="3" s="1"/>
  <c r="CB65" i="1"/>
  <c r="CC79" i="3" s="1"/>
  <c r="CA65" i="1"/>
  <c r="CB79" i="3" s="1"/>
  <c r="BZ65" i="1"/>
  <c r="CA79" i="3" s="1"/>
  <c r="BY65" i="1"/>
  <c r="BZ79" i="3" s="1"/>
  <c r="BX65" i="1"/>
  <c r="BY79" i="3" s="1"/>
  <c r="BW65" i="1"/>
  <c r="BX79" i="3" s="1"/>
  <c r="BV65" i="1"/>
  <c r="BW79" i="3" s="1"/>
  <c r="BU65" i="1"/>
  <c r="BV79" i="3" s="1"/>
  <c r="BT65" i="1"/>
  <c r="BU79" i="3" s="1"/>
  <c r="BS65" i="1"/>
  <c r="BT79" i="3" s="1"/>
  <c r="BR65" i="1"/>
  <c r="BS79" i="3" s="1"/>
  <c r="BQ65" i="1"/>
  <c r="BR79" i="3" s="1"/>
  <c r="BP65" i="1"/>
  <c r="BO65" i="1"/>
  <c r="BN65" i="1"/>
  <c r="BM65" i="1"/>
  <c r="BL65" i="1"/>
  <c r="BK65" i="1"/>
  <c r="BK79" i="3" s="1"/>
  <c r="BJ65" i="1"/>
  <c r="BJ79" i="3" s="1"/>
  <c r="BI65" i="1"/>
  <c r="BI79" i="3" s="1"/>
  <c r="BH65" i="1"/>
  <c r="BH79" i="3" s="1"/>
  <c r="BG65" i="1"/>
  <c r="BG79" i="3" s="1"/>
  <c r="BF65" i="1"/>
  <c r="BF79" i="3" s="1"/>
  <c r="BE65" i="1"/>
  <c r="BE79" i="3" s="1"/>
  <c r="BD65" i="1"/>
  <c r="BC65" i="1"/>
  <c r="BB65" i="1"/>
  <c r="BA65" i="1"/>
  <c r="BA79" i="3" s="1"/>
  <c r="AZ65" i="1"/>
  <c r="AZ79" i="3" s="1"/>
  <c r="AY65" i="1"/>
  <c r="AY79" i="3" s="1"/>
  <c r="AX65" i="1"/>
  <c r="AX79" i="3" s="1"/>
  <c r="AW65" i="1"/>
  <c r="AW79" i="3" s="1"/>
  <c r="AV65" i="1"/>
  <c r="AV79" i="3" s="1"/>
  <c r="AU65" i="1"/>
  <c r="AU79" i="3" s="1"/>
  <c r="AT65" i="1"/>
  <c r="AT79" i="3" s="1"/>
  <c r="AS65" i="1"/>
  <c r="AS79" i="3" s="1"/>
  <c r="AR65" i="1"/>
  <c r="AR79" i="3" s="1"/>
  <c r="AQ65" i="1"/>
  <c r="AQ79" i="3" s="1"/>
  <c r="AP65" i="1"/>
  <c r="AP79" i="3" s="1"/>
  <c r="AO65" i="1"/>
  <c r="AO79" i="3" s="1"/>
  <c r="AN65" i="1"/>
  <c r="AM65" i="1"/>
  <c r="AM79" i="3" s="1"/>
  <c r="AL65" i="1"/>
  <c r="AL79" i="3" s="1"/>
  <c r="AK65" i="1"/>
  <c r="AK79" i="3" s="1"/>
  <c r="AJ65" i="1"/>
  <c r="AJ79" i="3" s="1"/>
  <c r="AI65" i="1"/>
  <c r="AI79" i="3" s="1"/>
  <c r="AH65" i="1"/>
  <c r="AH79" i="3" s="1"/>
  <c r="AG65" i="1"/>
  <c r="AG79" i="3" s="1"/>
  <c r="AF65" i="1"/>
  <c r="AF79" i="3" s="1"/>
  <c r="AE65" i="1"/>
  <c r="AE79" i="3" s="1"/>
  <c r="AD65" i="1"/>
  <c r="AD79" i="3" s="1"/>
  <c r="AC65" i="1"/>
  <c r="AC79" i="3" s="1"/>
  <c r="AB65" i="1"/>
  <c r="AA65" i="1"/>
  <c r="AA79" i="3" s="1"/>
  <c r="Z65" i="1"/>
  <c r="Z79" i="3" s="1"/>
  <c r="Y65" i="1"/>
  <c r="Y79" i="3" s="1"/>
  <c r="X65" i="1"/>
  <c r="X79" i="3" s="1"/>
  <c r="W65" i="1"/>
  <c r="W79" i="3" s="1"/>
  <c r="V65" i="1"/>
  <c r="V79" i="3" s="1"/>
  <c r="U65" i="1"/>
  <c r="U79" i="3" s="1"/>
  <c r="T65" i="1"/>
  <c r="T79" i="3" s="1"/>
  <c r="S65" i="1"/>
  <c r="S79" i="3" s="1"/>
  <c r="R65" i="1"/>
  <c r="R79" i="3" s="1"/>
  <c r="Q65" i="1"/>
  <c r="Q79" i="3" s="1"/>
  <c r="P65" i="1"/>
  <c r="O65" i="1"/>
  <c r="O79" i="3" s="1"/>
  <c r="N65" i="1"/>
  <c r="N79" i="3" s="1"/>
  <c r="M65" i="1"/>
  <c r="M79" i="3" s="1"/>
  <c r="L65" i="1"/>
  <c r="L79" i="3" s="1"/>
  <c r="K65" i="1"/>
  <c r="K79" i="3" s="1"/>
  <c r="J65" i="1"/>
  <c r="J79" i="3" s="1"/>
  <c r="I65" i="1"/>
  <c r="I79" i="3" s="1"/>
  <c r="H65" i="1"/>
  <c r="H79" i="3" s="1"/>
  <c r="G65" i="1"/>
  <c r="G79" i="3" s="1"/>
  <c r="F65" i="1"/>
  <c r="E65" i="1"/>
  <c r="E79" i="3" s="1"/>
  <c r="D65" i="1"/>
  <c r="C65" i="1"/>
  <c r="C66" i="10" s="1"/>
  <c r="B65" i="1"/>
  <c r="B66" i="10" s="1"/>
  <c r="A65" i="1"/>
  <c r="A66" i="10" s="1"/>
  <c r="CD64" i="1"/>
  <c r="CC64" i="1"/>
  <c r="CD78" i="3" s="1"/>
  <c r="CB64" i="1"/>
  <c r="CC78" i="3" s="1"/>
  <c r="CA64" i="1"/>
  <c r="CB78" i="3" s="1"/>
  <c r="BZ64" i="1"/>
  <c r="CA78" i="3" s="1"/>
  <c r="BY64" i="1"/>
  <c r="BZ78" i="3" s="1"/>
  <c r="BX64" i="1"/>
  <c r="BY78" i="3" s="1"/>
  <c r="BW64" i="1"/>
  <c r="BX78" i="3" s="1"/>
  <c r="BV64" i="1"/>
  <c r="BW78" i="3" s="1"/>
  <c r="BU64" i="1"/>
  <c r="BV78" i="3" s="1"/>
  <c r="BT64" i="1"/>
  <c r="BU78" i="3" s="1"/>
  <c r="BS64" i="1"/>
  <c r="BT78" i="3" s="1"/>
  <c r="BR64" i="1"/>
  <c r="BS78" i="3" s="1"/>
  <c r="BQ64" i="1"/>
  <c r="BR78" i="3" s="1"/>
  <c r="BP64" i="1"/>
  <c r="BO64" i="1"/>
  <c r="BN64" i="1"/>
  <c r="BM64" i="1"/>
  <c r="BN78" i="3" s="1"/>
  <c r="CU78" i="3" s="1"/>
  <c r="DF78" i="3" s="1"/>
  <c r="BL64" i="1"/>
  <c r="BK64" i="1"/>
  <c r="BK78" i="3" s="1"/>
  <c r="BJ64" i="1"/>
  <c r="BJ78" i="3" s="1"/>
  <c r="BI64" i="1"/>
  <c r="BH64" i="1"/>
  <c r="BH78" i="3" s="1"/>
  <c r="BG64" i="1"/>
  <c r="BG78" i="3" s="1"/>
  <c r="BF64" i="1"/>
  <c r="BF78" i="3" s="1"/>
  <c r="BE64" i="1"/>
  <c r="BE78" i="3" s="1"/>
  <c r="BD64" i="1"/>
  <c r="BD78" i="3" s="1"/>
  <c r="BC64" i="1"/>
  <c r="BC78" i="3" s="1"/>
  <c r="BB64" i="1"/>
  <c r="BB78" i="3" s="1"/>
  <c r="BA64" i="1"/>
  <c r="BA78" i="3" s="1"/>
  <c r="AZ64" i="1"/>
  <c r="AY64" i="1"/>
  <c r="AY78" i="3" s="1"/>
  <c r="AX64" i="1"/>
  <c r="AX78" i="3" s="1"/>
  <c r="AW64" i="1"/>
  <c r="AW78" i="3" s="1"/>
  <c r="AV64" i="1"/>
  <c r="AV78" i="3" s="1"/>
  <c r="AU64" i="1"/>
  <c r="AU78" i="3" s="1"/>
  <c r="AT64" i="1"/>
  <c r="AT78" i="3" s="1"/>
  <c r="AS64" i="1"/>
  <c r="AS78" i="3" s="1"/>
  <c r="AR64" i="1"/>
  <c r="AR78" i="3" s="1"/>
  <c r="AQ64" i="1"/>
  <c r="AQ78" i="3" s="1"/>
  <c r="AP64" i="1"/>
  <c r="AP78" i="3" s="1"/>
  <c r="AO64" i="1"/>
  <c r="AO78" i="3" s="1"/>
  <c r="AN64" i="1"/>
  <c r="AN78" i="3" s="1"/>
  <c r="AM64" i="1"/>
  <c r="AM78" i="3" s="1"/>
  <c r="AL64" i="1"/>
  <c r="AL78" i="3" s="1"/>
  <c r="AK64" i="1"/>
  <c r="AK78" i="3" s="1"/>
  <c r="AJ64" i="1"/>
  <c r="AJ78" i="3" s="1"/>
  <c r="AI64" i="1"/>
  <c r="AI78" i="3" s="1"/>
  <c r="AH64" i="1"/>
  <c r="AH78" i="3" s="1"/>
  <c r="AG64" i="1"/>
  <c r="AG78" i="3" s="1"/>
  <c r="AF64" i="1"/>
  <c r="AF78" i="3" s="1"/>
  <c r="AE64" i="1"/>
  <c r="AE78" i="3" s="1"/>
  <c r="AD64" i="1"/>
  <c r="AD78" i="3" s="1"/>
  <c r="AC64" i="1"/>
  <c r="AC78" i="3" s="1"/>
  <c r="AB64" i="1"/>
  <c r="AA64" i="1"/>
  <c r="AA78" i="3" s="1"/>
  <c r="Z64" i="1"/>
  <c r="Z78" i="3" s="1"/>
  <c r="Y64" i="1"/>
  <c r="Y78" i="3" s="1"/>
  <c r="X64" i="1"/>
  <c r="X78" i="3" s="1"/>
  <c r="W64" i="1"/>
  <c r="W78" i="3" s="1"/>
  <c r="V64" i="1"/>
  <c r="V78" i="3" s="1"/>
  <c r="U64" i="1"/>
  <c r="U78" i="3" s="1"/>
  <c r="T64" i="1"/>
  <c r="T78" i="3" s="1"/>
  <c r="S64" i="1"/>
  <c r="S78" i="3" s="1"/>
  <c r="R64" i="1"/>
  <c r="R78" i="3" s="1"/>
  <c r="Q64" i="1"/>
  <c r="Q78" i="3" s="1"/>
  <c r="P64" i="1"/>
  <c r="O64" i="1"/>
  <c r="N64" i="1"/>
  <c r="N78" i="3" s="1"/>
  <c r="M64" i="1"/>
  <c r="L64" i="1"/>
  <c r="K64" i="1"/>
  <c r="J64" i="1"/>
  <c r="J78" i="3" s="1"/>
  <c r="I64" i="1"/>
  <c r="I78" i="3" s="1"/>
  <c r="H64" i="1"/>
  <c r="H78" i="3" s="1"/>
  <c r="G64" i="1"/>
  <c r="G78" i="3" s="1"/>
  <c r="F64" i="1"/>
  <c r="F78" i="3" s="1"/>
  <c r="E64" i="1"/>
  <c r="E78" i="3" s="1"/>
  <c r="D64" i="1"/>
  <c r="D78" i="3" s="1"/>
  <c r="C64" i="1"/>
  <c r="C65" i="10" s="1"/>
  <c r="B64" i="1"/>
  <c r="B65" i="10" s="1"/>
  <c r="A64" i="1"/>
  <c r="CD63" i="1"/>
  <c r="I64" i="10" s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H64" i="10" s="1"/>
  <c r="BO63" i="1"/>
  <c r="BN63" i="1"/>
  <c r="F64" i="10" s="1"/>
  <c r="BM63" i="1"/>
  <c r="E64" i="10" s="1"/>
  <c r="BL63" i="1"/>
  <c r="D64" i="10" s="1"/>
  <c r="BK63" i="1"/>
  <c r="BD64" i="10" s="1"/>
  <c r="BJ63" i="1"/>
  <c r="BC64" i="10" s="1"/>
  <c r="BI63" i="1"/>
  <c r="BH63" i="1"/>
  <c r="BG63" i="1"/>
  <c r="BF63" i="1"/>
  <c r="BE63" i="1"/>
  <c r="AX64" i="10" s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V64" i="10" s="1"/>
  <c r="AM63" i="1"/>
  <c r="AL63" i="1"/>
  <c r="AK63" i="1"/>
  <c r="AJ63" i="1"/>
  <c r="AI63" i="1"/>
  <c r="AH63" i="1"/>
  <c r="AG63" i="1"/>
  <c r="AF63" i="1"/>
  <c r="AE63" i="1"/>
  <c r="AD63" i="1"/>
  <c r="AC63" i="1"/>
  <c r="AB63" i="1"/>
  <c r="U64" i="10" s="1"/>
  <c r="AA63" i="1"/>
  <c r="Z63" i="1"/>
  <c r="Y63" i="1"/>
  <c r="X63" i="1"/>
  <c r="W63" i="1"/>
  <c r="V63" i="1"/>
  <c r="U63" i="1"/>
  <c r="T63" i="1"/>
  <c r="S63" i="1"/>
  <c r="R63" i="1"/>
  <c r="Q63" i="1"/>
  <c r="P63" i="1"/>
  <c r="T64" i="10" s="1"/>
  <c r="O63" i="1"/>
  <c r="N63" i="1"/>
  <c r="AO64" i="10" s="1"/>
  <c r="M63" i="1"/>
  <c r="L63" i="1"/>
  <c r="K63" i="1"/>
  <c r="J63" i="1"/>
  <c r="I63" i="1"/>
  <c r="H63" i="1"/>
  <c r="G63" i="1"/>
  <c r="AH64" i="10" s="1"/>
  <c r="F63" i="1"/>
  <c r="E63" i="1"/>
  <c r="D63" i="1"/>
  <c r="S64" i="9" s="1"/>
  <c r="C63" i="1"/>
  <c r="B63" i="1"/>
  <c r="B64" i="10" s="1"/>
  <c r="A63" i="1"/>
  <c r="CD62" i="1"/>
  <c r="I63" i="10" s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H63" i="10" s="1"/>
  <c r="BO62" i="1"/>
  <c r="G63" i="10" s="1"/>
  <c r="BN62" i="1"/>
  <c r="F63" i="10" s="1"/>
  <c r="BM62" i="1"/>
  <c r="E63" i="10" s="1"/>
  <c r="BL62" i="1"/>
  <c r="D63" i="10" s="1"/>
  <c r="BK62" i="1"/>
  <c r="BJ62" i="1"/>
  <c r="BI62" i="1"/>
  <c r="BH62" i="1"/>
  <c r="BG62" i="1"/>
  <c r="BF62" i="1"/>
  <c r="BE62" i="1"/>
  <c r="BD62" i="1"/>
  <c r="BC62" i="1"/>
  <c r="BB62" i="1"/>
  <c r="BA62" i="1"/>
  <c r="AZ62" i="1"/>
  <c r="W63" i="9" s="1"/>
  <c r="AY62" i="1"/>
  <c r="AX62" i="1"/>
  <c r="AW62" i="1"/>
  <c r="AV62" i="1"/>
  <c r="AU62" i="1"/>
  <c r="AT62" i="1"/>
  <c r="AS62" i="1"/>
  <c r="AR62" i="1"/>
  <c r="AQ62" i="1"/>
  <c r="AP62" i="1"/>
  <c r="AO62" i="1"/>
  <c r="AN62" i="1"/>
  <c r="V63" i="10" s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T63" i="10" s="1"/>
  <c r="O62" i="1"/>
  <c r="N62" i="1"/>
  <c r="AO63" i="10" s="1"/>
  <c r="M62" i="1"/>
  <c r="L62" i="1"/>
  <c r="K62" i="1"/>
  <c r="J62" i="1"/>
  <c r="I62" i="1"/>
  <c r="H62" i="1"/>
  <c r="G62" i="1"/>
  <c r="AH63" i="10" s="1"/>
  <c r="F62" i="1"/>
  <c r="E62" i="1"/>
  <c r="D62" i="1"/>
  <c r="S63" i="9" s="1"/>
  <c r="C62" i="1"/>
  <c r="B62" i="1"/>
  <c r="B63" i="10" s="1"/>
  <c r="A62" i="1"/>
  <c r="A63" i="10" s="1"/>
  <c r="B53" i="12" s="1"/>
  <c r="CD61" i="1"/>
  <c r="I62" i="10" s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H62" i="10" s="1"/>
  <c r="BO61" i="1"/>
  <c r="G62" i="10" s="1"/>
  <c r="BN61" i="1"/>
  <c r="F62" i="10" s="1"/>
  <c r="BM61" i="1"/>
  <c r="E62" i="10" s="1"/>
  <c r="BL61" i="1"/>
  <c r="D62" i="10" s="1"/>
  <c r="BK61" i="1"/>
  <c r="BJ61" i="1"/>
  <c r="BI61" i="1"/>
  <c r="BH61" i="1"/>
  <c r="BG61" i="1"/>
  <c r="BF61" i="1"/>
  <c r="BE61" i="1"/>
  <c r="BD61" i="1"/>
  <c r="AW62" i="10" s="1"/>
  <c r="BC61" i="1"/>
  <c r="BB61" i="1"/>
  <c r="AU62" i="10" s="1"/>
  <c r="BA61" i="1"/>
  <c r="AZ61" i="1"/>
  <c r="W62" i="9" s="1"/>
  <c r="AY61" i="1"/>
  <c r="AX61" i="1"/>
  <c r="AW61" i="1"/>
  <c r="AV61" i="1"/>
  <c r="AU61" i="1"/>
  <c r="AT61" i="1"/>
  <c r="AS61" i="1"/>
  <c r="AR61" i="1"/>
  <c r="AQ61" i="1"/>
  <c r="AP61" i="1"/>
  <c r="AO61" i="1"/>
  <c r="AN61" i="1"/>
  <c r="V62" i="10" s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T62" i="10" s="1"/>
  <c r="O61" i="1"/>
  <c r="AP62" i="10" s="1"/>
  <c r="N61" i="1"/>
  <c r="M61" i="1"/>
  <c r="L61" i="1"/>
  <c r="K61" i="1"/>
  <c r="J61" i="1"/>
  <c r="AK62" i="10" s="1"/>
  <c r="I61" i="1"/>
  <c r="H61" i="1"/>
  <c r="G61" i="1"/>
  <c r="F61" i="1"/>
  <c r="AG62" i="10" s="1"/>
  <c r="E61" i="1"/>
  <c r="D61" i="1"/>
  <c r="C61" i="1"/>
  <c r="C62" i="10" s="1"/>
  <c r="B61" i="1"/>
  <c r="B62" i="10" s="1"/>
  <c r="A61" i="1"/>
  <c r="A62" i="10" s="1"/>
  <c r="B52" i="12" s="1"/>
  <c r="CD60" i="1"/>
  <c r="I61" i="10" s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H61" i="10" s="1"/>
  <c r="BO60" i="1"/>
  <c r="G61" i="10" s="1"/>
  <c r="BN60" i="1"/>
  <c r="F61" i="10" s="1"/>
  <c r="BM60" i="1"/>
  <c r="BL60" i="1"/>
  <c r="D61" i="10" s="1"/>
  <c r="BK60" i="1"/>
  <c r="BJ60" i="1"/>
  <c r="BI60" i="1"/>
  <c r="BB61" i="10" s="1"/>
  <c r="BH60" i="1"/>
  <c r="BG60" i="1"/>
  <c r="BF60" i="1"/>
  <c r="BE60" i="1"/>
  <c r="BD60" i="1"/>
  <c r="BC60" i="1"/>
  <c r="BB60" i="1"/>
  <c r="BA60" i="1"/>
  <c r="AZ60" i="1"/>
  <c r="AS61" i="9" s="1"/>
  <c r="AY60" i="1"/>
  <c r="AX60" i="1"/>
  <c r="AW60" i="1"/>
  <c r="AV60" i="1"/>
  <c r="AU60" i="1"/>
  <c r="AT60" i="1"/>
  <c r="AS60" i="1"/>
  <c r="AR60" i="1"/>
  <c r="AQ60" i="1"/>
  <c r="AP60" i="1"/>
  <c r="AO60" i="1"/>
  <c r="AN60" i="1"/>
  <c r="V61" i="10" s="1"/>
  <c r="AM60" i="1"/>
  <c r="AL60" i="1"/>
  <c r="AK60" i="1"/>
  <c r="AJ60" i="1"/>
  <c r="AI60" i="1"/>
  <c r="AH60" i="1"/>
  <c r="AG60" i="1"/>
  <c r="AF60" i="1"/>
  <c r="AE60" i="1"/>
  <c r="AD60" i="1"/>
  <c r="AC60" i="1"/>
  <c r="AB60" i="1"/>
  <c r="U61" i="10" s="1"/>
  <c r="AA60" i="1"/>
  <c r="Z60" i="1"/>
  <c r="Y60" i="1"/>
  <c r="X60" i="1"/>
  <c r="W60" i="1"/>
  <c r="V60" i="1"/>
  <c r="U60" i="1"/>
  <c r="T60" i="1"/>
  <c r="S60" i="1"/>
  <c r="R60" i="1"/>
  <c r="Q60" i="1"/>
  <c r="P60" i="1"/>
  <c r="T61" i="10" s="1"/>
  <c r="O60" i="1"/>
  <c r="AP61" i="10" s="1"/>
  <c r="N60" i="1"/>
  <c r="M60" i="1"/>
  <c r="AN61" i="10" s="1"/>
  <c r="L60" i="1"/>
  <c r="AM61" i="10" s="1"/>
  <c r="K60" i="1"/>
  <c r="AL61" i="10" s="1"/>
  <c r="J60" i="1"/>
  <c r="I60" i="1"/>
  <c r="H60" i="1"/>
  <c r="G60" i="1"/>
  <c r="F60" i="1"/>
  <c r="AG61" i="10" s="1"/>
  <c r="E60" i="1"/>
  <c r="D60" i="1"/>
  <c r="S61" i="9" s="1"/>
  <c r="C60" i="1"/>
  <c r="C61" i="10" s="1"/>
  <c r="B60" i="1"/>
  <c r="B61" i="10" s="1"/>
  <c r="A60" i="1"/>
  <c r="A61" i="10" s="1"/>
  <c r="B51" i="12" s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H60" i="10" s="1"/>
  <c r="BO59" i="1"/>
  <c r="G60" i="10" s="1"/>
  <c r="BN59" i="1"/>
  <c r="F60" i="10" s="1"/>
  <c r="BM59" i="1"/>
  <c r="BL59" i="1"/>
  <c r="BK59" i="1"/>
  <c r="BD60" i="10" s="1"/>
  <c r="BJ59" i="1"/>
  <c r="BC60" i="10" s="1"/>
  <c r="BI59" i="1"/>
  <c r="BH59" i="1"/>
  <c r="BG59" i="1"/>
  <c r="BF59" i="1"/>
  <c r="BE59" i="1"/>
  <c r="BD59" i="1"/>
  <c r="BC59" i="1"/>
  <c r="BB59" i="1"/>
  <c r="BA59" i="1"/>
  <c r="AZ59" i="1"/>
  <c r="W60" i="9" s="1"/>
  <c r="AY59" i="1"/>
  <c r="AX59" i="1"/>
  <c r="AW59" i="1"/>
  <c r="AV59" i="1"/>
  <c r="AU59" i="1"/>
  <c r="AT59" i="1"/>
  <c r="AS59" i="1"/>
  <c r="AR59" i="1"/>
  <c r="AQ59" i="1"/>
  <c r="AP59" i="1"/>
  <c r="AO59" i="1"/>
  <c r="AN59" i="1"/>
  <c r="V60" i="10" s="1"/>
  <c r="AM59" i="1"/>
  <c r="AL59" i="1"/>
  <c r="AK59" i="1"/>
  <c r="AJ59" i="1"/>
  <c r="AI59" i="1"/>
  <c r="AH59" i="1"/>
  <c r="AG59" i="1"/>
  <c r="AF59" i="1"/>
  <c r="AE59" i="1"/>
  <c r="AD59" i="1"/>
  <c r="AC59" i="1"/>
  <c r="AB59" i="1"/>
  <c r="U60" i="10" s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AO60" i="10" s="1"/>
  <c r="M59" i="1"/>
  <c r="L59" i="1"/>
  <c r="K59" i="1"/>
  <c r="J59" i="1"/>
  <c r="I59" i="1"/>
  <c r="AJ60" i="10" s="1"/>
  <c r="H59" i="1"/>
  <c r="AI60" i="10" s="1"/>
  <c r="G59" i="1"/>
  <c r="AH60" i="10" s="1"/>
  <c r="F59" i="1"/>
  <c r="E59" i="1"/>
  <c r="D59" i="1"/>
  <c r="C59" i="1"/>
  <c r="C60" i="10" s="1"/>
  <c r="B59" i="1"/>
  <c r="B60" i="10" s="1"/>
  <c r="A59" i="1"/>
  <c r="CD58" i="1"/>
  <c r="I59" i="10" s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E59" i="10" s="1"/>
  <c r="BL58" i="1"/>
  <c r="D59" i="10" s="1"/>
  <c r="BK58" i="1"/>
  <c r="BJ58" i="1"/>
  <c r="BI58" i="1"/>
  <c r="BH58" i="1"/>
  <c r="BA59" i="10" s="1"/>
  <c r="BG58" i="1"/>
  <c r="BF58" i="1"/>
  <c r="AY59" i="10" s="1"/>
  <c r="BE58" i="1"/>
  <c r="BD58" i="1"/>
  <c r="BC58" i="1"/>
  <c r="BB58" i="1"/>
  <c r="BA58" i="1"/>
  <c r="AT59" i="10" s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V59" i="10" s="1"/>
  <c r="AM58" i="1"/>
  <c r="AL58" i="1"/>
  <c r="AK58" i="1"/>
  <c r="AJ58" i="1"/>
  <c r="AI58" i="1"/>
  <c r="AH58" i="1"/>
  <c r="AG58" i="1"/>
  <c r="AF58" i="1"/>
  <c r="AE58" i="1"/>
  <c r="AD58" i="1"/>
  <c r="AC58" i="1"/>
  <c r="AB58" i="1"/>
  <c r="U59" i="10" s="1"/>
  <c r="AA58" i="1"/>
  <c r="Z58" i="1"/>
  <c r="Y58" i="1"/>
  <c r="X58" i="1"/>
  <c r="W58" i="1"/>
  <c r="V58" i="1"/>
  <c r="U58" i="1"/>
  <c r="T58" i="1"/>
  <c r="S58" i="1"/>
  <c r="R58" i="1"/>
  <c r="Q58" i="1"/>
  <c r="P58" i="1"/>
  <c r="T59" i="10" s="1"/>
  <c r="O58" i="1"/>
  <c r="N58" i="1"/>
  <c r="AO59" i="10" s="1"/>
  <c r="M58" i="1"/>
  <c r="L58" i="1"/>
  <c r="K58" i="1"/>
  <c r="J58" i="1"/>
  <c r="AK59" i="10" s="1"/>
  <c r="I58" i="1"/>
  <c r="H58" i="1"/>
  <c r="G58" i="1"/>
  <c r="AH59" i="10" s="1"/>
  <c r="F58" i="1"/>
  <c r="E58" i="1"/>
  <c r="AF59" i="10" s="1"/>
  <c r="D58" i="1"/>
  <c r="C58" i="1"/>
  <c r="B58" i="1"/>
  <c r="A58" i="1"/>
  <c r="A59" i="10" s="1"/>
  <c r="B49" i="12" s="1"/>
  <c r="CD57" i="1"/>
  <c r="I58" i="10" s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G58" i="10" s="1"/>
  <c r="BN57" i="1"/>
  <c r="F58" i="10" s="1"/>
  <c r="BM57" i="1"/>
  <c r="E58" i="10" s="1"/>
  <c r="BL57" i="1"/>
  <c r="D58" i="10" s="1"/>
  <c r="BK57" i="1"/>
  <c r="BJ57" i="1"/>
  <c r="BI57" i="1"/>
  <c r="BH57" i="1"/>
  <c r="BG57" i="1"/>
  <c r="BF57" i="1"/>
  <c r="BE57" i="1"/>
  <c r="BD57" i="1"/>
  <c r="AW58" i="10" s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V58" i="10" s="1"/>
  <c r="AM57" i="1"/>
  <c r="AL57" i="1"/>
  <c r="AK57" i="1"/>
  <c r="AJ57" i="1"/>
  <c r="AI57" i="1"/>
  <c r="AH57" i="1"/>
  <c r="AG57" i="1"/>
  <c r="AF57" i="1"/>
  <c r="AE57" i="1"/>
  <c r="AD57" i="1"/>
  <c r="AC57" i="1"/>
  <c r="AB57" i="1"/>
  <c r="U58" i="10" s="1"/>
  <c r="AA57" i="1"/>
  <c r="Z57" i="1"/>
  <c r="Y57" i="1"/>
  <c r="X57" i="1"/>
  <c r="W57" i="1"/>
  <c r="V57" i="1"/>
  <c r="U57" i="1"/>
  <c r="T57" i="1"/>
  <c r="S57" i="1"/>
  <c r="R57" i="1"/>
  <c r="Q57" i="1"/>
  <c r="P57" i="1"/>
  <c r="T58" i="10" s="1"/>
  <c r="O57" i="1"/>
  <c r="AP58" i="10" s="1"/>
  <c r="N57" i="1"/>
  <c r="M57" i="1"/>
  <c r="L57" i="1"/>
  <c r="K57" i="1"/>
  <c r="J57" i="1"/>
  <c r="AK58" i="10" s="1"/>
  <c r="I57" i="1"/>
  <c r="H57" i="1"/>
  <c r="G57" i="1"/>
  <c r="F57" i="1"/>
  <c r="E57" i="1"/>
  <c r="D57" i="1"/>
  <c r="C57" i="1"/>
  <c r="C58" i="10" s="1"/>
  <c r="B57" i="1"/>
  <c r="B58" i="10" s="1"/>
  <c r="A57" i="1"/>
  <c r="A58" i="10" s="1"/>
  <c r="B48" i="12" s="1"/>
  <c r="CD56" i="1"/>
  <c r="I57" i="10" s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H57" i="10" s="1"/>
  <c r="BO56" i="1"/>
  <c r="G57" i="10" s="1"/>
  <c r="BN56" i="1"/>
  <c r="F57" i="10" s="1"/>
  <c r="BM56" i="1"/>
  <c r="E57" i="10" s="1"/>
  <c r="BL56" i="1"/>
  <c r="D57" i="10" s="1"/>
  <c r="BK56" i="1"/>
  <c r="BJ56" i="1"/>
  <c r="BI56" i="1"/>
  <c r="BB57" i="10" s="1"/>
  <c r="BH56" i="1"/>
  <c r="BG56" i="1"/>
  <c r="BF56" i="1"/>
  <c r="BE56" i="1"/>
  <c r="BD56" i="1"/>
  <c r="BC56" i="1"/>
  <c r="BB56" i="1"/>
  <c r="BA56" i="1"/>
  <c r="AZ56" i="1"/>
  <c r="W57" i="9" s="1"/>
  <c r="AY56" i="1"/>
  <c r="AX56" i="1"/>
  <c r="AW56" i="1"/>
  <c r="AV56" i="1"/>
  <c r="AU56" i="1"/>
  <c r="AT56" i="1"/>
  <c r="AS56" i="1"/>
  <c r="AR56" i="1"/>
  <c r="AQ56" i="1"/>
  <c r="AP56" i="1"/>
  <c r="AO56" i="1"/>
  <c r="AN56" i="1"/>
  <c r="V57" i="10" s="1"/>
  <c r="AM56" i="1"/>
  <c r="AL56" i="1"/>
  <c r="AK56" i="1"/>
  <c r="AJ56" i="1"/>
  <c r="AI56" i="1"/>
  <c r="AH56" i="1"/>
  <c r="AG56" i="1"/>
  <c r="AF56" i="1"/>
  <c r="AE56" i="1"/>
  <c r="AD56" i="1"/>
  <c r="AC56" i="1"/>
  <c r="AB56" i="1"/>
  <c r="U57" i="10" s="1"/>
  <c r="AA56" i="1"/>
  <c r="Z56" i="1"/>
  <c r="Y56" i="1"/>
  <c r="X56" i="1"/>
  <c r="W56" i="1"/>
  <c r="V56" i="1"/>
  <c r="U56" i="1"/>
  <c r="T56" i="1"/>
  <c r="S56" i="1"/>
  <c r="R56" i="1"/>
  <c r="Q56" i="1"/>
  <c r="P56" i="1"/>
  <c r="T57" i="10" s="1"/>
  <c r="O56" i="1"/>
  <c r="N56" i="1"/>
  <c r="M56" i="1"/>
  <c r="AN57" i="10" s="1"/>
  <c r="L56" i="1"/>
  <c r="AM57" i="10" s="1"/>
  <c r="K56" i="1"/>
  <c r="AL57" i="10" s="1"/>
  <c r="J56" i="1"/>
  <c r="I56" i="1"/>
  <c r="H56" i="1"/>
  <c r="G56" i="1"/>
  <c r="F56" i="1"/>
  <c r="AG57" i="10" s="1"/>
  <c r="E56" i="1"/>
  <c r="D56" i="1"/>
  <c r="S57" i="9" s="1"/>
  <c r="C56" i="1"/>
  <c r="C57" i="10" s="1"/>
  <c r="B56" i="1"/>
  <c r="B57" i="10" s="1"/>
  <c r="A56" i="1"/>
  <c r="CD55" i="1"/>
  <c r="I56" i="10" s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H56" i="10" s="1"/>
  <c r="BO55" i="1"/>
  <c r="BN55" i="1"/>
  <c r="F56" i="10" s="1"/>
  <c r="BM55" i="1"/>
  <c r="BL55" i="1"/>
  <c r="D56" i="10" s="1"/>
  <c r="BK55" i="1"/>
  <c r="BD56" i="10" s="1"/>
  <c r="BJ55" i="1"/>
  <c r="BC56" i="10" s="1"/>
  <c r="BI55" i="1"/>
  <c r="BH55" i="1"/>
  <c r="BG55" i="1"/>
  <c r="BF55" i="1"/>
  <c r="BE55" i="1"/>
  <c r="AX56" i="10" s="1"/>
  <c r="BD55" i="1"/>
  <c r="BC55" i="1"/>
  <c r="BB55" i="1"/>
  <c r="BA55" i="1"/>
  <c r="AZ55" i="1"/>
  <c r="W56" i="9" s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U56" i="10" s="1"/>
  <c r="AA55" i="1"/>
  <c r="Z55" i="1"/>
  <c r="Y55" i="1"/>
  <c r="X55" i="1"/>
  <c r="W55" i="1"/>
  <c r="V55" i="1"/>
  <c r="U55" i="1"/>
  <c r="T55" i="1"/>
  <c r="S55" i="1"/>
  <c r="R55" i="1"/>
  <c r="Q55" i="1"/>
  <c r="P55" i="1"/>
  <c r="T56" i="10" s="1"/>
  <c r="O55" i="1"/>
  <c r="N55" i="1"/>
  <c r="AO56" i="10" s="1"/>
  <c r="M55" i="1"/>
  <c r="AN56" i="10" s="1"/>
  <c r="L55" i="1"/>
  <c r="K55" i="1"/>
  <c r="J55" i="1"/>
  <c r="I55" i="1"/>
  <c r="H55" i="1"/>
  <c r="G55" i="1"/>
  <c r="AH56" i="10" s="1"/>
  <c r="F55" i="1"/>
  <c r="AG56" i="10" s="1"/>
  <c r="E55" i="1"/>
  <c r="D55" i="1"/>
  <c r="S56" i="9" s="1"/>
  <c r="C55" i="1"/>
  <c r="B55" i="1"/>
  <c r="B56" i="10" s="1"/>
  <c r="A55" i="1"/>
  <c r="A56" i="10" s="1"/>
  <c r="B46" i="12" s="1"/>
  <c r="CD54" i="1"/>
  <c r="I55" i="10" s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H55" i="10" s="1"/>
  <c r="BO54" i="1"/>
  <c r="BN54" i="1"/>
  <c r="F55" i="10" s="1"/>
  <c r="BM54" i="1"/>
  <c r="E55" i="10" s="1"/>
  <c r="BL54" i="1"/>
  <c r="D55" i="10" s="1"/>
  <c r="BK54" i="1"/>
  <c r="BJ54" i="1"/>
  <c r="BI54" i="1"/>
  <c r="BH54" i="1"/>
  <c r="BA55" i="10" s="1"/>
  <c r="BG54" i="1"/>
  <c r="AZ55" i="10" s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V55" i="10" s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T55" i="10" s="1"/>
  <c r="O54" i="1"/>
  <c r="N54" i="1"/>
  <c r="AO55" i="10" s="1"/>
  <c r="M54" i="1"/>
  <c r="L54" i="1"/>
  <c r="K54" i="1"/>
  <c r="J54" i="1"/>
  <c r="AK55" i="10" s="1"/>
  <c r="I54" i="1"/>
  <c r="AJ55" i="10" s="1"/>
  <c r="H54" i="1"/>
  <c r="G54" i="1"/>
  <c r="AH55" i="10" s="1"/>
  <c r="F54" i="1"/>
  <c r="E54" i="1"/>
  <c r="D54" i="1"/>
  <c r="S55" i="9" s="1"/>
  <c r="C54" i="1"/>
  <c r="C55" i="10" s="1"/>
  <c r="B54" i="1"/>
  <c r="B55" i="10" s="1"/>
  <c r="A54" i="1"/>
  <c r="A55" i="10" s="1"/>
  <c r="B45" i="12" s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G54" i="10" s="1"/>
  <c r="BN53" i="1"/>
  <c r="F54" i="10" s="1"/>
  <c r="BM53" i="1"/>
  <c r="E54" i="10" s="1"/>
  <c r="BL53" i="1"/>
  <c r="D54" i="10" s="1"/>
  <c r="BK53" i="1"/>
  <c r="BJ53" i="1"/>
  <c r="BI53" i="1"/>
  <c r="BH53" i="1"/>
  <c r="BG53" i="1"/>
  <c r="BF53" i="1"/>
  <c r="BE53" i="1"/>
  <c r="BD53" i="1"/>
  <c r="BC53" i="1"/>
  <c r="BB53" i="1"/>
  <c r="BA53" i="1"/>
  <c r="AZ53" i="1"/>
  <c r="W54" i="9" s="1"/>
  <c r="AY53" i="1"/>
  <c r="AX53" i="1"/>
  <c r="AW53" i="1"/>
  <c r="AV53" i="1"/>
  <c r="AU53" i="1"/>
  <c r="AT53" i="1"/>
  <c r="AS53" i="1"/>
  <c r="AR53" i="1"/>
  <c r="AQ53" i="1"/>
  <c r="AP53" i="1"/>
  <c r="AO53" i="1"/>
  <c r="AN53" i="1"/>
  <c r="V54" i="10" s="1"/>
  <c r="AM53" i="1"/>
  <c r="AL53" i="1"/>
  <c r="AK53" i="1"/>
  <c r="AJ53" i="1"/>
  <c r="AI53" i="1"/>
  <c r="AH53" i="1"/>
  <c r="AG53" i="1"/>
  <c r="AF53" i="1"/>
  <c r="AE53" i="1"/>
  <c r="AD53" i="1"/>
  <c r="AC53" i="1"/>
  <c r="AB53" i="1"/>
  <c r="U54" i="10" s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AK54" i="10" s="1"/>
  <c r="I53" i="1"/>
  <c r="H53" i="1"/>
  <c r="G53" i="1"/>
  <c r="F53" i="1"/>
  <c r="E53" i="1"/>
  <c r="D53" i="1"/>
  <c r="C53" i="1"/>
  <c r="B53" i="1"/>
  <c r="A53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B53" i="10" s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T53" i="10" s="1"/>
  <c r="O52" i="1"/>
  <c r="N52" i="1"/>
  <c r="M52" i="1"/>
  <c r="AN53" i="10" s="1"/>
  <c r="L52" i="1"/>
  <c r="AM53" i="10" s="1"/>
  <c r="K52" i="1"/>
  <c r="AL53" i="10" s="1"/>
  <c r="J52" i="1"/>
  <c r="AK53" i="10" s="1"/>
  <c r="I52" i="1"/>
  <c r="H52" i="1"/>
  <c r="G52" i="1"/>
  <c r="F52" i="1"/>
  <c r="E52" i="1"/>
  <c r="D52" i="1"/>
  <c r="C52" i="1"/>
  <c r="B52" i="1"/>
  <c r="A52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H52" i="10" s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AJ52" i="10" s="1"/>
  <c r="H51" i="1"/>
  <c r="G51" i="1"/>
  <c r="F51" i="1"/>
  <c r="E51" i="1"/>
  <c r="D51" i="1"/>
  <c r="C51" i="1"/>
  <c r="C52" i="10" s="1"/>
  <c r="B51" i="1"/>
  <c r="A51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F51" i="10" s="1"/>
  <c r="BM50" i="1"/>
  <c r="E51" i="10" s="1"/>
  <c r="BL50" i="1"/>
  <c r="D51" i="10" s="1"/>
  <c r="BK50" i="1"/>
  <c r="BJ50" i="1"/>
  <c r="BI50" i="1"/>
  <c r="BH50" i="1"/>
  <c r="BG50" i="1"/>
  <c r="BF50" i="1"/>
  <c r="AY51" i="10" s="1"/>
  <c r="BE50" i="1"/>
  <c r="BD50" i="1"/>
  <c r="BC50" i="1"/>
  <c r="BB50" i="1"/>
  <c r="BA50" i="1"/>
  <c r="AT51" i="10" s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V51" i="10" s="1"/>
  <c r="AM50" i="1"/>
  <c r="AL50" i="1"/>
  <c r="AK50" i="1"/>
  <c r="AJ50" i="1"/>
  <c r="AI50" i="1"/>
  <c r="AH50" i="1"/>
  <c r="AG50" i="1"/>
  <c r="AF50" i="1"/>
  <c r="AE50" i="1"/>
  <c r="AD50" i="1"/>
  <c r="AC50" i="1"/>
  <c r="AB50" i="1"/>
  <c r="U51" i="10" s="1"/>
  <c r="AA50" i="1"/>
  <c r="Z50" i="1"/>
  <c r="Y50" i="1"/>
  <c r="X50" i="1"/>
  <c r="W50" i="1"/>
  <c r="V50" i="1"/>
  <c r="U50" i="1"/>
  <c r="T50" i="1"/>
  <c r="S50" i="1"/>
  <c r="R50" i="1"/>
  <c r="Q50" i="1"/>
  <c r="P50" i="1"/>
  <c r="T51" i="10" s="1"/>
  <c r="O50" i="1"/>
  <c r="N50" i="1"/>
  <c r="M50" i="1"/>
  <c r="L50" i="1"/>
  <c r="K50" i="1"/>
  <c r="AL51" i="10" s="1"/>
  <c r="J50" i="1"/>
  <c r="AK51" i="10" s="1"/>
  <c r="I50" i="1"/>
  <c r="AJ51" i="10" s="1"/>
  <c r="H50" i="1"/>
  <c r="G50" i="1"/>
  <c r="AH51" i="10" s="1"/>
  <c r="F50" i="1"/>
  <c r="E50" i="1"/>
  <c r="D50" i="1"/>
  <c r="C50" i="1"/>
  <c r="B50" i="1"/>
  <c r="A50" i="1"/>
  <c r="CD49" i="1"/>
  <c r="I50" i="10" s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H50" i="10" s="1"/>
  <c r="BO49" i="1"/>
  <c r="BN49" i="1"/>
  <c r="BM49" i="1"/>
  <c r="BL49" i="1"/>
  <c r="BK49" i="1"/>
  <c r="BJ49" i="1"/>
  <c r="BI49" i="1"/>
  <c r="BH49" i="1"/>
  <c r="BG49" i="1"/>
  <c r="BF49" i="1"/>
  <c r="BE49" i="1"/>
  <c r="BD49" i="1"/>
  <c r="AW50" i="10" s="1"/>
  <c r="BC49" i="1"/>
  <c r="AV50" i="10" s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AH50" i="10" s="1"/>
  <c r="F49" i="1"/>
  <c r="E49" i="1"/>
  <c r="D49" i="1"/>
  <c r="C49" i="1"/>
  <c r="C50" i="10" s="1"/>
  <c r="B49" i="1"/>
  <c r="B50" i="10" s="1"/>
  <c r="A49" i="1"/>
  <c r="A50" i="10" s="1"/>
  <c r="B40" i="12" s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G49" i="10" s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AL49" i="10" s="1"/>
  <c r="J48" i="1"/>
  <c r="AK49" i="10" s="1"/>
  <c r="I48" i="1"/>
  <c r="H48" i="1"/>
  <c r="G48" i="1"/>
  <c r="F48" i="1"/>
  <c r="AG49" i="10" s="1"/>
  <c r="E48" i="1"/>
  <c r="D48" i="1"/>
  <c r="C48" i="1"/>
  <c r="C49" i="10" s="1"/>
  <c r="B48" i="1"/>
  <c r="A48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E48" i="10" s="1"/>
  <c r="BL47" i="1"/>
  <c r="D48" i="10" s="1"/>
  <c r="BK47" i="1"/>
  <c r="BJ47" i="1"/>
  <c r="BI47" i="1"/>
  <c r="BH47" i="1"/>
  <c r="BG47" i="1"/>
  <c r="BF47" i="1"/>
  <c r="BE47" i="1"/>
  <c r="AX48" i="10" s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V48" i="10" s="1"/>
  <c r="AM47" i="1"/>
  <c r="AL47" i="1"/>
  <c r="AK47" i="1"/>
  <c r="AJ47" i="1"/>
  <c r="AI47" i="1"/>
  <c r="AH47" i="1"/>
  <c r="AG47" i="1"/>
  <c r="AF47" i="1"/>
  <c r="AE47" i="1"/>
  <c r="AD47" i="1"/>
  <c r="AC47" i="1"/>
  <c r="AB47" i="1"/>
  <c r="U48" i="10" s="1"/>
  <c r="AA47" i="1"/>
  <c r="Z47" i="1"/>
  <c r="Y47" i="1"/>
  <c r="X47" i="1"/>
  <c r="W47" i="1"/>
  <c r="V47" i="1"/>
  <c r="U47" i="1"/>
  <c r="T47" i="1"/>
  <c r="S47" i="1"/>
  <c r="R47" i="1"/>
  <c r="Q47" i="1"/>
  <c r="P47" i="1"/>
  <c r="T48" i="10" s="1"/>
  <c r="O47" i="1"/>
  <c r="N47" i="1"/>
  <c r="M47" i="1"/>
  <c r="L47" i="1"/>
  <c r="K47" i="1"/>
  <c r="J47" i="1"/>
  <c r="I47" i="1"/>
  <c r="H47" i="1"/>
  <c r="G47" i="1"/>
  <c r="AH48" i="10" s="1"/>
  <c r="F47" i="1"/>
  <c r="E47" i="1"/>
  <c r="D47" i="1"/>
  <c r="C47" i="1"/>
  <c r="B47" i="1"/>
  <c r="A47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H47" i="10" s="1"/>
  <c r="BO46" i="1"/>
  <c r="G47" i="10" s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AJ47" i="10" s="1"/>
  <c r="H46" i="1"/>
  <c r="G46" i="1"/>
  <c r="AH47" i="10" s="1"/>
  <c r="F46" i="1"/>
  <c r="E46" i="1"/>
  <c r="AF47" i="10" s="1"/>
  <c r="D46" i="1"/>
  <c r="AE47" i="9" s="1"/>
  <c r="C46" i="1"/>
  <c r="B46" i="1"/>
  <c r="B47" i="10" s="1"/>
  <c r="A46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F46" i="10" s="1"/>
  <c r="BM45" i="1"/>
  <c r="BL45" i="1"/>
  <c r="BK45" i="1"/>
  <c r="BJ45" i="1"/>
  <c r="BI45" i="1"/>
  <c r="BH45" i="1"/>
  <c r="BG45" i="1"/>
  <c r="BF45" i="1"/>
  <c r="BE45" i="1"/>
  <c r="BD45" i="1"/>
  <c r="BC45" i="1"/>
  <c r="BB45" i="1"/>
  <c r="AU46" i="10" s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AF46" i="10" s="1"/>
  <c r="D45" i="1"/>
  <c r="C45" i="1"/>
  <c r="B45" i="1"/>
  <c r="A45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D45" i="10" s="1"/>
  <c r="BK44" i="1"/>
  <c r="BJ44" i="1"/>
  <c r="BI44" i="1"/>
  <c r="BB45" i="10" s="1"/>
  <c r="BH44" i="1"/>
  <c r="BG44" i="1"/>
  <c r="BF44" i="1"/>
  <c r="BE44" i="1"/>
  <c r="BD44" i="1"/>
  <c r="BC44" i="1"/>
  <c r="BB44" i="1"/>
  <c r="BA44" i="1"/>
  <c r="AZ44" i="1"/>
  <c r="AS45" i="9" s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U45" i="10" s="1"/>
  <c r="AA44" i="1"/>
  <c r="Z44" i="1"/>
  <c r="Y44" i="1"/>
  <c r="X44" i="1"/>
  <c r="W44" i="1"/>
  <c r="V44" i="1"/>
  <c r="U44" i="1"/>
  <c r="T44" i="1"/>
  <c r="S44" i="1"/>
  <c r="R44" i="1"/>
  <c r="Q44" i="1"/>
  <c r="P44" i="1"/>
  <c r="T45" i="10" s="1"/>
  <c r="O44" i="1"/>
  <c r="N44" i="1"/>
  <c r="M44" i="1"/>
  <c r="L44" i="1"/>
  <c r="K44" i="1"/>
  <c r="J44" i="1"/>
  <c r="I44" i="1"/>
  <c r="H44" i="1"/>
  <c r="G44" i="1"/>
  <c r="F44" i="1"/>
  <c r="AG45" i="10" s="1"/>
  <c r="E44" i="1"/>
  <c r="D44" i="1"/>
  <c r="S45" i="9" s="1"/>
  <c r="C44" i="1"/>
  <c r="B44" i="1"/>
  <c r="B45" i="10" s="1"/>
  <c r="A44" i="1"/>
  <c r="A45" i="10" s="1"/>
  <c r="B35" i="12" s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H44" i="10" s="1"/>
  <c r="BO43" i="1"/>
  <c r="G44" i="10" s="1"/>
  <c r="BN43" i="1"/>
  <c r="F44" i="10" s="1"/>
  <c r="BM43" i="1"/>
  <c r="BL43" i="1"/>
  <c r="BK43" i="1"/>
  <c r="BD44" i="10" s="1"/>
  <c r="BJ43" i="1"/>
  <c r="BI43" i="1"/>
  <c r="BH43" i="1"/>
  <c r="BG43" i="1"/>
  <c r="BF43" i="1"/>
  <c r="BE43" i="1"/>
  <c r="BD43" i="1"/>
  <c r="BC43" i="1"/>
  <c r="BB43" i="1"/>
  <c r="BA43" i="1"/>
  <c r="AZ43" i="1"/>
  <c r="W44" i="9" s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AP44" i="10" s="1"/>
  <c r="N43" i="1"/>
  <c r="AO44" i="10" s="1"/>
  <c r="M43" i="1"/>
  <c r="L43" i="1"/>
  <c r="K43" i="1"/>
  <c r="J43" i="1"/>
  <c r="I43" i="1"/>
  <c r="H43" i="1"/>
  <c r="G43" i="1"/>
  <c r="F43" i="1"/>
  <c r="E43" i="1"/>
  <c r="D43" i="1"/>
  <c r="C43" i="1"/>
  <c r="C44" i="10" s="1"/>
  <c r="B43" i="1"/>
  <c r="B44" i="10" s="1"/>
  <c r="A43" i="1"/>
  <c r="CD42" i="1"/>
  <c r="I43" i="10" s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E43" i="10" s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T43" i="10" s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V43" i="10" s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AP43" i="9" s="1"/>
  <c r="N42" i="1"/>
  <c r="AO43" i="10" s="1"/>
  <c r="M42" i="1"/>
  <c r="L42" i="1"/>
  <c r="K42" i="1"/>
  <c r="J42" i="1"/>
  <c r="I42" i="1"/>
  <c r="H42" i="1"/>
  <c r="G42" i="1"/>
  <c r="F42" i="1"/>
  <c r="E42" i="1"/>
  <c r="AF43" i="10" s="1"/>
  <c r="D42" i="1"/>
  <c r="C42" i="1"/>
  <c r="B42" i="1"/>
  <c r="A42" i="1"/>
  <c r="CD41" i="1"/>
  <c r="I42" i="10" s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AX42" i="9" s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T42" i="10" s="1"/>
  <c r="O41" i="1"/>
  <c r="AP42" i="10" s="1"/>
  <c r="N41" i="1"/>
  <c r="AO42" i="10" s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42" i="10" s="1"/>
  <c r="B32" i="12" s="1"/>
  <c r="CD40" i="1"/>
  <c r="I41" i="10" s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H41" i="10" s="1"/>
  <c r="BO40" i="1"/>
  <c r="G41" i="10" s="1"/>
  <c r="BN40" i="1"/>
  <c r="F41" i="10" s="1"/>
  <c r="BM40" i="1"/>
  <c r="E41" i="10" s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W41" i="9" s="1"/>
  <c r="AY40" i="1"/>
  <c r="AX40" i="1"/>
  <c r="AW40" i="1"/>
  <c r="AV40" i="1"/>
  <c r="AU40" i="1"/>
  <c r="AT40" i="1"/>
  <c r="AS40" i="1"/>
  <c r="AR40" i="1"/>
  <c r="AQ40" i="1"/>
  <c r="AP40" i="1"/>
  <c r="AO40" i="1"/>
  <c r="AN40" i="1"/>
  <c r="V41" i="10" s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AN41" i="10" s="1"/>
  <c r="L40" i="1"/>
  <c r="K40" i="1"/>
  <c r="J40" i="1"/>
  <c r="I40" i="1"/>
  <c r="H40" i="1"/>
  <c r="G40" i="1"/>
  <c r="F40" i="1"/>
  <c r="E40" i="1"/>
  <c r="D40" i="1"/>
  <c r="C40" i="1"/>
  <c r="B40" i="1"/>
  <c r="A40" i="1"/>
  <c r="CD39" i="1"/>
  <c r="I40" i="10" s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D40" i="10" s="1"/>
  <c r="BK39" i="1"/>
  <c r="BJ39" i="1"/>
  <c r="BC40" i="10" s="1"/>
  <c r="BI39" i="1"/>
  <c r="BH39" i="1"/>
  <c r="BG39" i="1"/>
  <c r="BF39" i="1"/>
  <c r="BE39" i="1"/>
  <c r="AX40" i="10" s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U40" i="10" s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AP40" i="10" s="1"/>
  <c r="N39" i="1"/>
  <c r="AO40" i="10" s="1"/>
  <c r="M39" i="1"/>
  <c r="AN40" i="10" s="1"/>
  <c r="L39" i="1"/>
  <c r="K39" i="1"/>
  <c r="AL40" i="10" s="1"/>
  <c r="J39" i="1"/>
  <c r="I39" i="1"/>
  <c r="H39" i="1"/>
  <c r="G39" i="1"/>
  <c r="F39" i="1"/>
  <c r="E39" i="1"/>
  <c r="D39" i="1"/>
  <c r="C39" i="1"/>
  <c r="B39" i="1"/>
  <c r="A39" i="1"/>
  <c r="A40" i="10" s="1"/>
  <c r="B30" i="12" s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A39" i="10" s="1"/>
  <c r="BG38" i="1"/>
  <c r="AZ39" i="10" s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AL39" i="10" s="1"/>
  <c r="J38" i="1"/>
  <c r="I38" i="1"/>
  <c r="H38" i="1"/>
  <c r="G38" i="1"/>
  <c r="F38" i="1"/>
  <c r="E38" i="1"/>
  <c r="D38" i="1"/>
  <c r="S39" i="9" s="1"/>
  <c r="C38" i="1"/>
  <c r="C39" i="10" s="1"/>
  <c r="B38" i="1"/>
  <c r="B39" i="10" s="1"/>
  <c r="A38" i="1"/>
  <c r="A39" i="10" s="1"/>
  <c r="B29" i="12" s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G38" i="10" s="1"/>
  <c r="BN37" i="1"/>
  <c r="F38" i="10" s="1"/>
  <c r="BM37" i="1"/>
  <c r="E38" i="10" s="1"/>
  <c r="BL37" i="1"/>
  <c r="D38" i="10" s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V38" i="10" s="1"/>
  <c r="AM37" i="1"/>
  <c r="AL37" i="1"/>
  <c r="AK37" i="1"/>
  <c r="AJ37" i="1"/>
  <c r="AI37" i="1"/>
  <c r="AH37" i="1"/>
  <c r="AG37" i="1"/>
  <c r="AF37" i="1"/>
  <c r="AE37" i="1"/>
  <c r="AD37" i="1"/>
  <c r="AC37" i="1"/>
  <c r="AB37" i="1"/>
  <c r="U38" i="10" s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AP38" i="10" s="1"/>
  <c r="N37" i="1"/>
  <c r="AO38" i="10" s="1"/>
  <c r="M37" i="1"/>
  <c r="L37" i="1"/>
  <c r="K37" i="1"/>
  <c r="J37" i="1"/>
  <c r="AK38" i="10" s="1"/>
  <c r="I37" i="1"/>
  <c r="H37" i="1"/>
  <c r="AI38" i="10" s="1"/>
  <c r="G37" i="1"/>
  <c r="F37" i="1"/>
  <c r="E37" i="1"/>
  <c r="D37" i="1"/>
  <c r="C37" i="1"/>
  <c r="B37" i="1"/>
  <c r="A37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B37" i="10" s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T37" i="10" s="1"/>
  <c r="O36" i="1"/>
  <c r="N36" i="1"/>
  <c r="M36" i="1"/>
  <c r="L36" i="1"/>
  <c r="AM37" i="10" s="1"/>
  <c r="K36" i="1"/>
  <c r="J36" i="1"/>
  <c r="I36" i="1"/>
  <c r="H36" i="1"/>
  <c r="G36" i="1"/>
  <c r="F36" i="1"/>
  <c r="E36" i="1"/>
  <c r="D36" i="1"/>
  <c r="C36" i="1"/>
  <c r="B36" i="1"/>
  <c r="A36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H36" i="10" s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AP36" i="9" s="1"/>
  <c r="N35" i="1"/>
  <c r="AO36" i="10" s="1"/>
  <c r="M35" i="1"/>
  <c r="AN36" i="10" s="1"/>
  <c r="L35" i="1"/>
  <c r="K35" i="1"/>
  <c r="AL36" i="10" s="1"/>
  <c r="J35" i="1"/>
  <c r="I35" i="1"/>
  <c r="H35" i="1"/>
  <c r="G35" i="1"/>
  <c r="F35" i="1"/>
  <c r="E35" i="1"/>
  <c r="D35" i="1"/>
  <c r="C35" i="1"/>
  <c r="C36" i="10" s="1"/>
  <c r="B35" i="1"/>
  <c r="A35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F35" i="10" s="1"/>
  <c r="BM34" i="1"/>
  <c r="E35" i="10" s="1"/>
  <c r="BL34" i="1"/>
  <c r="D35" i="10" s="1"/>
  <c r="BK34" i="1"/>
  <c r="BJ34" i="1"/>
  <c r="BI34" i="1"/>
  <c r="BH34" i="1"/>
  <c r="BG34" i="1"/>
  <c r="BF34" i="1"/>
  <c r="AY35" i="10" s="1"/>
  <c r="BE34" i="1"/>
  <c r="AX35" i="9" s="1"/>
  <c r="BD34" i="1"/>
  <c r="BC34" i="1"/>
  <c r="BB34" i="1"/>
  <c r="BA34" i="1"/>
  <c r="AT35" i="10" s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V35" i="10" s="1"/>
  <c r="AM34" i="1"/>
  <c r="AL34" i="1"/>
  <c r="AK34" i="1"/>
  <c r="AJ34" i="1"/>
  <c r="AI34" i="1"/>
  <c r="AH34" i="1"/>
  <c r="AG34" i="1"/>
  <c r="AF34" i="1"/>
  <c r="AE34" i="1"/>
  <c r="AD34" i="1"/>
  <c r="AC34" i="1"/>
  <c r="AB34" i="1"/>
  <c r="U35" i="10" s="1"/>
  <c r="AA34" i="1"/>
  <c r="Z34" i="1"/>
  <c r="Y34" i="1"/>
  <c r="X34" i="1"/>
  <c r="W34" i="1"/>
  <c r="V34" i="1"/>
  <c r="U34" i="1"/>
  <c r="T34" i="1"/>
  <c r="S34" i="1"/>
  <c r="R34" i="1"/>
  <c r="Q34" i="1"/>
  <c r="P34" i="1"/>
  <c r="T35" i="10" s="1"/>
  <c r="O34" i="1"/>
  <c r="N34" i="1"/>
  <c r="AO35" i="10" s="1"/>
  <c r="M34" i="1"/>
  <c r="L34" i="1"/>
  <c r="K34" i="1"/>
  <c r="J34" i="1"/>
  <c r="I34" i="1"/>
  <c r="H34" i="1"/>
  <c r="G34" i="1"/>
  <c r="F34" i="1"/>
  <c r="AG35" i="10" s="1"/>
  <c r="E34" i="1"/>
  <c r="AF35" i="10" s="1"/>
  <c r="D34" i="1"/>
  <c r="C34" i="1"/>
  <c r="B34" i="1"/>
  <c r="A34" i="1"/>
  <c r="CD33" i="1"/>
  <c r="I34" i="10" s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H34" i="10" s="1"/>
  <c r="BO33" i="1"/>
  <c r="BN33" i="1"/>
  <c r="BM33" i="1"/>
  <c r="BL33" i="1"/>
  <c r="BK33" i="1"/>
  <c r="BJ33" i="1"/>
  <c r="BI33" i="1"/>
  <c r="BH33" i="1"/>
  <c r="BG33" i="1"/>
  <c r="BF33" i="1"/>
  <c r="BE33" i="1"/>
  <c r="BD33" i="1"/>
  <c r="AW34" i="10" s="1"/>
  <c r="BC33" i="1"/>
  <c r="AV34" i="10" s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AP34" i="10" s="1"/>
  <c r="N33" i="1"/>
  <c r="M33" i="1"/>
  <c r="L33" i="1"/>
  <c r="K33" i="1"/>
  <c r="J33" i="1"/>
  <c r="I33" i="1"/>
  <c r="H33" i="1"/>
  <c r="G33" i="1"/>
  <c r="F33" i="1"/>
  <c r="E33" i="1"/>
  <c r="AF34" i="10" s="1"/>
  <c r="D33" i="1"/>
  <c r="S34" i="9" s="1"/>
  <c r="C33" i="1"/>
  <c r="C34" i="10" s="1"/>
  <c r="B33" i="1"/>
  <c r="B34" i="10" s="1"/>
  <c r="A33" i="1"/>
  <c r="A34" i="10" s="1"/>
  <c r="B24" i="12" s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G33" i="10" s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AK33" i="10" s="1"/>
  <c r="I32" i="1"/>
  <c r="H32" i="1"/>
  <c r="G32" i="1"/>
  <c r="AH33" i="10" s="1"/>
  <c r="F32" i="1"/>
  <c r="AG33" i="10" s="1"/>
  <c r="E32" i="1"/>
  <c r="D32" i="1"/>
  <c r="AE33" i="9" s="1"/>
  <c r="C32" i="1"/>
  <c r="C33" i="10" s="1"/>
  <c r="B32" i="1"/>
  <c r="A32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E32" i="10" s="1"/>
  <c r="BL31" i="1"/>
  <c r="D32" i="10" s="1"/>
  <c r="BK31" i="1"/>
  <c r="BJ31" i="1"/>
  <c r="BI31" i="1"/>
  <c r="BH31" i="1"/>
  <c r="BG31" i="1"/>
  <c r="BF31" i="1"/>
  <c r="BE31" i="1"/>
  <c r="AX32" i="10" s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V32" i="10" s="1"/>
  <c r="AM31" i="1"/>
  <c r="AL31" i="1"/>
  <c r="AK31" i="1"/>
  <c r="AJ31" i="1"/>
  <c r="AI31" i="1"/>
  <c r="AH31" i="1"/>
  <c r="AG31" i="1"/>
  <c r="AF31" i="1"/>
  <c r="AE31" i="1"/>
  <c r="AD31" i="1"/>
  <c r="AC31" i="1"/>
  <c r="AB31" i="1"/>
  <c r="U32" i="10" s="1"/>
  <c r="AA31" i="1"/>
  <c r="Z31" i="1"/>
  <c r="Y31" i="1"/>
  <c r="X31" i="1"/>
  <c r="W31" i="1"/>
  <c r="V31" i="1"/>
  <c r="U31" i="1"/>
  <c r="T31" i="1"/>
  <c r="S31" i="1"/>
  <c r="R31" i="1"/>
  <c r="Q31" i="1"/>
  <c r="P31" i="1"/>
  <c r="T32" i="10" s="1"/>
  <c r="O31" i="1"/>
  <c r="N31" i="1"/>
  <c r="M31" i="1"/>
  <c r="L31" i="1"/>
  <c r="K31" i="1"/>
  <c r="J31" i="1"/>
  <c r="I31" i="1"/>
  <c r="H31" i="1"/>
  <c r="AI32" i="10" s="1"/>
  <c r="G31" i="1"/>
  <c r="F31" i="1"/>
  <c r="E31" i="1"/>
  <c r="D31" i="1"/>
  <c r="S32" i="9" s="1"/>
  <c r="C31" i="1"/>
  <c r="B31" i="1"/>
  <c r="A31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H31" i="10" s="1"/>
  <c r="BO30" i="1"/>
  <c r="G31" i="10" s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AL31" i="10" s="1"/>
  <c r="J30" i="1"/>
  <c r="AK31" i="10" s="1"/>
  <c r="I30" i="1"/>
  <c r="AJ31" i="10" s="1"/>
  <c r="H30" i="1"/>
  <c r="G30" i="1"/>
  <c r="AH31" i="10" s="1"/>
  <c r="F30" i="1"/>
  <c r="E30" i="1"/>
  <c r="D30" i="1"/>
  <c r="C30" i="1"/>
  <c r="B30" i="1"/>
  <c r="B31" i="10" s="1"/>
  <c r="A30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F30" i="10" s="1"/>
  <c r="BM29" i="1"/>
  <c r="BL29" i="1"/>
  <c r="BK29" i="1"/>
  <c r="BJ29" i="1"/>
  <c r="BI29" i="1"/>
  <c r="BH29" i="1"/>
  <c r="BG29" i="1"/>
  <c r="BF29" i="1"/>
  <c r="BE29" i="1"/>
  <c r="BD29" i="1"/>
  <c r="BC29" i="1"/>
  <c r="BB29" i="1"/>
  <c r="AU30" i="10" s="1"/>
  <c r="BA29" i="1"/>
  <c r="AZ29" i="1"/>
  <c r="W30" i="9" s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AK30" i="10" s="1"/>
  <c r="I29" i="1"/>
  <c r="H29" i="1"/>
  <c r="G29" i="1"/>
  <c r="F29" i="1"/>
  <c r="E29" i="1"/>
  <c r="D29" i="1"/>
  <c r="C29" i="1"/>
  <c r="B29" i="1"/>
  <c r="A29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D29" i="10" s="1"/>
  <c r="BK28" i="1"/>
  <c r="BJ28" i="1"/>
  <c r="BI28" i="1"/>
  <c r="BB29" i="10" s="1"/>
  <c r="BH28" i="1"/>
  <c r="BG28" i="1"/>
  <c r="BF28" i="1"/>
  <c r="BE28" i="1"/>
  <c r="BD28" i="1"/>
  <c r="BC28" i="1"/>
  <c r="BB28" i="1"/>
  <c r="BA28" i="1"/>
  <c r="AZ28" i="1"/>
  <c r="AS29" i="9" s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U29" i="10" s="1"/>
  <c r="AA28" i="1"/>
  <c r="Z28" i="1"/>
  <c r="Y28" i="1"/>
  <c r="X28" i="1"/>
  <c r="W28" i="1"/>
  <c r="V28" i="1"/>
  <c r="U28" i="1"/>
  <c r="T28" i="1"/>
  <c r="S28" i="1"/>
  <c r="R28" i="1"/>
  <c r="Q28" i="1"/>
  <c r="P28" i="1"/>
  <c r="T29" i="10" s="1"/>
  <c r="O28" i="1"/>
  <c r="N28" i="1"/>
  <c r="AO29" i="10" s="1"/>
  <c r="M28" i="1"/>
  <c r="AN29" i="10" s="1"/>
  <c r="L28" i="1"/>
  <c r="AM29" i="10" s="1"/>
  <c r="K28" i="1"/>
  <c r="AL29" i="10" s="1"/>
  <c r="J28" i="1"/>
  <c r="I28" i="1"/>
  <c r="H28" i="1"/>
  <c r="G28" i="1"/>
  <c r="F28" i="1"/>
  <c r="E28" i="1"/>
  <c r="D28" i="1"/>
  <c r="C28" i="1"/>
  <c r="B28" i="1"/>
  <c r="B29" i="10" s="1"/>
  <c r="A28" i="1"/>
  <c r="A29" i="10" s="1"/>
  <c r="B19" i="12" s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H28" i="10" s="1"/>
  <c r="BO27" i="1"/>
  <c r="G28" i="10" s="1"/>
  <c r="BN27" i="1"/>
  <c r="F28" i="10" s="1"/>
  <c r="BM27" i="1"/>
  <c r="BL27" i="1"/>
  <c r="BK27" i="1"/>
  <c r="BD28" i="10" s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AN28" i="10" s="1"/>
  <c r="L27" i="1"/>
  <c r="K27" i="1"/>
  <c r="J27" i="1"/>
  <c r="I27" i="1"/>
  <c r="H27" i="1"/>
  <c r="G27" i="1"/>
  <c r="AH28" i="10" s="1"/>
  <c r="F27" i="1"/>
  <c r="AG28" i="10" s="1"/>
  <c r="E27" i="1"/>
  <c r="D27" i="1"/>
  <c r="AE28" i="9" s="1"/>
  <c r="C27" i="1"/>
  <c r="C28" i="10" s="1"/>
  <c r="B27" i="1"/>
  <c r="B28" i="10" s="1"/>
  <c r="A27" i="1"/>
  <c r="CD26" i="1"/>
  <c r="I27" i="10" s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E27" i="10" s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T27" i="10" s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V27" i="10" s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AP27" i="10" s="1"/>
  <c r="N26" i="1"/>
  <c r="M26" i="1"/>
  <c r="L26" i="1"/>
  <c r="K26" i="1"/>
  <c r="J26" i="1"/>
  <c r="I26" i="1"/>
  <c r="H26" i="1"/>
  <c r="G26" i="1"/>
  <c r="AH27" i="10" s="1"/>
  <c r="F26" i="1"/>
  <c r="E26" i="1"/>
  <c r="D26" i="1"/>
  <c r="C26" i="1"/>
  <c r="B26" i="1"/>
  <c r="A26" i="1"/>
  <c r="CD25" i="1"/>
  <c r="I26" i="10" s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T26" i="10" s="1"/>
  <c r="O25" i="1"/>
  <c r="N25" i="1"/>
  <c r="M25" i="1"/>
  <c r="L25" i="1"/>
  <c r="AM26" i="10" s="1"/>
  <c r="K25" i="1"/>
  <c r="AL26" i="10" s="1"/>
  <c r="J25" i="1"/>
  <c r="AK26" i="10" s="1"/>
  <c r="I25" i="1"/>
  <c r="AJ26" i="10" s="1"/>
  <c r="H25" i="1"/>
  <c r="G25" i="1"/>
  <c r="F25" i="1"/>
  <c r="E25" i="1"/>
  <c r="D25" i="1"/>
  <c r="C25" i="1"/>
  <c r="B25" i="1"/>
  <c r="A25" i="1"/>
  <c r="A26" i="10" s="1"/>
  <c r="B16" i="12" s="1"/>
  <c r="CD24" i="1"/>
  <c r="I25" i="10" s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H25" i="10" s="1"/>
  <c r="BO24" i="1"/>
  <c r="G25" i="10" s="1"/>
  <c r="BN24" i="1"/>
  <c r="F25" i="10" s="1"/>
  <c r="BM24" i="1"/>
  <c r="E25" i="10" s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W25" i="9" s="1"/>
  <c r="AY24" i="1"/>
  <c r="AX24" i="1"/>
  <c r="AW24" i="1"/>
  <c r="AV24" i="1"/>
  <c r="AU24" i="1"/>
  <c r="AT24" i="1"/>
  <c r="AS24" i="1"/>
  <c r="AR24" i="1"/>
  <c r="AQ24" i="1"/>
  <c r="AP24" i="1"/>
  <c r="AO24" i="1"/>
  <c r="AN24" i="1"/>
  <c r="V25" i="10" s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AO25" i="10" s="1"/>
  <c r="M24" i="1"/>
  <c r="L24" i="1"/>
  <c r="K24" i="1"/>
  <c r="J24" i="1"/>
  <c r="I24" i="1"/>
  <c r="H24" i="1"/>
  <c r="G24" i="1"/>
  <c r="AH25" i="10" s="1"/>
  <c r="F24" i="1"/>
  <c r="AG25" i="10" s="1"/>
  <c r="E24" i="1"/>
  <c r="AF25" i="10" s="1"/>
  <c r="D24" i="1"/>
  <c r="C24" i="1"/>
  <c r="B24" i="1"/>
  <c r="A24" i="1"/>
  <c r="CD23" i="1"/>
  <c r="I24" i="10" s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D24" i="10" s="1"/>
  <c r="BK23" i="1"/>
  <c r="BJ23" i="1"/>
  <c r="BC24" i="10" s="1"/>
  <c r="BI23" i="1"/>
  <c r="BH23" i="1"/>
  <c r="BG23" i="1"/>
  <c r="BF23" i="1"/>
  <c r="BE23" i="1"/>
  <c r="AX24" i="10" s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U24" i="10" s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AJ24" i="10" s="1"/>
  <c r="H23" i="1"/>
  <c r="G23" i="1"/>
  <c r="F23" i="1"/>
  <c r="E23" i="1"/>
  <c r="D23" i="1"/>
  <c r="C23" i="1"/>
  <c r="B23" i="1"/>
  <c r="A23" i="1"/>
  <c r="A24" i="10" s="1"/>
  <c r="B14" i="12" s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A23" i="10" s="1"/>
  <c r="BG22" i="1"/>
  <c r="AZ23" i="10" s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AP23" i="10" s="1"/>
  <c r="N22" i="1"/>
  <c r="AO23" i="10" s="1"/>
  <c r="M22" i="1"/>
  <c r="AN23" i="10" s="1"/>
  <c r="L22" i="1"/>
  <c r="AM23" i="10" s="1"/>
  <c r="K22" i="1"/>
  <c r="J22" i="1"/>
  <c r="I22" i="1"/>
  <c r="H22" i="1"/>
  <c r="G22" i="1"/>
  <c r="F22" i="1"/>
  <c r="E22" i="1"/>
  <c r="AF23" i="10" s="1"/>
  <c r="D22" i="1"/>
  <c r="S23" i="9" s="1"/>
  <c r="C22" i="1"/>
  <c r="C23" i="10" s="1"/>
  <c r="B22" i="1"/>
  <c r="B23" i="10" s="1"/>
  <c r="A22" i="1"/>
  <c r="A23" i="10" s="1"/>
  <c r="B13" i="12" s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G22" i="10" s="1"/>
  <c r="BN21" i="1"/>
  <c r="F22" i="10" s="1"/>
  <c r="BM21" i="1"/>
  <c r="E22" i="10" s="1"/>
  <c r="BL21" i="1"/>
  <c r="D22" i="10" s="1"/>
  <c r="BK21" i="1"/>
  <c r="BJ21" i="1"/>
  <c r="BI21" i="1"/>
  <c r="BH21" i="1"/>
  <c r="BG21" i="1"/>
  <c r="BF21" i="1"/>
  <c r="BE21" i="1"/>
  <c r="BD21" i="1"/>
  <c r="BC21" i="1"/>
  <c r="BB21" i="1"/>
  <c r="BA21" i="1"/>
  <c r="AZ21" i="1"/>
  <c r="W22" i="9" s="1"/>
  <c r="AY21" i="1"/>
  <c r="AX21" i="1"/>
  <c r="AW21" i="1"/>
  <c r="AV21" i="1"/>
  <c r="AU21" i="1"/>
  <c r="AT21" i="1"/>
  <c r="AS21" i="1"/>
  <c r="AR21" i="1"/>
  <c r="AQ21" i="1"/>
  <c r="AP21" i="1"/>
  <c r="AO21" i="1"/>
  <c r="AN21" i="1"/>
  <c r="V22" i="10" s="1"/>
  <c r="AM21" i="1"/>
  <c r="AL21" i="1"/>
  <c r="AK21" i="1"/>
  <c r="AJ21" i="1"/>
  <c r="AI21" i="1"/>
  <c r="AH21" i="1"/>
  <c r="AG21" i="1"/>
  <c r="AF21" i="1"/>
  <c r="AE21" i="1"/>
  <c r="AD21" i="1"/>
  <c r="AC21" i="1"/>
  <c r="AB21" i="1"/>
  <c r="U22" i="10" s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AL22" i="10" s="1"/>
  <c r="J21" i="1"/>
  <c r="AK22" i="10" s="1"/>
  <c r="I21" i="1"/>
  <c r="AJ22" i="10" s="1"/>
  <c r="H21" i="1"/>
  <c r="AI22" i="10" s="1"/>
  <c r="G21" i="1"/>
  <c r="F21" i="1"/>
  <c r="E21" i="1"/>
  <c r="D21" i="1"/>
  <c r="C21" i="1"/>
  <c r="B21" i="1"/>
  <c r="A21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B21" i="10" s="1"/>
  <c r="BH20" i="1"/>
  <c r="BA21" i="9" s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T21" i="10" s="1"/>
  <c r="O20" i="1"/>
  <c r="N20" i="1"/>
  <c r="M20" i="1"/>
  <c r="AN21" i="10" s="1"/>
  <c r="L20" i="1"/>
  <c r="K20" i="1"/>
  <c r="J20" i="1"/>
  <c r="I20" i="1"/>
  <c r="H20" i="1"/>
  <c r="G20" i="1"/>
  <c r="AH21" i="10" s="1"/>
  <c r="F20" i="1"/>
  <c r="AG21" i="10" s="1"/>
  <c r="E20" i="1"/>
  <c r="AF21" i="10" s="1"/>
  <c r="D20" i="1"/>
  <c r="C20" i="1"/>
  <c r="B20" i="1"/>
  <c r="A20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H20" i="10" s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AJ20" i="10" s="1"/>
  <c r="H19" i="1"/>
  <c r="G19" i="1"/>
  <c r="F19" i="1"/>
  <c r="E19" i="1"/>
  <c r="D19" i="1"/>
  <c r="C19" i="1"/>
  <c r="C20" i="10" s="1"/>
  <c r="B19" i="1"/>
  <c r="A19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F19" i="10" s="1"/>
  <c r="BM18" i="1"/>
  <c r="E19" i="10" s="1"/>
  <c r="BL18" i="1"/>
  <c r="D19" i="10" s="1"/>
  <c r="BK18" i="1"/>
  <c r="BJ18" i="1"/>
  <c r="BI18" i="1"/>
  <c r="BH18" i="1"/>
  <c r="BG18" i="1"/>
  <c r="BF18" i="1"/>
  <c r="AY19" i="10" s="1"/>
  <c r="BE18" i="1"/>
  <c r="BD18" i="1"/>
  <c r="BC18" i="1"/>
  <c r="BB18" i="1"/>
  <c r="BA18" i="1"/>
  <c r="AT19" i="10" s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V19" i="10" s="1"/>
  <c r="AM18" i="1"/>
  <c r="AL18" i="1"/>
  <c r="AK18" i="1"/>
  <c r="AJ18" i="1"/>
  <c r="AI18" i="1"/>
  <c r="AH18" i="1"/>
  <c r="AG18" i="1"/>
  <c r="AF18" i="1"/>
  <c r="AE18" i="1"/>
  <c r="AD18" i="1"/>
  <c r="AC18" i="1"/>
  <c r="AB18" i="1"/>
  <c r="U19" i="10" s="1"/>
  <c r="AA18" i="1"/>
  <c r="Z18" i="1"/>
  <c r="Y18" i="1"/>
  <c r="X18" i="1"/>
  <c r="W18" i="1"/>
  <c r="V18" i="1"/>
  <c r="U18" i="1"/>
  <c r="T18" i="1"/>
  <c r="S18" i="1"/>
  <c r="R18" i="1"/>
  <c r="Q18" i="1"/>
  <c r="P18" i="1"/>
  <c r="T19" i="10" s="1"/>
  <c r="O18" i="1"/>
  <c r="AP19" i="10" s="1"/>
  <c r="N18" i="1"/>
  <c r="AO19" i="10" s="1"/>
  <c r="M18" i="1"/>
  <c r="AN19" i="10" s="1"/>
  <c r="L18" i="1"/>
  <c r="AM19" i="10" s="1"/>
  <c r="K18" i="1"/>
  <c r="J18" i="1"/>
  <c r="I18" i="1"/>
  <c r="H18" i="1"/>
  <c r="G18" i="1"/>
  <c r="F18" i="1"/>
  <c r="E18" i="1"/>
  <c r="AF19" i="10" s="1"/>
  <c r="D18" i="1"/>
  <c r="C18" i="1"/>
  <c r="B18" i="1"/>
  <c r="A18" i="1"/>
  <c r="CD17" i="1"/>
  <c r="I18" i="10" s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H18" i="10" s="1"/>
  <c r="BO17" i="1"/>
  <c r="BN17" i="1"/>
  <c r="BM17" i="1"/>
  <c r="BL17" i="1"/>
  <c r="BK17" i="1"/>
  <c r="BJ17" i="1"/>
  <c r="BI17" i="1"/>
  <c r="BH17" i="1"/>
  <c r="BG17" i="1"/>
  <c r="BF17" i="1"/>
  <c r="BE17" i="1"/>
  <c r="BD17" i="1"/>
  <c r="AW18" i="10" s="1"/>
  <c r="BC17" i="1"/>
  <c r="AV18" i="10" s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AL18" i="10" s="1"/>
  <c r="J17" i="1"/>
  <c r="AK18" i="10" s="1"/>
  <c r="I17" i="1"/>
  <c r="AJ18" i="10" s="1"/>
  <c r="H17" i="1"/>
  <c r="AI18" i="10" s="1"/>
  <c r="G17" i="1"/>
  <c r="F17" i="1"/>
  <c r="E17" i="1"/>
  <c r="D17" i="1"/>
  <c r="C17" i="1"/>
  <c r="C18" i="10" s="1"/>
  <c r="B17" i="1"/>
  <c r="B18" i="10" s="1"/>
  <c r="A17" i="1"/>
  <c r="A18" i="10" s="1"/>
  <c r="B8" i="12" s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G17" i="10" s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AN17" i="10" s="1"/>
  <c r="L16" i="1"/>
  <c r="K16" i="1"/>
  <c r="J16" i="1"/>
  <c r="I16" i="1"/>
  <c r="H16" i="1"/>
  <c r="G16" i="1"/>
  <c r="AH17" i="10" s="1"/>
  <c r="F16" i="1"/>
  <c r="AG17" i="10" s="1"/>
  <c r="E16" i="1"/>
  <c r="AF17" i="10" s="1"/>
  <c r="D16" i="1"/>
  <c r="C16" i="1"/>
  <c r="C17" i="10" s="1"/>
  <c r="B16" i="1"/>
  <c r="A16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E16" i="10" s="1"/>
  <c r="BL15" i="1"/>
  <c r="D16" i="10" s="1"/>
  <c r="BK15" i="1"/>
  <c r="BJ15" i="1"/>
  <c r="BI15" i="1"/>
  <c r="BH15" i="1"/>
  <c r="BG15" i="1"/>
  <c r="BF15" i="1"/>
  <c r="BE15" i="1"/>
  <c r="AX16" i="10" s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V16" i="10" s="1"/>
  <c r="AM15" i="1"/>
  <c r="AL15" i="1"/>
  <c r="AK15" i="1"/>
  <c r="AJ15" i="1"/>
  <c r="AI15" i="1"/>
  <c r="AH15" i="1"/>
  <c r="AG15" i="1"/>
  <c r="AF15" i="1"/>
  <c r="AE15" i="1"/>
  <c r="AD15" i="1"/>
  <c r="AC15" i="1"/>
  <c r="AB15" i="1"/>
  <c r="U16" i="10" s="1"/>
  <c r="AA15" i="1"/>
  <c r="Z15" i="1"/>
  <c r="Y15" i="1"/>
  <c r="X15" i="1"/>
  <c r="W15" i="1"/>
  <c r="V15" i="1"/>
  <c r="U15" i="1"/>
  <c r="T15" i="1"/>
  <c r="S15" i="1"/>
  <c r="R15" i="1"/>
  <c r="Q15" i="1"/>
  <c r="P15" i="1"/>
  <c r="T16" i="10" s="1"/>
  <c r="O15" i="1"/>
  <c r="N15" i="1"/>
  <c r="M15" i="1"/>
  <c r="L15" i="1"/>
  <c r="K15" i="1"/>
  <c r="J15" i="1"/>
  <c r="I15" i="1"/>
  <c r="AJ16" i="10" s="1"/>
  <c r="H15" i="1"/>
  <c r="G15" i="1"/>
  <c r="F15" i="1"/>
  <c r="E15" i="1"/>
  <c r="D15" i="1"/>
  <c r="S16" i="9" s="1"/>
  <c r="C15" i="1"/>
  <c r="B15" i="1"/>
  <c r="A15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H15" i="10" s="1"/>
  <c r="BO14" i="1"/>
  <c r="G15" i="10" s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AP15" i="10" s="1"/>
  <c r="N14" i="1"/>
  <c r="AO15" i="10" s="1"/>
  <c r="M14" i="1"/>
  <c r="AN15" i="10" s="1"/>
  <c r="L14" i="1"/>
  <c r="AM15" i="10" s="1"/>
  <c r="K14" i="1"/>
  <c r="J14" i="1"/>
  <c r="I14" i="1"/>
  <c r="H14" i="1"/>
  <c r="G14" i="1"/>
  <c r="F14" i="1"/>
  <c r="E14" i="1"/>
  <c r="AF15" i="10" s="1"/>
  <c r="D14" i="1"/>
  <c r="C14" i="1"/>
  <c r="B14" i="1"/>
  <c r="B15" i="10" s="1"/>
  <c r="A14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F14" i="10" s="1"/>
  <c r="BM13" i="1"/>
  <c r="BL13" i="1"/>
  <c r="BK13" i="1"/>
  <c r="BJ13" i="1"/>
  <c r="BI13" i="1"/>
  <c r="BH13" i="1"/>
  <c r="BG13" i="1"/>
  <c r="BF13" i="1"/>
  <c r="BE13" i="1"/>
  <c r="BD13" i="1"/>
  <c r="BC13" i="1"/>
  <c r="BB13" i="1"/>
  <c r="AU14" i="10" s="1"/>
  <c r="BA13" i="1"/>
  <c r="AZ13" i="1"/>
  <c r="W14" i="9" s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AL14" i="10" s="1"/>
  <c r="J13" i="1"/>
  <c r="AK14" i="10" s="1"/>
  <c r="I13" i="1"/>
  <c r="AJ14" i="10" s="1"/>
  <c r="H13" i="1"/>
  <c r="AI14" i="10" s="1"/>
  <c r="G13" i="1"/>
  <c r="F13" i="1"/>
  <c r="E13" i="1"/>
  <c r="D13" i="1"/>
  <c r="C13" i="1"/>
  <c r="B13" i="1"/>
  <c r="A13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D13" i="10" s="1"/>
  <c r="AQ13" i="10" s="1"/>
  <c r="BK12" i="1"/>
  <c r="BJ12" i="1"/>
  <c r="BI12" i="1"/>
  <c r="BB13" i="10" s="1"/>
  <c r="BH12" i="1"/>
  <c r="BG12" i="1"/>
  <c r="BF12" i="1"/>
  <c r="BE12" i="1"/>
  <c r="BD12" i="1"/>
  <c r="BC12" i="1"/>
  <c r="BB12" i="1"/>
  <c r="BA12" i="1"/>
  <c r="AZ12" i="1"/>
  <c r="AS13" i="9" s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U13" i="10" s="1"/>
  <c r="AA12" i="1"/>
  <c r="Z12" i="1"/>
  <c r="Y12" i="1"/>
  <c r="X12" i="1"/>
  <c r="W12" i="1"/>
  <c r="V12" i="1"/>
  <c r="U12" i="1"/>
  <c r="T12" i="1"/>
  <c r="S12" i="1"/>
  <c r="R12" i="1"/>
  <c r="Q12" i="1"/>
  <c r="P12" i="1"/>
  <c r="T13" i="10" s="1"/>
  <c r="O12" i="1"/>
  <c r="N12" i="1"/>
  <c r="M12" i="1"/>
  <c r="AN13" i="10" s="1"/>
  <c r="L12" i="1"/>
  <c r="K12" i="1"/>
  <c r="J12" i="1"/>
  <c r="I12" i="1"/>
  <c r="H12" i="1"/>
  <c r="G12" i="1"/>
  <c r="AH13" i="10" s="1"/>
  <c r="F12" i="1"/>
  <c r="AG13" i="10" s="1"/>
  <c r="E12" i="1"/>
  <c r="AF13" i="10" s="1"/>
  <c r="D12" i="1"/>
  <c r="S13" i="9" s="1"/>
  <c r="C12" i="1"/>
  <c r="B12" i="1"/>
  <c r="B13" i="10" s="1"/>
  <c r="A12" i="1"/>
  <c r="A13" i="10" s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H12" i="10" s="1"/>
  <c r="BE12" i="10" s="1"/>
  <c r="BO11" i="1"/>
  <c r="G12" i="10" s="1"/>
  <c r="BN11" i="1"/>
  <c r="F12" i="10" s="1"/>
  <c r="BM11" i="1"/>
  <c r="BL11" i="1"/>
  <c r="BK11" i="1"/>
  <c r="BD12" i="10" s="1"/>
  <c r="BJ11" i="1"/>
  <c r="BI11" i="1"/>
  <c r="BH11" i="1"/>
  <c r="BG11" i="1"/>
  <c r="BF11" i="1"/>
  <c r="BE11" i="1"/>
  <c r="BD11" i="1"/>
  <c r="BC11" i="1"/>
  <c r="BB11" i="1"/>
  <c r="BA11" i="1"/>
  <c r="AZ11" i="1"/>
  <c r="W12" i="9" s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AJ12" i="10" s="1"/>
  <c r="H11" i="1"/>
  <c r="G11" i="1"/>
  <c r="F11" i="1"/>
  <c r="E11" i="1"/>
  <c r="D11" i="1"/>
  <c r="C11" i="1"/>
  <c r="C12" i="10" s="1"/>
  <c r="B11" i="1"/>
  <c r="B12" i="10" s="1"/>
  <c r="A11" i="1"/>
  <c r="CD10" i="1"/>
  <c r="I11" i="10" s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E11" i="10" s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T11" i="10" s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V11" i="10" s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AP11" i="10" s="1"/>
  <c r="N10" i="1"/>
  <c r="AO11" i="10" s="1"/>
  <c r="M10" i="1"/>
  <c r="AN11" i="10" s="1"/>
  <c r="L10" i="1"/>
  <c r="AM11" i="10" s="1"/>
  <c r="K10" i="1"/>
  <c r="J10" i="1"/>
  <c r="I10" i="1"/>
  <c r="H10" i="1"/>
  <c r="G10" i="1"/>
  <c r="F10" i="1"/>
  <c r="E10" i="1"/>
  <c r="AF11" i="10" s="1"/>
  <c r="D10" i="1"/>
  <c r="C10" i="1"/>
  <c r="B10" i="1"/>
  <c r="A10" i="1"/>
  <c r="CD9" i="1"/>
  <c r="I10" i="10" s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T10" i="10" s="1"/>
  <c r="O9" i="1"/>
  <c r="N9" i="1"/>
  <c r="M9" i="1"/>
  <c r="L9" i="1"/>
  <c r="K9" i="1"/>
  <c r="AL10" i="10" s="1"/>
  <c r="J9" i="1"/>
  <c r="AK10" i="10" s="1"/>
  <c r="I9" i="1"/>
  <c r="AJ10" i="10" s="1"/>
  <c r="H9" i="1"/>
  <c r="AI10" i="10" s="1"/>
  <c r="G9" i="1"/>
  <c r="F9" i="1"/>
  <c r="E9" i="1"/>
  <c r="D9" i="1"/>
  <c r="S10" i="9" s="1"/>
  <c r="C9" i="1"/>
  <c r="B9" i="1"/>
  <c r="A9" i="1"/>
  <c r="A10" i="10" s="1"/>
  <c r="CD8" i="1"/>
  <c r="I9" i="10" s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H9" i="10" s="1"/>
  <c r="BO8" i="1"/>
  <c r="G9" i="10" s="1"/>
  <c r="BN8" i="1"/>
  <c r="F9" i="10" s="1"/>
  <c r="BM8" i="1"/>
  <c r="E9" i="10" s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V9" i="10" s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AN9" i="10" s="1"/>
  <c r="L8" i="1"/>
  <c r="K8" i="1"/>
  <c r="J8" i="1"/>
  <c r="I8" i="1"/>
  <c r="H8" i="1"/>
  <c r="G8" i="1"/>
  <c r="AH9" i="10" s="1"/>
  <c r="F8" i="1"/>
  <c r="AG9" i="10" s="1"/>
  <c r="E8" i="1"/>
  <c r="AF9" i="10" s="1"/>
  <c r="D8" i="1"/>
  <c r="C8" i="1"/>
  <c r="B8" i="1"/>
  <c r="A8" i="1"/>
  <c r="CD7" i="1"/>
  <c r="I8" i="10" s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D8" i="10" s="1"/>
  <c r="BK7" i="1"/>
  <c r="BJ7" i="1"/>
  <c r="BC8" i="10" s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U8" i="10" s="1"/>
  <c r="AA7" i="1"/>
  <c r="Z7" i="1"/>
  <c r="Y7" i="1"/>
  <c r="X7" i="1"/>
  <c r="W7" i="1"/>
  <c r="V7" i="1"/>
  <c r="U7" i="1"/>
  <c r="T7" i="1"/>
  <c r="S7" i="1"/>
  <c r="R7" i="1"/>
  <c r="Q7" i="1"/>
  <c r="P7" i="1"/>
  <c r="O7" i="1"/>
  <c r="AP8" i="9" s="1"/>
  <c r="N7" i="1"/>
  <c r="M7" i="1"/>
  <c r="L7" i="1"/>
  <c r="K7" i="1"/>
  <c r="J7" i="1"/>
  <c r="I7" i="1"/>
  <c r="AJ8" i="10" s="1"/>
  <c r="H7" i="1"/>
  <c r="G7" i="1"/>
  <c r="F7" i="1"/>
  <c r="E7" i="1"/>
  <c r="D7" i="1"/>
  <c r="C7" i="1"/>
  <c r="B7" i="1"/>
  <c r="A7" i="1"/>
  <c r="A8" i="10" s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A7" i="10" s="1"/>
  <c r="BG6" i="1"/>
  <c r="AZ7" i="10" s="1"/>
  <c r="BF6" i="1"/>
  <c r="AY7" i="10" s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AP7" i="10" s="1"/>
  <c r="N6" i="1"/>
  <c r="AO7" i="10" s="1"/>
  <c r="M6" i="1"/>
  <c r="AN7" i="10" s="1"/>
  <c r="L6" i="1"/>
  <c r="AM7" i="10" s="1"/>
  <c r="K6" i="1"/>
  <c r="J6" i="1"/>
  <c r="I6" i="1"/>
  <c r="H6" i="1"/>
  <c r="G6" i="1"/>
  <c r="F6" i="1"/>
  <c r="E6" i="1"/>
  <c r="AF7" i="10" s="1"/>
  <c r="D6" i="1"/>
  <c r="C6" i="1"/>
  <c r="C7" i="10" s="1"/>
  <c r="B6" i="1"/>
  <c r="B7" i="10" s="1"/>
  <c r="A6" i="1"/>
  <c r="A7" i="10" s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G6" i="10" s="1"/>
  <c r="BN5" i="1"/>
  <c r="F6" i="10" s="1"/>
  <c r="BM5" i="1"/>
  <c r="E6" i="10" s="1"/>
  <c r="BL5" i="1"/>
  <c r="D6" i="10" s="1"/>
  <c r="AQ6" i="10" s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V6" i="10" s="1"/>
  <c r="AM5" i="1"/>
  <c r="AL5" i="1"/>
  <c r="AK5" i="1"/>
  <c r="AJ5" i="1"/>
  <c r="AI5" i="1"/>
  <c r="AH5" i="1"/>
  <c r="AG5" i="1"/>
  <c r="AF5" i="1"/>
  <c r="AE5" i="1"/>
  <c r="AD5" i="1"/>
  <c r="AC5" i="1"/>
  <c r="AB5" i="1"/>
  <c r="U6" i="10" s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AL6" i="10" s="1"/>
  <c r="J5" i="1"/>
  <c r="AK6" i="10" s="1"/>
  <c r="I5" i="1"/>
  <c r="AJ6" i="10" s="1"/>
  <c r="H5" i="1"/>
  <c r="AI6" i="10" s="1"/>
  <c r="G5" i="1"/>
  <c r="F5" i="1"/>
  <c r="E5" i="1"/>
  <c r="D5" i="1"/>
  <c r="C5" i="1"/>
  <c r="B5" i="1"/>
  <c r="A5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T5" i="10" s="1"/>
  <c r="O4" i="1"/>
  <c r="N4" i="1"/>
  <c r="M4" i="1"/>
  <c r="AN5" i="10" s="1"/>
  <c r="L4" i="1"/>
  <c r="K4" i="1"/>
  <c r="J4" i="1"/>
  <c r="I4" i="1"/>
  <c r="H4" i="1"/>
  <c r="G4" i="1"/>
  <c r="AH5" i="10" s="1"/>
  <c r="F4" i="1"/>
  <c r="AG5" i="10" s="1"/>
  <c r="E4" i="1"/>
  <c r="AF5" i="10" s="1"/>
  <c r="D4" i="1"/>
  <c r="C4" i="1"/>
  <c r="B4" i="1"/>
  <c r="A4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H4" i="10" s="1"/>
  <c r="BO3" i="1"/>
  <c r="BN3" i="1"/>
  <c r="BM3" i="1"/>
  <c r="BL3" i="1"/>
  <c r="BK3" i="1"/>
  <c r="BJ3" i="1"/>
  <c r="BC4" i="10" s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AJ4" i="10" s="1"/>
  <c r="H3" i="1"/>
  <c r="G3" i="1"/>
  <c r="F3" i="1"/>
  <c r="E3" i="1"/>
  <c r="D3" i="1"/>
  <c r="C3" i="1"/>
  <c r="C4" i="10" s="1"/>
  <c r="B3" i="1"/>
  <c r="A3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H3" i="10" s="1"/>
  <c r="BE3" i="10" s="1"/>
  <c r="BO2" i="1"/>
  <c r="BN2" i="1"/>
  <c r="BM2" i="1"/>
  <c r="BL2" i="1"/>
  <c r="BK2" i="1"/>
  <c r="BD3" i="10" s="1"/>
  <c r="BJ2" i="1"/>
  <c r="BI2" i="1"/>
  <c r="BH2" i="1"/>
  <c r="BG2" i="1"/>
  <c r="BF2" i="1"/>
  <c r="BE2" i="1"/>
  <c r="BD2" i="1"/>
  <c r="BC2" i="1"/>
  <c r="BB2" i="1"/>
  <c r="BA2" i="1"/>
  <c r="AZ2" i="1"/>
  <c r="W3" i="9" s="1"/>
  <c r="AY2" i="1"/>
  <c r="AX2" i="1"/>
  <c r="AW2" i="1"/>
  <c r="AV2" i="1"/>
  <c r="AU2" i="1"/>
  <c r="AT2" i="1"/>
  <c r="AS2" i="1"/>
  <c r="AR2" i="1"/>
  <c r="AQ2" i="1"/>
  <c r="AP2" i="1"/>
  <c r="AO2" i="1"/>
  <c r="AN2" i="1"/>
  <c r="V3" i="10" s="1"/>
  <c r="AM2" i="1"/>
  <c r="AL2" i="1"/>
  <c r="AK2" i="1"/>
  <c r="AJ2" i="1"/>
  <c r="AI2" i="1"/>
  <c r="AH2" i="1"/>
  <c r="AG2" i="1"/>
  <c r="AF2" i="1"/>
  <c r="AE2" i="1"/>
  <c r="AD2" i="1"/>
  <c r="AC2" i="1"/>
  <c r="AB2" i="1"/>
  <c r="U3" i="10" s="1"/>
  <c r="AA2" i="1"/>
  <c r="Z2" i="1"/>
  <c r="Y2" i="1"/>
  <c r="X2" i="1"/>
  <c r="W2" i="1"/>
  <c r="V2" i="1"/>
  <c r="U2" i="1"/>
  <c r="T2" i="1"/>
  <c r="S2" i="1"/>
  <c r="R2" i="1"/>
  <c r="Q2" i="1"/>
  <c r="P2" i="1"/>
  <c r="T3" i="10" s="1"/>
  <c r="O2" i="1"/>
  <c r="AP3" i="10" s="1"/>
  <c r="N2" i="1"/>
  <c r="AO3" i="10" s="1"/>
  <c r="M2" i="1"/>
  <c r="AN3" i="10" s="1"/>
  <c r="L2" i="1"/>
  <c r="AM3" i="10" s="1"/>
  <c r="K2" i="1"/>
  <c r="AL3" i="9" s="1"/>
  <c r="J2" i="1"/>
  <c r="I2" i="1"/>
  <c r="H2" i="1"/>
  <c r="G2" i="1"/>
  <c r="F2" i="1"/>
  <c r="E2" i="1"/>
  <c r="AF3" i="10" s="1"/>
  <c r="D2" i="1"/>
  <c r="C2" i="1"/>
  <c r="B2" i="1"/>
  <c r="A2" i="1"/>
  <c r="N40" i="6"/>
  <c r="M40" i="6"/>
  <c r="L40" i="6"/>
  <c r="K40" i="6"/>
  <c r="J40" i="6"/>
  <c r="I40" i="6"/>
  <c r="H40" i="6"/>
  <c r="G40" i="6"/>
  <c r="F40" i="6"/>
  <c r="E40" i="6"/>
  <c r="D40" i="6"/>
  <c r="C40" i="6"/>
  <c r="F71" i="10" l="1"/>
  <c r="BO84" i="3"/>
  <c r="I71" i="10"/>
  <c r="Q83" i="10" s="1"/>
  <c r="CE84" i="3"/>
  <c r="E71" i="10"/>
  <c r="L83" i="10" s="1"/>
  <c r="BN84" i="3"/>
  <c r="AE71" i="9"/>
  <c r="D84" i="3"/>
  <c r="H71" i="10"/>
  <c r="BQ84" i="3"/>
  <c r="AF71" i="10"/>
  <c r="E84" i="3"/>
  <c r="AT71" i="10"/>
  <c r="BA84" i="3"/>
  <c r="AH71" i="10"/>
  <c r="BJ83" i="10" s="1"/>
  <c r="G84" i="3"/>
  <c r="V71" i="10"/>
  <c r="AN84" i="3"/>
  <c r="AW71" i="10"/>
  <c r="BD84" i="3"/>
  <c r="T71" i="10"/>
  <c r="Z83" i="10" s="1"/>
  <c r="P84" i="3"/>
  <c r="D71" i="10"/>
  <c r="BM84" i="3"/>
  <c r="CI84" i="3" s="1"/>
  <c r="AQ77" i="2"/>
  <c r="AP77" i="3"/>
  <c r="BW77" i="3"/>
  <c r="AS70" i="9"/>
  <c r="AZ83" i="3"/>
  <c r="F70" i="10"/>
  <c r="BO83" i="3"/>
  <c r="I70" i="10"/>
  <c r="Q82" i="10" s="1"/>
  <c r="CE83" i="3"/>
  <c r="S70" i="9"/>
  <c r="D83" i="3"/>
  <c r="AG70" i="10"/>
  <c r="F83" i="3"/>
  <c r="AU70" i="10"/>
  <c r="BB83" i="3"/>
  <c r="AV70" i="10"/>
  <c r="BC83" i="3"/>
  <c r="V70" i="10"/>
  <c r="AN83" i="3"/>
  <c r="AW70" i="10"/>
  <c r="BD83" i="3"/>
  <c r="G70" i="10"/>
  <c r="N70" i="10" s="1"/>
  <c r="BP83" i="3"/>
  <c r="H70" i="10"/>
  <c r="BE70" i="10" s="1"/>
  <c r="BQ83" i="3"/>
  <c r="U70" i="10"/>
  <c r="AB83" i="3"/>
  <c r="AP70" i="10"/>
  <c r="O83" i="3"/>
  <c r="T70" i="10"/>
  <c r="Z70" i="10" s="1"/>
  <c r="P83" i="3"/>
  <c r="D70" i="10"/>
  <c r="BT70" i="10" s="1"/>
  <c r="BM83" i="3"/>
  <c r="E70" i="10"/>
  <c r="BN83" i="3"/>
  <c r="V69" i="10"/>
  <c r="AN82" i="3"/>
  <c r="AL69" i="10"/>
  <c r="K82" i="3"/>
  <c r="AM69" i="10"/>
  <c r="L82" i="3"/>
  <c r="U69" i="10"/>
  <c r="AB82" i="3"/>
  <c r="AN69" i="10"/>
  <c r="M82" i="3"/>
  <c r="BB69" i="10"/>
  <c r="BI82" i="3"/>
  <c r="AP69" i="10"/>
  <c r="O82" i="3"/>
  <c r="T69" i="10"/>
  <c r="Z69" i="10" s="1"/>
  <c r="P82" i="3"/>
  <c r="CT82" i="3"/>
  <c r="DE82" i="3" s="1"/>
  <c r="H69" i="10"/>
  <c r="CI69" i="10" s="1"/>
  <c r="BQ82" i="3"/>
  <c r="CX82" i="3" s="1"/>
  <c r="DI82" i="3" s="1"/>
  <c r="F69" i="10"/>
  <c r="M69" i="10" s="1"/>
  <c r="BO82" i="3"/>
  <c r="CV82" i="3" s="1"/>
  <c r="DG82" i="3" s="1"/>
  <c r="I69" i="10"/>
  <c r="Q81" i="10" s="1"/>
  <c r="CE82" i="3"/>
  <c r="DJ82" i="3" s="1"/>
  <c r="G69" i="10"/>
  <c r="BP82" i="3"/>
  <c r="CW82" i="3" s="1"/>
  <c r="DH82" i="3" s="1"/>
  <c r="H77" i="2"/>
  <c r="X77" i="2"/>
  <c r="BU77" i="2"/>
  <c r="X77" i="3"/>
  <c r="BD77" i="3"/>
  <c r="BU77" i="3"/>
  <c r="BF77" i="2"/>
  <c r="AH68" i="10"/>
  <c r="G81" i="3"/>
  <c r="AI68" i="10"/>
  <c r="H81" i="3"/>
  <c r="V68" i="10"/>
  <c r="AN81" i="3"/>
  <c r="U68" i="10"/>
  <c r="AB81" i="3"/>
  <c r="BA68" i="10"/>
  <c r="BH81" i="3"/>
  <c r="AO68" i="10"/>
  <c r="N81" i="3"/>
  <c r="BC68" i="10"/>
  <c r="BJ81" i="3"/>
  <c r="AP68" i="9"/>
  <c r="O81" i="3"/>
  <c r="BD68" i="10"/>
  <c r="BK81" i="3"/>
  <c r="CT81" i="3"/>
  <c r="DE81" i="3" s="1"/>
  <c r="H68" i="10"/>
  <c r="O68" i="10" s="1"/>
  <c r="BQ81" i="3"/>
  <c r="CX81" i="3" s="1"/>
  <c r="DI81" i="3" s="1"/>
  <c r="W77" i="3"/>
  <c r="AM77" i="3"/>
  <c r="BC77" i="3"/>
  <c r="BT77" i="3"/>
  <c r="V77" i="2"/>
  <c r="E77" i="3"/>
  <c r="U77" i="3"/>
  <c r="AK77" i="3"/>
  <c r="BA77" i="3"/>
  <c r="BR77" i="3"/>
  <c r="BB77" i="2"/>
  <c r="F77" i="3"/>
  <c r="V77" i="3"/>
  <c r="AL77" i="3"/>
  <c r="BS77" i="3"/>
  <c r="BS77" i="2"/>
  <c r="U77" i="2"/>
  <c r="AK77" i="2"/>
  <c r="BR77" i="2"/>
  <c r="B18" i="2"/>
  <c r="A17" i="2"/>
  <c r="BL17" i="2" s="1"/>
  <c r="C76" i="2"/>
  <c r="C76" i="3"/>
  <c r="BA67" i="10"/>
  <c r="BH80" i="3"/>
  <c r="D77" i="2"/>
  <c r="AZ77" i="2"/>
  <c r="T67" i="10"/>
  <c r="P80" i="3"/>
  <c r="U67" i="10"/>
  <c r="AB80" i="3"/>
  <c r="V67" i="10"/>
  <c r="AN80" i="3"/>
  <c r="D67" i="10"/>
  <c r="BM80" i="3"/>
  <c r="AT67" i="10"/>
  <c r="BA80" i="3"/>
  <c r="E67" i="10"/>
  <c r="L67" i="10" s="1"/>
  <c r="BN80" i="3"/>
  <c r="CU80" i="3" s="1"/>
  <c r="DF80" i="3" s="1"/>
  <c r="F67" i="10"/>
  <c r="M67" i="10" s="1"/>
  <c r="BO80" i="3"/>
  <c r="CV80" i="3" s="1"/>
  <c r="DG80" i="3" s="1"/>
  <c r="AH67" i="10"/>
  <c r="G80" i="3"/>
  <c r="AW67" i="10"/>
  <c r="BD80" i="3"/>
  <c r="AK67" i="10"/>
  <c r="J80" i="3"/>
  <c r="AY67" i="10"/>
  <c r="BF80" i="3"/>
  <c r="C76" i="9"/>
  <c r="C77" i="3"/>
  <c r="A18" i="3"/>
  <c r="BL18" i="3" s="1"/>
  <c r="B19" i="3"/>
  <c r="BG77" i="2"/>
  <c r="W77" i="2"/>
  <c r="G77" i="2"/>
  <c r="AM77" i="2"/>
  <c r="AN77" i="2"/>
  <c r="M77" i="3"/>
  <c r="BQ77" i="2"/>
  <c r="AV66" i="10"/>
  <c r="BC79" i="3"/>
  <c r="V66" i="10"/>
  <c r="AB66" i="10" s="1"/>
  <c r="AN79" i="3"/>
  <c r="BC77" i="2"/>
  <c r="U66" i="10"/>
  <c r="AA66" i="10" s="1"/>
  <c r="AB79" i="3"/>
  <c r="F66" i="10"/>
  <c r="BO79" i="3"/>
  <c r="CV79" i="3" s="1"/>
  <c r="DG79" i="3" s="1"/>
  <c r="AU66" i="10"/>
  <c r="BB79" i="3"/>
  <c r="E66" i="10"/>
  <c r="BN79" i="3"/>
  <c r="CU79" i="3" s="1"/>
  <c r="DF79" i="3" s="1"/>
  <c r="S66" i="9"/>
  <c r="D79" i="3"/>
  <c r="H66" i="10"/>
  <c r="BQ79" i="3"/>
  <c r="CX79" i="3" s="1"/>
  <c r="DI79" i="3" s="1"/>
  <c r="AG66" i="10"/>
  <c r="F79" i="3"/>
  <c r="AW66" i="10"/>
  <c r="BD79" i="3"/>
  <c r="BT77" i="2"/>
  <c r="I66" i="10"/>
  <c r="Q78" i="10" s="1"/>
  <c r="CE79" i="3"/>
  <c r="DJ79" i="3" s="1"/>
  <c r="G66" i="10"/>
  <c r="BP79" i="3"/>
  <c r="CW79" i="3" s="1"/>
  <c r="DH79" i="3" s="1"/>
  <c r="F77" i="2"/>
  <c r="T77" i="3"/>
  <c r="AJ77" i="3"/>
  <c r="AZ77" i="3"/>
  <c r="T66" i="10"/>
  <c r="P79" i="3"/>
  <c r="D66" i="10"/>
  <c r="AQ66" i="10" s="1"/>
  <c r="BM79" i="3"/>
  <c r="CT79" i="3" s="1"/>
  <c r="DE79" i="3" s="1"/>
  <c r="AB77" i="3"/>
  <c r="BH77" i="3"/>
  <c r="AC77" i="3"/>
  <c r="F14" i="9"/>
  <c r="AR77" i="2"/>
  <c r="AS77" i="2"/>
  <c r="AR77" i="3"/>
  <c r="AS77" i="3"/>
  <c r="BY77" i="3"/>
  <c r="BZ77" i="3"/>
  <c r="BI77" i="3"/>
  <c r="D77" i="3"/>
  <c r="BQ77" i="3"/>
  <c r="CX77" i="3" s="1"/>
  <c r="DI77" i="3" s="1"/>
  <c r="M77" i="2"/>
  <c r="L77" i="3"/>
  <c r="AC77" i="2"/>
  <c r="BI77" i="2"/>
  <c r="BZ77" i="2"/>
  <c r="G76" i="9"/>
  <c r="BP78" i="2"/>
  <c r="AU66" i="9"/>
  <c r="W76" i="9"/>
  <c r="AZ78" i="2"/>
  <c r="H76" i="10"/>
  <c r="DM76" i="10" s="1"/>
  <c r="BQ78" i="2"/>
  <c r="CI78" i="2" s="1"/>
  <c r="CK78" i="2" s="1"/>
  <c r="AL65" i="10"/>
  <c r="K78" i="3"/>
  <c r="AM65" i="10"/>
  <c r="L78" i="3"/>
  <c r="U65" i="10"/>
  <c r="AB78" i="3"/>
  <c r="A71" i="9"/>
  <c r="AP27" i="9"/>
  <c r="AH77" i="2"/>
  <c r="AN65" i="10"/>
  <c r="M78" i="3"/>
  <c r="BB65" i="10"/>
  <c r="BI78" i="3"/>
  <c r="AH76" i="10"/>
  <c r="G78" i="2"/>
  <c r="AI76" i="10"/>
  <c r="H78" i="2"/>
  <c r="V76" i="10"/>
  <c r="AN78" i="2"/>
  <c r="R77" i="3"/>
  <c r="AP65" i="10"/>
  <c r="O78" i="3"/>
  <c r="AJ76" i="10"/>
  <c r="I78" i="2"/>
  <c r="F76" i="10"/>
  <c r="M76" i="10" s="1"/>
  <c r="BO78" i="2"/>
  <c r="AX77" i="3"/>
  <c r="T65" i="10"/>
  <c r="P78" i="3"/>
  <c r="D65" i="10"/>
  <c r="AQ65" i="10" s="1"/>
  <c r="BM78" i="3"/>
  <c r="CT78" i="3" s="1"/>
  <c r="DE78" i="3" s="1"/>
  <c r="J77" i="2"/>
  <c r="J78" i="2"/>
  <c r="AL76" i="10"/>
  <c r="K78" i="2"/>
  <c r="F65" i="10"/>
  <c r="BO78" i="3"/>
  <c r="CV78" i="3" s="1"/>
  <c r="DG78" i="3" s="1"/>
  <c r="I65" i="10"/>
  <c r="Q77" i="10" s="1"/>
  <c r="CE78" i="3"/>
  <c r="DJ78" i="3" s="1"/>
  <c r="U76" i="10"/>
  <c r="AA76" i="10" s="1"/>
  <c r="AB78" i="2"/>
  <c r="BA76" i="10"/>
  <c r="BH78" i="2"/>
  <c r="G65" i="10"/>
  <c r="BP78" i="3"/>
  <c r="CW78" i="3" s="1"/>
  <c r="DH78" i="3" s="1"/>
  <c r="AH77" i="3"/>
  <c r="W65" i="9"/>
  <c r="AZ78" i="3"/>
  <c r="H65" i="10"/>
  <c r="BE65" i="10" s="1"/>
  <c r="BQ78" i="3"/>
  <c r="CX78" i="3" s="1"/>
  <c r="DI78" i="3" s="1"/>
  <c r="AO76" i="10"/>
  <c r="N78" i="2"/>
  <c r="BC76" i="10"/>
  <c r="BJ78" i="2"/>
  <c r="AE77" i="2"/>
  <c r="AE78" i="2"/>
  <c r="BD76" i="10"/>
  <c r="BK78" i="2"/>
  <c r="R77" i="2"/>
  <c r="AX77" i="2"/>
  <c r="S77" i="2"/>
  <c r="Q77" i="2"/>
  <c r="Q78" i="2"/>
  <c r="AG77" i="3"/>
  <c r="AG78" i="2"/>
  <c r="F70" i="9"/>
  <c r="CE77" i="3"/>
  <c r="DJ77" i="3" s="1"/>
  <c r="B71" i="9"/>
  <c r="E70" i="9"/>
  <c r="D6" i="9"/>
  <c r="AQ6" i="9" s="1"/>
  <c r="V59" i="9"/>
  <c r="A74" i="9"/>
  <c r="D70" i="9"/>
  <c r="AQ70" i="9" s="1"/>
  <c r="T58" i="9"/>
  <c r="AE45" i="9"/>
  <c r="BC56" i="9"/>
  <c r="H68" i="9"/>
  <c r="BE68" i="9" s="1"/>
  <c r="I73" i="9"/>
  <c r="U56" i="9"/>
  <c r="AG45" i="9"/>
  <c r="DO70" i="10"/>
  <c r="B60" i="12"/>
  <c r="H66" i="9"/>
  <c r="BE66" i="9" s="1"/>
  <c r="V35" i="9"/>
  <c r="AK51" i="9"/>
  <c r="AL77" i="2"/>
  <c r="BB77" i="3"/>
  <c r="A7" i="9"/>
  <c r="G65" i="9"/>
  <c r="U24" i="9"/>
  <c r="AJ52" i="9"/>
  <c r="DO71" i="10"/>
  <c r="B61" i="12"/>
  <c r="B23" i="9"/>
  <c r="D64" i="9"/>
  <c r="AQ64" i="9" s="1"/>
  <c r="AI6" i="9"/>
  <c r="AK53" i="9"/>
  <c r="C39" i="9"/>
  <c r="F57" i="9"/>
  <c r="AJ10" i="9"/>
  <c r="AO55" i="9"/>
  <c r="DO72" i="10"/>
  <c r="B62" i="12"/>
  <c r="Y77" i="2"/>
  <c r="AO77" i="2"/>
  <c r="BE77" i="2"/>
  <c r="BV77" i="2"/>
  <c r="A42" i="9"/>
  <c r="E57" i="9"/>
  <c r="T13" i="9"/>
  <c r="AJ14" i="9"/>
  <c r="AM65" i="9"/>
  <c r="Z77" i="3"/>
  <c r="BF77" i="3"/>
  <c r="BW77" i="2"/>
  <c r="B44" i="9"/>
  <c r="D56" i="9"/>
  <c r="AQ56" i="9" s="1"/>
  <c r="T5" i="9"/>
  <c r="AJ18" i="9"/>
  <c r="AN65" i="9"/>
  <c r="DO73" i="10"/>
  <c r="B63" i="12"/>
  <c r="AA77" i="2"/>
  <c r="BX77" i="2"/>
  <c r="A55" i="9"/>
  <c r="G54" i="9"/>
  <c r="T74" i="9"/>
  <c r="AK18" i="9"/>
  <c r="AH68" i="9"/>
  <c r="BD3" i="9"/>
  <c r="BT74" i="10"/>
  <c r="L77" i="2"/>
  <c r="BY77" i="2"/>
  <c r="B55" i="9"/>
  <c r="E54" i="9"/>
  <c r="U72" i="9"/>
  <c r="AL18" i="9"/>
  <c r="AG70" i="9"/>
  <c r="AY75" i="9"/>
  <c r="DO66" i="10"/>
  <c r="B56" i="12"/>
  <c r="DO74" i="10"/>
  <c r="B64" i="12"/>
  <c r="B63" i="9"/>
  <c r="F46" i="9"/>
  <c r="W70" i="9"/>
  <c r="AF23" i="9"/>
  <c r="AI72" i="9"/>
  <c r="AW75" i="9"/>
  <c r="AD77" i="2"/>
  <c r="AT77" i="3"/>
  <c r="CA77" i="2"/>
  <c r="C65" i="9"/>
  <c r="H76" i="9"/>
  <c r="BE76" i="9" s="1"/>
  <c r="D45" i="9"/>
  <c r="AQ45" i="9" s="1"/>
  <c r="T64" i="9"/>
  <c r="AM23" i="9"/>
  <c r="AG74" i="9"/>
  <c r="AW74" i="9"/>
  <c r="DO67" i="10"/>
  <c r="B57" i="12"/>
  <c r="DO75" i="10"/>
  <c r="B65" i="12"/>
  <c r="O77" i="3"/>
  <c r="AU77" i="3"/>
  <c r="CB77" i="2"/>
  <c r="A66" i="9"/>
  <c r="H44" i="9"/>
  <c r="BE44" i="9" s="1"/>
  <c r="AM26" i="9"/>
  <c r="BD72" i="9"/>
  <c r="BI25" i="10"/>
  <c r="Q75" i="10"/>
  <c r="P77" i="2"/>
  <c r="AF77" i="3"/>
  <c r="B69" i="9"/>
  <c r="F76" i="9"/>
  <c r="G44" i="9"/>
  <c r="AH27" i="9"/>
  <c r="AW66" i="9"/>
  <c r="CA77" i="3"/>
  <c r="DO8" i="10"/>
  <c r="DO24" i="10"/>
  <c r="AH64" i="9"/>
  <c r="N77" i="2"/>
  <c r="CB77" i="3"/>
  <c r="C23" i="9"/>
  <c r="D13" i="9"/>
  <c r="V25" i="9"/>
  <c r="AF46" i="9"/>
  <c r="AX64" i="9"/>
  <c r="G77" i="3"/>
  <c r="B66" i="9"/>
  <c r="U61" i="9"/>
  <c r="AU62" i="9"/>
  <c r="DO40" i="10"/>
  <c r="DO56" i="10"/>
  <c r="A8" i="9"/>
  <c r="G15" i="9"/>
  <c r="U35" i="9"/>
  <c r="O77" i="2"/>
  <c r="BH77" i="2"/>
  <c r="BO77" i="3"/>
  <c r="CV77" i="3" s="1"/>
  <c r="DG77" i="3" s="1"/>
  <c r="A24" i="9"/>
  <c r="BJ77" i="2"/>
  <c r="J77" i="3"/>
  <c r="DO10" i="10"/>
  <c r="DO18" i="10"/>
  <c r="DO26" i="10"/>
  <c r="DO34" i="10"/>
  <c r="DO42" i="10"/>
  <c r="DO50" i="10"/>
  <c r="DO58" i="10"/>
  <c r="A26" i="9"/>
  <c r="C66" i="9"/>
  <c r="E67" i="9"/>
  <c r="F54" i="9"/>
  <c r="H4" i="9"/>
  <c r="BE4" i="9" s="1"/>
  <c r="V75" i="9"/>
  <c r="AF19" i="9"/>
  <c r="AL51" i="9"/>
  <c r="AN69" i="9"/>
  <c r="BB61" i="9"/>
  <c r="D67" i="9"/>
  <c r="AQ67" i="9" s="1"/>
  <c r="DO59" i="10"/>
  <c r="I74" i="9"/>
  <c r="CC77" i="2"/>
  <c r="Z77" i="2"/>
  <c r="E75" i="9"/>
  <c r="AP74" i="9"/>
  <c r="AU46" i="9"/>
  <c r="AD77" i="3"/>
  <c r="DO13" i="10"/>
  <c r="DO29" i="10"/>
  <c r="DO61" i="10"/>
  <c r="AA77" i="3"/>
  <c r="BX77" i="3"/>
  <c r="S77" i="3"/>
  <c r="H73" i="9"/>
  <c r="F35" i="9"/>
  <c r="I58" i="9"/>
  <c r="AJ6" i="9"/>
  <c r="AK58" i="9"/>
  <c r="AB77" i="2"/>
  <c r="AE77" i="3"/>
  <c r="A56" i="9"/>
  <c r="B76" i="9"/>
  <c r="G73" i="9"/>
  <c r="F62" i="9"/>
  <c r="G25" i="9"/>
  <c r="I57" i="9"/>
  <c r="V67" i="9"/>
  <c r="U3" i="9"/>
  <c r="AN9" i="9"/>
  <c r="AI32" i="9"/>
  <c r="AF59" i="9"/>
  <c r="AW71" i="9"/>
  <c r="AU30" i="9"/>
  <c r="W73" i="9"/>
  <c r="BD60" i="9"/>
  <c r="BM77" i="2"/>
  <c r="AP73" i="9"/>
  <c r="AP68" i="10"/>
  <c r="N77" i="3"/>
  <c r="Y77" i="3"/>
  <c r="AW77" i="2"/>
  <c r="I72" i="9"/>
  <c r="AH5" i="9"/>
  <c r="AT77" i="2"/>
  <c r="I66" i="9"/>
  <c r="AH56" i="9"/>
  <c r="AU77" i="2"/>
  <c r="DO45" i="10"/>
  <c r="AQ77" i="3"/>
  <c r="C74" i="9"/>
  <c r="H63" i="9"/>
  <c r="BE63" i="9" s="1"/>
  <c r="V70" i="9"/>
  <c r="V3" i="9"/>
  <c r="I77" i="2"/>
  <c r="BA77" i="2"/>
  <c r="DO62" i="10"/>
  <c r="A58" i="9"/>
  <c r="F73" i="9"/>
  <c r="H60" i="9"/>
  <c r="F25" i="9"/>
  <c r="I56" i="9"/>
  <c r="U67" i="9"/>
  <c r="V54" i="9"/>
  <c r="AI10" i="9"/>
  <c r="AI38" i="9"/>
  <c r="AJ60" i="9"/>
  <c r="AT71" i="9"/>
  <c r="A40" i="9"/>
  <c r="AL3" i="10"/>
  <c r="AO77" i="3"/>
  <c r="Q77" i="3"/>
  <c r="CD77" i="2"/>
  <c r="A72" i="9"/>
  <c r="E64" i="9"/>
  <c r="S71" i="9"/>
  <c r="AX48" i="9"/>
  <c r="B60" i="9"/>
  <c r="E59" i="9"/>
  <c r="I40" i="9"/>
  <c r="T45" i="9"/>
  <c r="AP61" i="9"/>
  <c r="BB13" i="9"/>
  <c r="K77" i="2"/>
  <c r="BD77" i="2"/>
  <c r="BJ77" i="3"/>
  <c r="DO7" i="10"/>
  <c r="DO23" i="10"/>
  <c r="DO39" i="10"/>
  <c r="DO55" i="10"/>
  <c r="DO63" i="10"/>
  <c r="B7" i="9"/>
  <c r="C60" i="9"/>
  <c r="D72" i="9"/>
  <c r="H57" i="9"/>
  <c r="D24" i="9"/>
  <c r="AK10" i="9"/>
  <c r="AP38" i="9"/>
  <c r="AG62" i="9"/>
  <c r="AV70" i="9"/>
  <c r="AV77" i="2"/>
  <c r="BJ25" i="10"/>
  <c r="BV77" i="3"/>
  <c r="AG56" i="9"/>
  <c r="E73" i="9"/>
  <c r="E25" i="9"/>
  <c r="T67" i="9"/>
  <c r="AO38" i="9"/>
  <c r="AW70" i="9"/>
  <c r="BE77" i="3"/>
  <c r="AG77" i="2"/>
  <c r="BK77" i="3"/>
  <c r="C7" i="9"/>
  <c r="B61" i="9"/>
  <c r="G70" i="9"/>
  <c r="G57" i="9"/>
  <c r="H15" i="9"/>
  <c r="BE15" i="9" s="1"/>
  <c r="U64" i="9"/>
  <c r="AI14" i="9"/>
  <c r="AP44" i="9"/>
  <c r="AK62" i="9"/>
  <c r="BC68" i="9"/>
  <c r="AT11" i="9"/>
  <c r="L11" i="12"/>
  <c r="O10" i="12"/>
  <c r="CI73" i="10"/>
  <c r="DM73" i="10"/>
  <c r="DM69" i="10"/>
  <c r="CI64" i="10"/>
  <c r="DM64" i="10"/>
  <c r="DM62" i="10"/>
  <c r="CI62" i="10"/>
  <c r="CI72" i="10"/>
  <c r="DM72" i="10"/>
  <c r="CI56" i="10"/>
  <c r="DM56" i="10"/>
  <c r="DM15" i="10"/>
  <c r="CI15" i="10"/>
  <c r="AB73" i="10"/>
  <c r="BT67" i="10"/>
  <c r="BT75" i="10"/>
  <c r="BH25" i="10"/>
  <c r="BT63" i="10"/>
  <c r="BT71" i="10"/>
  <c r="BT57" i="10"/>
  <c r="BT73" i="10"/>
  <c r="AA70" i="10"/>
  <c r="AM5" i="10"/>
  <c r="AM5" i="9"/>
  <c r="AS9" i="10"/>
  <c r="W9" i="10"/>
  <c r="AS9" i="9"/>
  <c r="AO12" i="10"/>
  <c r="AO12" i="9"/>
  <c r="AU16" i="10"/>
  <c r="AU16" i="9"/>
  <c r="AW23" i="10"/>
  <c r="AW23" i="9"/>
  <c r="F26" i="10"/>
  <c r="M38" i="10" s="1"/>
  <c r="F26" i="9"/>
  <c r="BC36" i="10"/>
  <c r="BC36" i="9"/>
  <c r="AY38" i="10"/>
  <c r="AY38" i="9"/>
  <c r="AE41" i="10"/>
  <c r="S41" i="10"/>
  <c r="S41" i="9"/>
  <c r="AE41" i="9"/>
  <c r="BA45" i="10"/>
  <c r="BA45" i="9"/>
  <c r="AI55" i="10"/>
  <c r="AI55" i="9"/>
  <c r="G26" i="10"/>
  <c r="G26" i="9"/>
  <c r="A35" i="10"/>
  <c r="B25" i="12" s="1"/>
  <c r="A35" i="9"/>
  <c r="AV40" i="10"/>
  <c r="AV40" i="9"/>
  <c r="G42" i="10"/>
  <c r="G42" i="9"/>
  <c r="AX47" i="10"/>
  <c r="AX47" i="9"/>
  <c r="BD52" i="10"/>
  <c r="BD52" i="9"/>
  <c r="AK38" i="9"/>
  <c r="AU9" i="10"/>
  <c r="AU9" i="9"/>
  <c r="AO13" i="10"/>
  <c r="BQ25" i="10" s="1"/>
  <c r="AO13" i="9"/>
  <c r="AK15" i="10"/>
  <c r="AK15" i="9"/>
  <c r="AW16" i="10"/>
  <c r="AW16" i="9"/>
  <c r="D20" i="10"/>
  <c r="AQ20" i="10" s="1"/>
  <c r="D20" i="9"/>
  <c r="AK23" i="10"/>
  <c r="AK23" i="9"/>
  <c r="BA30" i="10"/>
  <c r="BA30" i="9"/>
  <c r="B35" i="10"/>
  <c r="B35" i="9"/>
  <c r="AE42" i="10"/>
  <c r="S42" i="10"/>
  <c r="AE42" i="9"/>
  <c r="AK47" i="10"/>
  <c r="AK47" i="9"/>
  <c r="AU49" i="10"/>
  <c r="AU49" i="9"/>
  <c r="I51" i="10"/>
  <c r="L63" i="10" s="1"/>
  <c r="I51" i="9"/>
  <c r="V56" i="10"/>
  <c r="V56" i="9"/>
  <c r="AS58" i="10"/>
  <c r="W58" i="10"/>
  <c r="AS58" i="9"/>
  <c r="W58" i="9"/>
  <c r="AY63" i="10"/>
  <c r="AY63" i="9"/>
  <c r="H74" i="10"/>
  <c r="H74" i="9"/>
  <c r="U13" i="9"/>
  <c r="G3" i="10"/>
  <c r="G3" i="9"/>
  <c r="AP13" i="10"/>
  <c r="AP13" i="9"/>
  <c r="AL15" i="10"/>
  <c r="AL15" i="9"/>
  <c r="C27" i="10"/>
  <c r="C27" i="9"/>
  <c r="AN30" i="10"/>
  <c r="AN30" i="9"/>
  <c r="AJ32" i="10"/>
  <c r="AJ32" i="9"/>
  <c r="BD45" i="10"/>
  <c r="BD45" i="9"/>
  <c r="BD53" i="10"/>
  <c r="BD53" i="9"/>
  <c r="AT58" i="10"/>
  <c r="AT58" i="9"/>
  <c r="AT66" i="10"/>
  <c r="AT66" i="9"/>
  <c r="A76" i="10"/>
  <c r="A76" i="9"/>
  <c r="H34" i="9"/>
  <c r="CD77" i="3"/>
  <c r="AE3" i="10"/>
  <c r="S3" i="10"/>
  <c r="AE3" i="9"/>
  <c r="S3" i="9"/>
  <c r="W3" i="10"/>
  <c r="AS3" i="10"/>
  <c r="AS3" i="9"/>
  <c r="B4" i="10"/>
  <c r="B4" i="9"/>
  <c r="F4" i="10"/>
  <c r="F4" i="9"/>
  <c r="I4" i="10"/>
  <c r="I4" i="9"/>
  <c r="D5" i="10"/>
  <c r="AQ5" i="10" s="1"/>
  <c r="BH17" i="10" s="1"/>
  <c r="D5" i="9"/>
  <c r="AO6" i="10"/>
  <c r="AO6" i="9"/>
  <c r="BC6" i="10"/>
  <c r="BC6" i="9"/>
  <c r="U7" i="10"/>
  <c r="U7" i="9"/>
  <c r="AK8" i="10"/>
  <c r="AK8" i="9"/>
  <c r="AY8" i="10"/>
  <c r="AY8" i="9"/>
  <c r="AI9" i="10"/>
  <c r="AI9" i="9"/>
  <c r="AW9" i="10"/>
  <c r="AW9" i="9"/>
  <c r="AG10" i="10"/>
  <c r="AG10" i="9"/>
  <c r="AU10" i="10"/>
  <c r="AU10" i="9"/>
  <c r="AE11" i="10"/>
  <c r="S11" i="10"/>
  <c r="S11" i="9"/>
  <c r="AE11" i="9"/>
  <c r="W11" i="10"/>
  <c r="AS11" i="10"/>
  <c r="AS11" i="9"/>
  <c r="W11" i="9"/>
  <c r="H11" i="10"/>
  <c r="BE11" i="10" s="1"/>
  <c r="H11" i="9"/>
  <c r="I12" i="10"/>
  <c r="Q24" i="10" s="1"/>
  <c r="I12" i="9"/>
  <c r="AO14" i="10"/>
  <c r="AO14" i="9"/>
  <c r="BC14" i="10"/>
  <c r="BC14" i="9"/>
  <c r="U15" i="10"/>
  <c r="U15" i="9"/>
  <c r="BA15" i="10"/>
  <c r="BA15" i="9"/>
  <c r="AK16" i="10"/>
  <c r="AK16" i="9"/>
  <c r="AY16" i="10"/>
  <c r="AY16" i="9"/>
  <c r="AI17" i="10"/>
  <c r="AI17" i="9"/>
  <c r="V17" i="10"/>
  <c r="V17" i="9"/>
  <c r="AW17" i="10"/>
  <c r="AW17" i="9"/>
  <c r="AG18" i="10"/>
  <c r="AG18" i="9"/>
  <c r="AU18" i="10"/>
  <c r="AU18" i="9"/>
  <c r="S19" i="10"/>
  <c r="AE19" i="10"/>
  <c r="AE19" i="9"/>
  <c r="S19" i="9"/>
  <c r="AS19" i="10"/>
  <c r="W19" i="10"/>
  <c r="AS19" i="9"/>
  <c r="H19" i="10"/>
  <c r="CI31" i="10" s="1"/>
  <c r="H19" i="9"/>
  <c r="B20" i="10"/>
  <c r="B20" i="9"/>
  <c r="F20" i="10"/>
  <c r="F20" i="9"/>
  <c r="I20" i="10"/>
  <c r="Q20" i="10" s="1"/>
  <c r="I20" i="9"/>
  <c r="D21" i="10"/>
  <c r="D21" i="9"/>
  <c r="AO22" i="10"/>
  <c r="AO22" i="9"/>
  <c r="BC22" i="10"/>
  <c r="BC22" i="9"/>
  <c r="U23" i="10"/>
  <c r="U23" i="9"/>
  <c r="AK24" i="10"/>
  <c r="AK24" i="9"/>
  <c r="AY24" i="10"/>
  <c r="AY24" i="9"/>
  <c r="AI25" i="10"/>
  <c r="AI25" i="9"/>
  <c r="AW25" i="10"/>
  <c r="AW25" i="9"/>
  <c r="AG26" i="10"/>
  <c r="AG26" i="9"/>
  <c r="AU26" i="10"/>
  <c r="AU26" i="9"/>
  <c r="AE27" i="10"/>
  <c r="S27" i="10"/>
  <c r="S27" i="9"/>
  <c r="AE27" i="9"/>
  <c r="W27" i="10"/>
  <c r="AS27" i="10"/>
  <c r="AS27" i="9"/>
  <c r="W27" i="9"/>
  <c r="H27" i="10"/>
  <c r="H27" i="9"/>
  <c r="I28" i="10"/>
  <c r="I28" i="9"/>
  <c r="AQ29" i="10"/>
  <c r="BP41" i="10" s="1"/>
  <c r="AO30" i="10"/>
  <c r="AO30" i="9"/>
  <c r="BC30" i="10"/>
  <c r="BC30" i="9"/>
  <c r="AM31" i="10"/>
  <c r="AM31" i="9"/>
  <c r="U31" i="10"/>
  <c r="AA31" i="10" s="1"/>
  <c r="U31" i="9"/>
  <c r="BA31" i="10"/>
  <c r="BA31" i="9"/>
  <c r="AK32" i="10"/>
  <c r="AK32" i="9"/>
  <c r="AY32" i="10"/>
  <c r="AY32" i="9"/>
  <c r="AI33" i="10"/>
  <c r="AI33" i="9"/>
  <c r="V33" i="10"/>
  <c r="V33" i="9"/>
  <c r="AW33" i="10"/>
  <c r="AW33" i="9"/>
  <c r="AG34" i="10"/>
  <c r="AG34" i="9"/>
  <c r="AU34" i="10"/>
  <c r="AU34" i="9"/>
  <c r="S35" i="10"/>
  <c r="AE35" i="10"/>
  <c r="S35" i="9"/>
  <c r="W35" i="10"/>
  <c r="AS35" i="10"/>
  <c r="AS35" i="9"/>
  <c r="H35" i="10"/>
  <c r="DM47" i="10" s="1"/>
  <c r="H35" i="9"/>
  <c r="B36" i="10"/>
  <c r="B36" i="9"/>
  <c r="F36" i="10"/>
  <c r="F36" i="9"/>
  <c r="I36" i="10"/>
  <c r="Q36" i="10" s="1"/>
  <c r="I36" i="9"/>
  <c r="D37" i="10"/>
  <c r="D37" i="9"/>
  <c r="BC38" i="10"/>
  <c r="BC38" i="9"/>
  <c r="AM39" i="10"/>
  <c r="AM39" i="9"/>
  <c r="U39" i="10"/>
  <c r="U39" i="9"/>
  <c r="AK40" i="10"/>
  <c r="AK40" i="9"/>
  <c r="AY40" i="10"/>
  <c r="AY40" i="9"/>
  <c r="AI41" i="10"/>
  <c r="AI41" i="9"/>
  <c r="AW41" i="10"/>
  <c r="AW41" i="9"/>
  <c r="AG42" i="10"/>
  <c r="AG42" i="9"/>
  <c r="AU42" i="10"/>
  <c r="AU42" i="9"/>
  <c r="AE43" i="10"/>
  <c r="S43" i="10"/>
  <c r="S43" i="9"/>
  <c r="W43" i="10"/>
  <c r="AS43" i="10"/>
  <c r="AS43" i="9"/>
  <c r="W43" i="9"/>
  <c r="H43" i="10"/>
  <c r="CI55" i="10" s="1"/>
  <c r="H43" i="9"/>
  <c r="I44" i="10"/>
  <c r="O56" i="10" s="1"/>
  <c r="I44" i="9"/>
  <c r="AO46" i="10"/>
  <c r="AO46" i="9"/>
  <c r="BC46" i="10"/>
  <c r="BC46" i="9"/>
  <c r="AM47" i="10"/>
  <c r="AM47" i="9"/>
  <c r="U47" i="10"/>
  <c r="AA47" i="10" s="1"/>
  <c r="U47" i="9"/>
  <c r="BA47" i="10"/>
  <c r="BA47" i="9"/>
  <c r="AK48" i="10"/>
  <c r="AK48" i="9"/>
  <c r="AY48" i="10"/>
  <c r="AY48" i="9"/>
  <c r="AI49" i="10"/>
  <c r="AI49" i="9"/>
  <c r="V49" i="10"/>
  <c r="AB61" i="10" s="1"/>
  <c r="V49" i="9"/>
  <c r="AW49" i="10"/>
  <c r="AW49" i="9"/>
  <c r="AG50" i="10"/>
  <c r="AG50" i="9"/>
  <c r="AU50" i="10"/>
  <c r="AU50" i="9"/>
  <c r="AE51" i="10"/>
  <c r="S51" i="10"/>
  <c r="AE51" i="9"/>
  <c r="S51" i="9"/>
  <c r="W51" i="10"/>
  <c r="AS51" i="10"/>
  <c r="AS51" i="9"/>
  <c r="H51" i="10"/>
  <c r="CI63" i="10" s="1"/>
  <c r="H51" i="9"/>
  <c r="B52" i="10"/>
  <c r="B52" i="9"/>
  <c r="F52" i="10"/>
  <c r="F52" i="9"/>
  <c r="I52" i="10"/>
  <c r="Q52" i="10" s="1"/>
  <c r="I52" i="9"/>
  <c r="D53" i="10"/>
  <c r="D53" i="9"/>
  <c r="AO54" i="10"/>
  <c r="AO54" i="9"/>
  <c r="BC54" i="10"/>
  <c r="BC54" i="9"/>
  <c r="AM55" i="10"/>
  <c r="AM55" i="9"/>
  <c r="U55" i="10"/>
  <c r="U55" i="9"/>
  <c r="AK56" i="10"/>
  <c r="AK56" i="9"/>
  <c r="AY56" i="10"/>
  <c r="AY56" i="9"/>
  <c r="AI57" i="10"/>
  <c r="AI57" i="9"/>
  <c r="AW57" i="10"/>
  <c r="AW57" i="9"/>
  <c r="AG58" i="10"/>
  <c r="AG58" i="9"/>
  <c r="AU58" i="10"/>
  <c r="AU58" i="9"/>
  <c r="S59" i="10"/>
  <c r="AE59" i="10"/>
  <c r="S59" i="9"/>
  <c r="W59" i="10"/>
  <c r="AS59" i="10"/>
  <c r="AS59" i="9"/>
  <c r="W59" i="9"/>
  <c r="H59" i="10"/>
  <c r="CI71" i="10" s="1"/>
  <c r="H59" i="9"/>
  <c r="I60" i="10"/>
  <c r="Q72" i="10" s="1"/>
  <c r="I60" i="9"/>
  <c r="AO62" i="10"/>
  <c r="AO62" i="9"/>
  <c r="BC62" i="10"/>
  <c r="BC62" i="9"/>
  <c r="AM63" i="10"/>
  <c r="AM63" i="9"/>
  <c r="U63" i="10"/>
  <c r="AA63" i="10" s="1"/>
  <c r="U63" i="9"/>
  <c r="BA63" i="10"/>
  <c r="BA63" i="9"/>
  <c r="AK64" i="10"/>
  <c r="AK64" i="9"/>
  <c r="AY64" i="10"/>
  <c r="AY64" i="9"/>
  <c r="AI65" i="10"/>
  <c r="AI65" i="9"/>
  <c r="V65" i="10"/>
  <c r="V65" i="9"/>
  <c r="AW65" i="10"/>
  <c r="AW65" i="9"/>
  <c r="S67" i="10"/>
  <c r="Y79" i="10" s="1"/>
  <c r="AE67" i="10"/>
  <c r="AE67" i="9"/>
  <c r="S67" i="9"/>
  <c r="AS67" i="10"/>
  <c r="W67" i="10"/>
  <c r="AS67" i="9"/>
  <c r="H67" i="10"/>
  <c r="H67" i="9"/>
  <c r="B68" i="10"/>
  <c r="B68" i="9"/>
  <c r="F68" i="10"/>
  <c r="F68" i="9"/>
  <c r="I68" i="10"/>
  <c r="I68" i="9"/>
  <c r="D69" i="10"/>
  <c r="D69" i="9"/>
  <c r="AO70" i="10"/>
  <c r="AO70" i="9"/>
  <c r="BC70" i="10"/>
  <c r="BC70" i="9"/>
  <c r="AM71" i="10"/>
  <c r="AM71" i="9"/>
  <c r="U71" i="10"/>
  <c r="AA83" i="10" s="1"/>
  <c r="U71" i="9"/>
  <c r="BA71" i="10"/>
  <c r="BA71" i="9"/>
  <c r="AK72" i="10"/>
  <c r="AK72" i="9"/>
  <c r="AY72" i="10"/>
  <c r="AY72" i="9"/>
  <c r="AI73" i="10"/>
  <c r="AI73" i="9"/>
  <c r="AW73" i="10"/>
  <c r="AW73" i="9"/>
  <c r="AU74" i="10"/>
  <c r="AU74" i="9"/>
  <c r="AE75" i="10"/>
  <c r="S75" i="10"/>
  <c r="S75" i="9"/>
  <c r="W75" i="10"/>
  <c r="AS75" i="10"/>
  <c r="AS75" i="9"/>
  <c r="W75" i="9"/>
  <c r="H75" i="10"/>
  <c r="H75" i="9"/>
  <c r="I76" i="10"/>
  <c r="Q76" i="10" s="1"/>
  <c r="I76" i="9"/>
  <c r="Q77" i="9" s="1"/>
  <c r="A10" i="9"/>
  <c r="B28" i="9"/>
  <c r="C44" i="9"/>
  <c r="A61" i="9"/>
  <c r="F44" i="9"/>
  <c r="G33" i="9"/>
  <c r="G22" i="9"/>
  <c r="H12" i="9"/>
  <c r="I25" i="9"/>
  <c r="U54" i="9"/>
  <c r="V43" i="9"/>
  <c r="V32" i="9"/>
  <c r="T3" i="9"/>
  <c r="AK6" i="9"/>
  <c r="AL10" i="9"/>
  <c r="AF15" i="9"/>
  <c r="AM19" i="9"/>
  <c r="AN23" i="9"/>
  <c r="AG28" i="9"/>
  <c r="AK33" i="9"/>
  <c r="AL39" i="9"/>
  <c r="AL53" i="9"/>
  <c r="AE75" i="9"/>
  <c r="BD44" i="9"/>
  <c r="AT27" i="9"/>
  <c r="BC8" i="9"/>
  <c r="AP8" i="10"/>
  <c r="I3" i="10"/>
  <c r="O15" i="10" s="1"/>
  <c r="I3" i="9"/>
  <c r="AM6" i="10"/>
  <c r="AM6" i="9"/>
  <c r="F27" i="10"/>
  <c r="F27" i="9"/>
  <c r="AW32" i="10"/>
  <c r="AW32" i="9"/>
  <c r="AK39" i="10"/>
  <c r="AK39" i="9"/>
  <c r="B43" i="10"/>
  <c r="B43" i="9"/>
  <c r="B51" i="10"/>
  <c r="B51" i="9"/>
  <c r="BA62" i="10"/>
  <c r="BA62" i="9"/>
  <c r="F75" i="10"/>
  <c r="M75" i="10" s="1"/>
  <c r="F75" i="9"/>
  <c r="D35" i="9"/>
  <c r="AG33" i="9"/>
  <c r="E4" i="10"/>
  <c r="E4" i="9"/>
  <c r="E12" i="10"/>
  <c r="E12" i="9"/>
  <c r="AZ15" i="10"/>
  <c r="AZ15" i="9"/>
  <c r="AF18" i="10"/>
  <c r="AF18" i="9"/>
  <c r="AP21" i="10"/>
  <c r="AP21" i="9"/>
  <c r="BD29" i="10"/>
  <c r="BD29" i="9"/>
  <c r="A36" i="10"/>
  <c r="B26" i="12" s="1"/>
  <c r="A36" i="9"/>
  <c r="AZ47" i="10"/>
  <c r="AZ47" i="9"/>
  <c r="AF50" i="10"/>
  <c r="AF50" i="9"/>
  <c r="AJ56" i="10"/>
  <c r="AJ56" i="9"/>
  <c r="AF58" i="10"/>
  <c r="AF58" i="9"/>
  <c r="C59" i="10"/>
  <c r="C59" i="9"/>
  <c r="AH65" i="10"/>
  <c r="AH65" i="9"/>
  <c r="BB70" i="10"/>
  <c r="BB70" i="9"/>
  <c r="AT3" i="10"/>
  <c r="AT3" i="9"/>
  <c r="G4" i="10"/>
  <c r="G4" i="9"/>
  <c r="A5" i="10"/>
  <c r="A5" i="9"/>
  <c r="E5" i="10"/>
  <c r="E5" i="9"/>
  <c r="AP6" i="10"/>
  <c r="AP6" i="9"/>
  <c r="BD6" i="10"/>
  <c r="BD6" i="9"/>
  <c r="BB7" i="10"/>
  <c r="BB7" i="9"/>
  <c r="AL8" i="10"/>
  <c r="AL8" i="9"/>
  <c r="AZ8" i="10"/>
  <c r="AZ8" i="9"/>
  <c r="AJ9" i="10"/>
  <c r="AJ9" i="9"/>
  <c r="AX9" i="10"/>
  <c r="AX9" i="9"/>
  <c r="AH10" i="10"/>
  <c r="AH10" i="9"/>
  <c r="AV10" i="10"/>
  <c r="AV10" i="9"/>
  <c r="E13" i="10"/>
  <c r="E13" i="9"/>
  <c r="AP14" i="10"/>
  <c r="AP14" i="9"/>
  <c r="BD14" i="10"/>
  <c r="BD14" i="9"/>
  <c r="BB15" i="10"/>
  <c r="BB15" i="9"/>
  <c r="AL16" i="10"/>
  <c r="AL16" i="9"/>
  <c r="AZ16" i="10"/>
  <c r="AZ16" i="9"/>
  <c r="AJ17" i="10"/>
  <c r="AJ17" i="9"/>
  <c r="AX17" i="10"/>
  <c r="AX17" i="9"/>
  <c r="AH18" i="10"/>
  <c r="AH18" i="9"/>
  <c r="G20" i="10"/>
  <c r="G20" i="9"/>
  <c r="A21" i="10"/>
  <c r="B11" i="12" s="1"/>
  <c r="A21" i="9"/>
  <c r="E21" i="10"/>
  <c r="L21" i="10" s="1"/>
  <c r="E21" i="9"/>
  <c r="AP22" i="10"/>
  <c r="AP22" i="9"/>
  <c r="BD22" i="10"/>
  <c r="BD22" i="9"/>
  <c r="BB23" i="10"/>
  <c r="BB23" i="9"/>
  <c r="AL24" i="10"/>
  <c r="AL24" i="9"/>
  <c r="AZ24" i="10"/>
  <c r="AZ24" i="9"/>
  <c r="AJ25" i="10"/>
  <c r="AJ25" i="9"/>
  <c r="AX25" i="10"/>
  <c r="AX25" i="9"/>
  <c r="AH26" i="10"/>
  <c r="AH26" i="9"/>
  <c r="AV26" i="10"/>
  <c r="AV26" i="9"/>
  <c r="AF27" i="10"/>
  <c r="AF27" i="9"/>
  <c r="E29" i="10"/>
  <c r="E29" i="9"/>
  <c r="AP30" i="10"/>
  <c r="AP30" i="9"/>
  <c r="BD30" i="10"/>
  <c r="BD30" i="9"/>
  <c r="AN31" i="10"/>
  <c r="AN31" i="9"/>
  <c r="BB31" i="10"/>
  <c r="BB31" i="9"/>
  <c r="AL32" i="10"/>
  <c r="AL32" i="9"/>
  <c r="AZ32" i="10"/>
  <c r="AZ32" i="9"/>
  <c r="AJ33" i="10"/>
  <c r="AJ33" i="9"/>
  <c r="AX33" i="10"/>
  <c r="AX33" i="9"/>
  <c r="AH34" i="10"/>
  <c r="AH34" i="9"/>
  <c r="G36" i="10"/>
  <c r="G36" i="9"/>
  <c r="A37" i="10"/>
  <c r="B27" i="12" s="1"/>
  <c r="A37" i="9"/>
  <c r="E37" i="10"/>
  <c r="L37" i="10" s="1"/>
  <c r="E37" i="9"/>
  <c r="BD38" i="10"/>
  <c r="BD38" i="9"/>
  <c r="AN39" i="10"/>
  <c r="AN39" i="9"/>
  <c r="BB39" i="10"/>
  <c r="BB39" i="9"/>
  <c r="AZ40" i="10"/>
  <c r="AZ40" i="9"/>
  <c r="AJ41" i="10"/>
  <c r="AJ41" i="9"/>
  <c r="AX41" i="10"/>
  <c r="AX41" i="9"/>
  <c r="AH42" i="10"/>
  <c r="AH42" i="9"/>
  <c r="AV42" i="10"/>
  <c r="AV42" i="9"/>
  <c r="E45" i="10"/>
  <c r="Z57" i="10" s="1"/>
  <c r="E45" i="9"/>
  <c r="AP46" i="10"/>
  <c r="AP46" i="9"/>
  <c r="BD46" i="10"/>
  <c r="BD46" i="9"/>
  <c r="AN47" i="10"/>
  <c r="AN47" i="9"/>
  <c r="BB47" i="10"/>
  <c r="BB47" i="9"/>
  <c r="AL48" i="10"/>
  <c r="AL48" i="9"/>
  <c r="AZ48" i="10"/>
  <c r="AZ48" i="9"/>
  <c r="AJ49" i="9"/>
  <c r="AJ49" i="10"/>
  <c r="AX49" i="10"/>
  <c r="AX49" i="9"/>
  <c r="AF51" i="10"/>
  <c r="AF51" i="9"/>
  <c r="G52" i="10"/>
  <c r="G52" i="9"/>
  <c r="A53" i="10"/>
  <c r="B43" i="12" s="1"/>
  <c r="A53" i="9"/>
  <c r="E53" i="10"/>
  <c r="L53" i="10" s="1"/>
  <c r="E53" i="9"/>
  <c r="AP54" i="10"/>
  <c r="AP54" i="9"/>
  <c r="BD54" i="10"/>
  <c r="BD54" i="9"/>
  <c r="AN55" i="10"/>
  <c r="AN55" i="9"/>
  <c r="BB55" i="10"/>
  <c r="BB55" i="9"/>
  <c r="AL56" i="10"/>
  <c r="AL56" i="9"/>
  <c r="AZ56" i="10"/>
  <c r="AZ56" i="9"/>
  <c r="AJ57" i="10"/>
  <c r="AJ57" i="9"/>
  <c r="AX57" i="10"/>
  <c r="AX57" i="9"/>
  <c r="AH58" i="10"/>
  <c r="AH58" i="9"/>
  <c r="AV58" i="10"/>
  <c r="AV58" i="9"/>
  <c r="E61" i="10"/>
  <c r="Z73" i="10" s="1"/>
  <c r="E61" i="9"/>
  <c r="BD62" i="10"/>
  <c r="BD62" i="9"/>
  <c r="AN63" i="10"/>
  <c r="AN63" i="9"/>
  <c r="BB63" i="10"/>
  <c r="BB63" i="9"/>
  <c r="K77" i="3"/>
  <c r="AL64" i="10"/>
  <c r="AL64" i="9"/>
  <c r="BG77" i="3"/>
  <c r="AZ64" i="9"/>
  <c r="AZ64" i="10"/>
  <c r="AJ65" i="10"/>
  <c r="AJ65" i="9"/>
  <c r="AX65" i="10"/>
  <c r="AX65" i="9"/>
  <c r="AH66" i="10"/>
  <c r="AH66" i="9"/>
  <c r="AF67" i="10"/>
  <c r="AF67" i="9"/>
  <c r="G68" i="10"/>
  <c r="G68" i="9"/>
  <c r="A69" i="10"/>
  <c r="A69" i="9"/>
  <c r="E69" i="10"/>
  <c r="E69" i="9"/>
  <c r="BD70" i="10"/>
  <c r="BD70" i="9"/>
  <c r="AN71" i="10"/>
  <c r="AN71" i="9"/>
  <c r="BB71" i="10"/>
  <c r="BB71" i="9"/>
  <c r="AL72" i="10"/>
  <c r="AL72" i="9"/>
  <c r="AZ72" i="10"/>
  <c r="AZ72" i="9"/>
  <c r="AJ73" i="10"/>
  <c r="AJ73" i="9"/>
  <c r="AX73" i="10"/>
  <c r="AX73" i="9"/>
  <c r="AH74" i="10"/>
  <c r="AH74" i="9"/>
  <c r="AV74" i="10"/>
  <c r="AV74" i="9"/>
  <c r="E77" i="2"/>
  <c r="AF75" i="10"/>
  <c r="AF75" i="9"/>
  <c r="C77" i="2"/>
  <c r="C76" i="10"/>
  <c r="AI77" i="2"/>
  <c r="AY77" i="2"/>
  <c r="BP77" i="2"/>
  <c r="G76" i="10"/>
  <c r="B12" i="9"/>
  <c r="C28" i="9"/>
  <c r="A45" i="9"/>
  <c r="D54" i="9"/>
  <c r="E43" i="9"/>
  <c r="E32" i="9"/>
  <c r="F22" i="9"/>
  <c r="G12" i="9"/>
  <c r="I24" i="9"/>
  <c r="T53" i="9"/>
  <c r="T42" i="9"/>
  <c r="U32" i="9"/>
  <c r="V22" i="9"/>
  <c r="AL6" i="9"/>
  <c r="AF11" i="9"/>
  <c r="AM15" i="9"/>
  <c r="AN19" i="9"/>
  <c r="AO23" i="9"/>
  <c r="AH28" i="9"/>
  <c r="AF34" i="9"/>
  <c r="AL40" i="9"/>
  <c r="AF47" i="9"/>
  <c r="AM53" i="9"/>
  <c r="AP62" i="9"/>
  <c r="AJ76" i="9"/>
  <c r="AT75" i="9"/>
  <c r="AT43" i="9"/>
  <c r="BC24" i="9"/>
  <c r="BA7" i="9"/>
  <c r="BA21" i="10"/>
  <c r="BA5" i="10"/>
  <c r="BA5" i="9"/>
  <c r="AI7" i="10"/>
  <c r="AI7" i="9"/>
  <c r="T11" i="10"/>
  <c r="T11" i="9"/>
  <c r="AM13" i="10"/>
  <c r="AM13" i="9"/>
  <c r="BC20" i="10"/>
  <c r="BC20" i="9"/>
  <c r="AY22" i="10"/>
  <c r="AY22" i="9"/>
  <c r="D27" i="10"/>
  <c r="D27" i="9"/>
  <c r="AG32" i="10"/>
  <c r="AG32" i="9"/>
  <c r="AS33" i="10"/>
  <c r="W33" i="10"/>
  <c r="W33" i="9"/>
  <c r="AS33" i="9"/>
  <c r="F34" i="10"/>
  <c r="M46" i="10" s="1"/>
  <c r="F34" i="9"/>
  <c r="G10" i="10"/>
  <c r="G10" i="9"/>
  <c r="AJ15" i="10"/>
  <c r="AJ15" i="9"/>
  <c r="A19" i="10"/>
  <c r="B9" i="12" s="1"/>
  <c r="A19" i="9"/>
  <c r="AX23" i="10"/>
  <c r="AX23" i="9"/>
  <c r="AH32" i="10"/>
  <c r="AH32" i="9"/>
  <c r="AT41" i="10"/>
  <c r="AT41" i="9"/>
  <c r="AF49" i="10"/>
  <c r="AF49" i="9"/>
  <c r="AL22" i="9"/>
  <c r="BC13" i="10"/>
  <c r="BC13" i="9"/>
  <c r="AU17" i="10"/>
  <c r="AU17" i="9"/>
  <c r="B19" i="10"/>
  <c r="B19" i="9"/>
  <c r="AO21" i="10"/>
  <c r="AO21" i="9"/>
  <c r="AU25" i="10"/>
  <c r="AU25" i="9"/>
  <c r="AM30" i="10"/>
  <c r="AM30" i="9"/>
  <c r="W34" i="10"/>
  <c r="AS34" i="10"/>
  <c r="AS34" i="9"/>
  <c r="W34" i="9"/>
  <c r="AW40" i="10"/>
  <c r="AW40" i="9"/>
  <c r="H42" i="10"/>
  <c r="H42" i="9"/>
  <c r="D44" i="10"/>
  <c r="BT44" i="10" s="1"/>
  <c r="D44" i="9"/>
  <c r="BA46" i="10"/>
  <c r="BA46" i="9"/>
  <c r="AW56" i="10"/>
  <c r="AW56" i="9"/>
  <c r="T76" i="10"/>
  <c r="Z76" i="10" s="1"/>
  <c r="T76" i="9"/>
  <c r="C3" i="10"/>
  <c r="C3" i="9"/>
  <c r="AV9" i="10"/>
  <c r="AV9" i="9"/>
  <c r="AT26" i="10"/>
  <c r="AT26" i="9"/>
  <c r="C35" i="10"/>
  <c r="C35" i="9"/>
  <c r="AP45" i="10"/>
  <c r="AP45" i="9"/>
  <c r="AN62" i="10"/>
  <c r="AN62" i="9"/>
  <c r="AN70" i="10"/>
  <c r="AN70" i="9"/>
  <c r="AJ72" i="10"/>
  <c r="AJ72" i="9"/>
  <c r="AV73" i="10"/>
  <c r="AV73" i="9"/>
  <c r="C75" i="10"/>
  <c r="C75" i="9"/>
  <c r="E76" i="10"/>
  <c r="L76" i="10" s="1"/>
  <c r="E76" i="9"/>
  <c r="AN77" i="3"/>
  <c r="AG3" i="10"/>
  <c r="AG3" i="9"/>
  <c r="AU3" i="10"/>
  <c r="AU3" i="9"/>
  <c r="S4" i="10"/>
  <c r="AE4" i="10"/>
  <c r="S4" i="9"/>
  <c r="AE4" i="9"/>
  <c r="AS4" i="10"/>
  <c r="W4" i="10"/>
  <c r="AS4" i="9"/>
  <c r="W4" i="9"/>
  <c r="B5" i="10"/>
  <c r="B5" i="9"/>
  <c r="F5" i="10"/>
  <c r="F5" i="9"/>
  <c r="I5" i="10"/>
  <c r="I5" i="9"/>
  <c r="T6" i="10"/>
  <c r="T6" i="9"/>
  <c r="BC7" i="10"/>
  <c r="BC7" i="9"/>
  <c r="AM8" i="10"/>
  <c r="AM8" i="9"/>
  <c r="BA8" i="10"/>
  <c r="BA8" i="9"/>
  <c r="AK9" i="10"/>
  <c r="AK9" i="9"/>
  <c r="AY9" i="10"/>
  <c r="AY9" i="9"/>
  <c r="V10" i="10"/>
  <c r="V10" i="9"/>
  <c r="AW10" i="10"/>
  <c r="AW10" i="9"/>
  <c r="AG11" i="10"/>
  <c r="AG11" i="9"/>
  <c r="AU11" i="10"/>
  <c r="AU11" i="9"/>
  <c r="S12" i="10"/>
  <c r="AE12" i="10"/>
  <c r="S12" i="9"/>
  <c r="AE12" i="9"/>
  <c r="AS12" i="10"/>
  <c r="W12" i="10"/>
  <c r="AS12" i="9"/>
  <c r="F13" i="10"/>
  <c r="F13" i="9"/>
  <c r="I13" i="10"/>
  <c r="I13" i="9"/>
  <c r="T14" i="10"/>
  <c r="T14" i="9"/>
  <c r="D14" i="10"/>
  <c r="AQ14" i="10" s="1"/>
  <c r="BL26" i="10" s="1"/>
  <c r="D14" i="9"/>
  <c r="BC15" i="10"/>
  <c r="BC15" i="9"/>
  <c r="AM16" i="10"/>
  <c r="AM16" i="9"/>
  <c r="BA16" i="9"/>
  <c r="BA16" i="10"/>
  <c r="AK17" i="10"/>
  <c r="AK17" i="9"/>
  <c r="AY17" i="10"/>
  <c r="AY17" i="9"/>
  <c r="BK18" i="10"/>
  <c r="V18" i="10"/>
  <c r="AB18" i="10" s="1"/>
  <c r="V18" i="9"/>
  <c r="AG19" i="10"/>
  <c r="AG19" i="9"/>
  <c r="AU19" i="10"/>
  <c r="AU19" i="9"/>
  <c r="AE20" i="10"/>
  <c r="S20" i="10"/>
  <c r="S20" i="9"/>
  <c r="AE20" i="9"/>
  <c r="W20" i="10"/>
  <c r="AS20" i="10"/>
  <c r="AS20" i="9"/>
  <c r="W20" i="9"/>
  <c r="BE20" i="10"/>
  <c r="B21" i="10"/>
  <c r="B21" i="9"/>
  <c r="F21" i="10"/>
  <c r="M21" i="10" s="1"/>
  <c r="F21" i="9"/>
  <c r="I21" i="10"/>
  <c r="Q21" i="10" s="1"/>
  <c r="I21" i="9"/>
  <c r="T22" i="10"/>
  <c r="T22" i="9"/>
  <c r="AQ22" i="10"/>
  <c r="BC23" i="10"/>
  <c r="BC23" i="9"/>
  <c r="AM24" i="10"/>
  <c r="AM24" i="9"/>
  <c r="BA24" i="10"/>
  <c r="BA24" i="9"/>
  <c r="AK25" i="10"/>
  <c r="AK25" i="9"/>
  <c r="AY25" i="10"/>
  <c r="AY25" i="9"/>
  <c r="AI26" i="10"/>
  <c r="AI26" i="9"/>
  <c r="V26" i="10"/>
  <c r="V26" i="9"/>
  <c r="AW26" i="10"/>
  <c r="AW26" i="9"/>
  <c r="AG27" i="10"/>
  <c r="AG27" i="9"/>
  <c r="AU27" i="10"/>
  <c r="AU27" i="9"/>
  <c r="S28" i="10"/>
  <c r="AE28" i="10"/>
  <c r="S28" i="9"/>
  <c r="AS28" i="10"/>
  <c r="W28" i="10"/>
  <c r="AS28" i="9"/>
  <c r="BE28" i="10"/>
  <c r="F29" i="10"/>
  <c r="F29" i="9"/>
  <c r="I29" i="9"/>
  <c r="I29" i="10"/>
  <c r="Q41" i="10" s="1"/>
  <c r="T30" i="10"/>
  <c r="T30" i="9"/>
  <c r="D30" i="10"/>
  <c r="AQ30" i="10" s="1"/>
  <c r="D30" i="9"/>
  <c r="AO31" i="10"/>
  <c r="AO31" i="9"/>
  <c r="BC31" i="10"/>
  <c r="BC31" i="9"/>
  <c r="AM32" i="10"/>
  <c r="AM32" i="9"/>
  <c r="BA32" i="10"/>
  <c r="BA32" i="9"/>
  <c r="AY33" i="10"/>
  <c r="AY33" i="9"/>
  <c r="AI34" i="10"/>
  <c r="AI34" i="9"/>
  <c r="V34" i="10"/>
  <c r="AB34" i="10" s="1"/>
  <c r="V34" i="9"/>
  <c r="AU35" i="10"/>
  <c r="AU35" i="9"/>
  <c r="AE36" i="10"/>
  <c r="S36" i="10"/>
  <c r="AE36" i="9"/>
  <c r="S36" i="9"/>
  <c r="W36" i="10"/>
  <c r="AS36" i="9"/>
  <c r="AS36" i="10"/>
  <c r="W36" i="9"/>
  <c r="BE36" i="10"/>
  <c r="B37" i="10"/>
  <c r="B37" i="9"/>
  <c r="F37" i="10"/>
  <c r="M37" i="10" s="1"/>
  <c r="F37" i="9"/>
  <c r="I37" i="10"/>
  <c r="Q37" i="10" s="1"/>
  <c r="I37" i="9"/>
  <c r="T38" i="10"/>
  <c r="T38" i="9"/>
  <c r="AQ38" i="10"/>
  <c r="AO39" i="10"/>
  <c r="AO39" i="9"/>
  <c r="BC39" i="10"/>
  <c r="BC39" i="9"/>
  <c r="AM40" i="10"/>
  <c r="AM40" i="9"/>
  <c r="BA40" i="10"/>
  <c r="BA40" i="9"/>
  <c r="AK41" i="10"/>
  <c r="AK41" i="9"/>
  <c r="AY41" i="10"/>
  <c r="AY41" i="9"/>
  <c r="AI42" i="10"/>
  <c r="AI42" i="9"/>
  <c r="V42" i="10"/>
  <c r="V42" i="9"/>
  <c r="AW42" i="10"/>
  <c r="AW42" i="9"/>
  <c r="AG43" i="10"/>
  <c r="AG43" i="9"/>
  <c r="AU43" i="10"/>
  <c r="AU43" i="9"/>
  <c r="AE44" i="10"/>
  <c r="S44" i="10"/>
  <c r="AE44" i="9"/>
  <c r="S44" i="9"/>
  <c r="W44" i="10"/>
  <c r="AS44" i="10"/>
  <c r="AS44" i="9"/>
  <c r="F45" i="10"/>
  <c r="AA57" i="10" s="1"/>
  <c r="F45" i="9"/>
  <c r="I45" i="10"/>
  <c r="Q57" i="10" s="1"/>
  <c r="I45" i="9"/>
  <c r="T46" i="10"/>
  <c r="T46" i="9"/>
  <c r="D46" i="10"/>
  <c r="BT58" i="10" s="1"/>
  <c r="D46" i="9"/>
  <c r="AO47" i="10"/>
  <c r="AO47" i="9"/>
  <c r="BC47" i="10"/>
  <c r="BC47" i="9"/>
  <c r="AM48" i="10"/>
  <c r="AM48" i="9"/>
  <c r="BA48" i="10"/>
  <c r="BA48" i="9"/>
  <c r="AY49" i="10"/>
  <c r="AY49" i="9"/>
  <c r="AI50" i="10"/>
  <c r="BK50" i="10" s="1"/>
  <c r="AI50" i="9"/>
  <c r="V50" i="10"/>
  <c r="AB50" i="10" s="1"/>
  <c r="V50" i="9"/>
  <c r="AG51" i="10"/>
  <c r="AG51" i="9"/>
  <c r="AU51" i="10"/>
  <c r="AU51" i="9"/>
  <c r="AE52" i="10"/>
  <c r="S52" i="10"/>
  <c r="AE52" i="9"/>
  <c r="S52" i="9"/>
  <c r="W52" i="10"/>
  <c r="AS52" i="10"/>
  <c r="AS52" i="9"/>
  <c r="W52" i="9"/>
  <c r="B53" i="10"/>
  <c r="B53" i="9"/>
  <c r="F53" i="10"/>
  <c r="M53" i="10" s="1"/>
  <c r="F53" i="9"/>
  <c r="I53" i="10"/>
  <c r="I53" i="9"/>
  <c r="T54" i="10"/>
  <c r="T54" i="9"/>
  <c r="C12" i="9"/>
  <c r="A29" i="9"/>
  <c r="B45" i="9"/>
  <c r="G63" i="9"/>
  <c r="H52" i="9"/>
  <c r="H41" i="9"/>
  <c r="D32" i="9"/>
  <c r="E22" i="9"/>
  <c r="F12" i="9"/>
  <c r="I18" i="9"/>
  <c r="V73" i="9"/>
  <c r="W51" i="9"/>
  <c r="S42" i="9"/>
  <c r="T32" i="9"/>
  <c r="U22" i="9"/>
  <c r="V11" i="9"/>
  <c r="AF7" i="9"/>
  <c r="AM11" i="9"/>
  <c r="AN15" i="9"/>
  <c r="AO19" i="9"/>
  <c r="AP23" i="9"/>
  <c r="AN28" i="9"/>
  <c r="AP34" i="9"/>
  <c r="AN40" i="9"/>
  <c r="AH47" i="9"/>
  <c r="AN53" i="9"/>
  <c r="AT59" i="9"/>
  <c r="BC40" i="9"/>
  <c r="AX24" i="9"/>
  <c r="AZ7" i="9"/>
  <c r="AX35" i="10"/>
  <c r="AU8" i="10"/>
  <c r="AU8" i="9"/>
  <c r="F10" i="10"/>
  <c r="M22" i="10" s="1"/>
  <c r="F10" i="9"/>
  <c r="BC12" i="10"/>
  <c r="CF24" i="10" s="1"/>
  <c r="BC12" i="9"/>
  <c r="AY14" i="10"/>
  <c r="AY14" i="9"/>
  <c r="W17" i="10"/>
  <c r="AS17" i="10"/>
  <c r="W17" i="9"/>
  <c r="AS17" i="9"/>
  <c r="AE25" i="10"/>
  <c r="S25" i="10"/>
  <c r="S25" i="9"/>
  <c r="BA29" i="10"/>
  <c r="BA29" i="9"/>
  <c r="V39" i="10"/>
  <c r="V39" i="9"/>
  <c r="D43" i="10"/>
  <c r="BT55" i="10" s="1"/>
  <c r="D43" i="9"/>
  <c r="AY46" i="10"/>
  <c r="AY46" i="9"/>
  <c r="BD4" i="10"/>
  <c r="BD4" i="9"/>
  <c r="AZ6" i="10"/>
  <c r="AZ6" i="9"/>
  <c r="AV8" i="10"/>
  <c r="AV8" i="9"/>
  <c r="AZ14" i="10"/>
  <c r="AZ14" i="9"/>
  <c r="AX15" i="10"/>
  <c r="AX15" i="9"/>
  <c r="AH24" i="10"/>
  <c r="AH24" i="9"/>
  <c r="AF33" i="10"/>
  <c r="AF33" i="9"/>
  <c r="AZ54" i="10"/>
  <c r="AZ54" i="9"/>
  <c r="E35" i="9"/>
  <c r="AK7" i="10"/>
  <c r="AK7" i="9"/>
  <c r="AU33" i="10"/>
  <c r="AU33" i="9"/>
  <c r="BC37" i="10"/>
  <c r="BC37" i="9"/>
  <c r="AO53" i="10"/>
  <c r="AO53" i="9"/>
  <c r="BA54" i="10"/>
  <c r="BA54" i="9"/>
  <c r="AY55" i="10"/>
  <c r="AY55" i="9"/>
  <c r="B59" i="10"/>
  <c r="B59" i="9"/>
  <c r="D60" i="10"/>
  <c r="D60" i="9"/>
  <c r="BC69" i="10"/>
  <c r="BC69" i="9"/>
  <c r="AY71" i="10"/>
  <c r="AY71" i="9"/>
  <c r="AU73" i="10"/>
  <c r="AU73" i="9"/>
  <c r="T35" i="9"/>
  <c r="CC77" i="3"/>
  <c r="A20" i="10"/>
  <c r="B10" i="12" s="1"/>
  <c r="A20" i="9"/>
  <c r="G43" i="10"/>
  <c r="G43" i="9"/>
  <c r="AV57" i="10"/>
  <c r="AV57" i="9"/>
  <c r="AZ63" i="10"/>
  <c r="AZ63" i="9"/>
  <c r="E68" i="10"/>
  <c r="E68" i="9"/>
  <c r="AF74" i="10"/>
  <c r="AF74" i="9"/>
  <c r="BM77" i="3"/>
  <c r="AH3" i="10"/>
  <c r="AH3" i="9"/>
  <c r="AV3" i="10"/>
  <c r="AV3" i="9"/>
  <c r="AF4" i="10"/>
  <c r="AF4" i="9"/>
  <c r="AT4" i="10"/>
  <c r="AT4" i="9"/>
  <c r="C5" i="10"/>
  <c r="C5" i="9"/>
  <c r="G5" i="10"/>
  <c r="G5" i="9"/>
  <c r="A6" i="10"/>
  <c r="A6" i="9"/>
  <c r="BD7" i="10"/>
  <c r="BD7" i="9"/>
  <c r="AN8" i="10"/>
  <c r="AN8" i="9"/>
  <c r="BB8" i="10"/>
  <c r="BB8" i="9"/>
  <c r="AL9" i="10"/>
  <c r="AL9" i="9"/>
  <c r="AZ9" i="10"/>
  <c r="AZ9" i="9"/>
  <c r="AX10" i="10"/>
  <c r="AX10" i="9"/>
  <c r="AH11" i="10"/>
  <c r="AH11" i="9"/>
  <c r="AV11" i="10"/>
  <c r="AV11" i="9"/>
  <c r="AF12" i="10"/>
  <c r="AF12" i="9"/>
  <c r="AT12" i="10"/>
  <c r="AT12" i="9"/>
  <c r="C13" i="10"/>
  <c r="C13" i="9"/>
  <c r="G13" i="10"/>
  <c r="G13" i="9"/>
  <c r="A14" i="10"/>
  <c r="A14" i="9"/>
  <c r="E14" i="10"/>
  <c r="E14" i="9"/>
  <c r="BD15" i="10"/>
  <c r="CG15" i="10" s="1"/>
  <c r="BD15" i="9"/>
  <c r="AN16" i="10"/>
  <c r="AN16" i="9"/>
  <c r="BB16" i="10"/>
  <c r="BB16" i="9"/>
  <c r="AL17" i="10"/>
  <c r="AL17" i="9"/>
  <c r="AZ17" i="10"/>
  <c r="AZ17" i="9"/>
  <c r="BL18" i="10"/>
  <c r="AX18" i="10"/>
  <c r="AX18" i="9"/>
  <c r="AH19" i="10"/>
  <c r="AH19" i="9"/>
  <c r="AV19" i="10"/>
  <c r="AV19" i="9"/>
  <c r="AF20" i="10"/>
  <c r="AF20" i="9"/>
  <c r="AT20" i="10"/>
  <c r="AT20" i="9"/>
  <c r="C21" i="10"/>
  <c r="C21" i="9"/>
  <c r="G21" i="10"/>
  <c r="G21" i="9"/>
  <c r="A22" i="10"/>
  <c r="B12" i="12" s="1"/>
  <c r="A22" i="9"/>
  <c r="BD23" i="10"/>
  <c r="BD23" i="9"/>
  <c r="AN24" i="10"/>
  <c r="AN24" i="9"/>
  <c r="BB24" i="10"/>
  <c r="BB24" i="9"/>
  <c r="AL25" i="10"/>
  <c r="AL25" i="9"/>
  <c r="AZ25" i="10"/>
  <c r="AZ25" i="9"/>
  <c r="AX26" i="10"/>
  <c r="AX26" i="9"/>
  <c r="AV27" i="10"/>
  <c r="AV27" i="9"/>
  <c r="AF28" i="10"/>
  <c r="AF28" i="9"/>
  <c r="AT28" i="10"/>
  <c r="AT28" i="9"/>
  <c r="C29" i="10"/>
  <c r="C29" i="9"/>
  <c r="G29" i="10"/>
  <c r="G29" i="9"/>
  <c r="A30" i="10"/>
  <c r="B20" i="12" s="1"/>
  <c r="A30" i="9"/>
  <c r="E30" i="10"/>
  <c r="E30" i="9"/>
  <c r="AP31" i="10"/>
  <c r="AP31" i="9"/>
  <c r="BD31" i="10"/>
  <c r="BD31" i="9"/>
  <c r="AN32" i="10"/>
  <c r="AN32" i="9"/>
  <c r="BB32" i="10"/>
  <c r="BB32" i="9"/>
  <c r="AL33" i="10"/>
  <c r="AL33" i="9"/>
  <c r="AZ33" i="10"/>
  <c r="AZ33" i="9"/>
  <c r="AJ34" i="10"/>
  <c r="AJ34" i="9"/>
  <c r="AX34" i="10"/>
  <c r="AX34" i="9"/>
  <c r="AH35" i="10"/>
  <c r="AH35" i="9"/>
  <c r="AV35" i="10"/>
  <c r="AV35" i="9"/>
  <c r="AF36" i="10"/>
  <c r="AF36" i="9"/>
  <c r="AT36" i="10"/>
  <c r="AT36" i="9"/>
  <c r="C37" i="10"/>
  <c r="C37" i="9"/>
  <c r="G37" i="10"/>
  <c r="G37" i="9"/>
  <c r="A38" i="10"/>
  <c r="B28" i="12" s="1"/>
  <c r="A38" i="9"/>
  <c r="AP39" i="10"/>
  <c r="AP39" i="9"/>
  <c r="BD39" i="10"/>
  <c r="BD39" i="9"/>
  <c r="BB40" i="10"/>
  <c r="BB40" i="9"/>
  <c r="AL41" i="10"/>
  <c r="AL41" i="9"/>
  <c r="AZ41" i="10"/>
  <c r="AZ41" i="9"/>
  <c r="AJ42" i="10"/>
  <c r="AJ42" i="9"/>
  <c r="AH43" i="10"/>
  <c r="AH43" i="9"/>
  <c r="AV43" i="10"/>
  <c r="AV43" i="9"/>
  <c r="AF44" i="10"/>
  <c r="AF44" i="9"/>
  <c r="AT44" i="10"/>
  <c r="AT44" i="9"/>
  <c r="C45" i="10"/>
  <c r="C45" i="9"/>
  <c r="G45" i="10"/>
  <c r="G45" i="9"/>
  <c r="A46" i="10"/>
  <c r="B36" i="12" s="1"/>
  <c r="A46" i="9"/>
  <c r="E46" i="10"/>
  <c r="E46" i="9"/>
  <c r="AP47" i="10"/>
  <c r="AP47" i="9"/>
  <c r="BD47" i="10"/>
  <c r="BD47" i="9"/>
  <c r="AN48" i="10"/>
  <c r="AN48" i="9"/>
  <c r="BB48" i="10"/>
  <c r="BB48" i="9"/>
  <c r="AZ49" i="10"/>
  <c r="AZ49" i="9"/>
  <c r="AJ50" i="10"/>
  <c r="AJ50" i="9"/>
  <c r="AX50" i="10"/>
  <c r="AX50" i="9"/>
  <c r="AV51" i="10"/>
  <c r="AV51" i="9"/>
  <c r="AF52" i="10"/>
  <c r="AF52" i="9"/>
  <c r="AT52" i="10"/>
  <c r="AT52" i="9"/>
  <c r="C53" i="10"/>
  <c r="C53" i="9"/>
  <c r="G53" i="10"/>
  <c r="G53" i="9"/>
  <c r="A54" i="10"/>
  <c r="B44" i="12" s="1"/>
  <c r="A54" i="9"/>
  <c r="A13" i="9"/>
  <c r="B29" i="9"/>
  <c r="B47" i="9"/>
  <c r="F51" i="9"/>
  <c r="G41" i="9"/>
  <c r="H31" i="9"/>
  <c r="D22" i="9"/>
  <c r="E11" i="9"/>
  <c r="I11" i="9"/>
  <c r="V51" i="9"/>
  <c r="T21" i="9"/>
  <c r="T10" i="9"/>
  <c r="AF3" i="9"/>
  <c r="AM7" i="9"/>
  <c r="AN11" i="9"/>
  <c r="AO15" i="9"/>
  <c r="AP19" i="9"/>
  <c r="AJ24" i="9"/>
  <c r="AL29" i="9"/>
  <c r="AE35" i="9"/>
  <c r="AO40" i="9"/>
  <c r="AJ47" i="9"/>
  <c r="AK54" i="9"/>
  <c r="AX40" i="9"/>
  <c r="BA23" i="9"/>
  <c r="AY7" i="9"/>
  <c r="AP36" i="10"/>
  <c r="AO4" i="10"/>
  <c r="AO4" i="9"/>
  <c r="AY6" i="10"/>
  <c r="AY6" i="9"/>
  <c r="S17" i="10"/>
  <c r="AE17" i="10"/>
  <c r="S17" i="9"/>
  <c r="AQ19" i="10"/>
  <c r="BE41" i="10"/>
  <c r="AM45" i="10"/>
  <c r="AM45" i="9"/>
  <c r="AW47" i="10"/>
  <c r="AW47" i="9"/>
  <c r="BC52" i="10"/>
  <c r="BC52" i="9"/>
  <c r="AH8" i="10"/>
  <c r="AH8" i="9"/>
  <c r="C10" i="10"/>
  <c r="C10" i="9"/>
  <c r="AT25" i="10"/>
  <c r="AT25" i="9"/>
  <c r="A27" i="10"/>
  <c r="B17" i="12" s="1"/>
  <c r="A27" i="9"/>
  <c r="AV32" i="10"/>
  <c r="AV32" i="9"/>
  <c r="AL38" i="10"/>
  <c r="AL38" i="9"/>
  <c r="AH40" i="10"/>
  <c r="AH40" i="9"/>
  <c r="A51" i="10"/>
  <c r="B41" i="12" s="1"/>
  <c r="A51" i="9"/>
  <c r="AO5" i="10"/>
  <c r="AO5" i="9"/>
  <c r="AI8" i="10"/>
  <c r="AI8" i="9"/>
  <c r="V24" i="10"/>
  <c r="V24" i="9"/>
  <c r="I35" i="10"/>
  <c r="I35" i="9"/>
  <c r="AI40" i="10"/>
  <c r="AI40" i="9"/>
  <c r="AO45" i="10"/>
  <c r="AO45" i="9"/>
  <c r="AO61" i="10"/>
  <c r="AO61" i="9"/>
  <c r="BA70" i="10"/>
  <c r="BA70" i="9"/>
  <c r="BD12" i="9"/>
  <c r="BB14" i="10"/>
  <c r="BB14" i="9"/>
  <c r="G19" i="10"/>
  <c r="G19" i="9"/>
  <c r="AF26" i="10"/>
  <c r="AF26" i="9"/>
  <c r="AN38" i="10"/>
  <c r="AN38" i="9"/>
  <c r="AH41" i="10"/>
  <c r="AH41" i="9"/>
  <c r="G59" i="10"/>
  <c r="G59" i="9"/>
  <c r="BD61" i="10"/>
  <c r="BD61" i="9"/>
  <c r="BN77" i="3"/>
  <c r="CU77" i="3" s="1"/>
  <c r="DF77" i="3" s="1"/>
  <c r="AI3" i="10"/>
  <c r="AI3" i="9"/>
  <c r="AW3" i="10"/>
  <c r="AW3" i="9"/>
  <c r="AG4" i="10"/>
  <c r="AG4" i="9"/>
  <c r="AU4" i="10"/>
  <c r="AU4" i="9"/>
  <c r="AE5" i="10"/>
  <c r="S5" i="10"/>
  <c r="S5" i="9"/>
  <c r="W5" i="10"/>
  <c r="AS5" i="10"/>
  <c r="AS5" i="9"/>
  <c r="W5" i="9"/>
  <c r="H5" i="10"/>
  <c r="BE5" i="10" s="1"/>
  <c r="H5" i="9"/>
  <c r="B6" i="10"/>
  <c r="B6" i="9"/>
  <c r="I6" i="10"/>
  <c r="Q18" i="10" s="1"/>
  <c r="I6" i="9"/>
  <c r="T7" i="10"/>
  <c r="T7" i="9"/>
  <c r="D7" i="10"/>
  <c r="AQ7" i="10" s="1"/>
  <c r="D7" i="9"/>
  <c r="AO8" i="10"/>
  <c r="AO8" i="9"/>
  <c r="AM9" i="10"/>
  <c r="AM9" i="9"/>
  <c r="U9" i="10"/>
  <c r="U9" i="9"/>
  <c r="BA9" i="10"/>
  <c r="BA9" i="9"/>
  <c r="AY10" i="10"/>
  <c r="AY10" i="9"/>
  <c r="AI11" i="10"/>
  <c r="AI11" i="9"/>
  <c r="AW11" i="10"/>
  <c r="AW11" i="9"/>
  <c r="AG12" i="10"/>
  <c r="AG12" i="9"/>
  <c r="AU12" i="9"/>
  <c r="AU12" i="10"/>
  <c r="AE13" i="10"/>
  <c r="S13" i="10"/>
  <c r="W13" i="10"/>
  <c r="AS13" i="10"/>
  <c r="W13" i="9"/>
  <c r="H13" i="10"/>
  <c r="BE13" i="10" s="1"/>
  <c r="H13" i="9"/>
  <c r="B14" i="10"/>
  <c r="B14" i="9"/>
  <c r="I14" i="10"/>
  <c r="Q26" i="10" s="1"/>
  <c r="I14" i="9"/>
  <c r="T15" i="10"/>
  <c r="T15" i="9"/>
  <c r="D15" i="10"/>
  <c r="AQ15" i="10" s="1"/>
  <c r="BR27" i="10" s="1"/>
  <c r="D15" i="9"/>
  <c r="AO16" i="10"/>
  <c r="AO16" i="9"/>
  <c r="BC16" i="10"/>
  <c r="BC16" i="9"/>
  <c r="AM17" i="10"/>
  <c r="AM17" i="9"/>
  <c r="U17" i="10"/>
  <c r="U17" i="9"/>
  <c r="BA17" i="10"/>
  <c r="BA17" i="9"/>
  <c r="BM18" i="10"/>
  <c r="AY18" i="10"/>
  <c r="AY18" i="9"/>
  <c r="AI19" i="10"/>
  <c r="AI19" i="9"/>
  <c r="AW19" i="10"/>
  <c r="AW19" i="9"/>
  <c r="AG20" i="10"/>
  <c r="AG20" i="9"/>
  <c r="AU20" i="10"/>
  <c r="AU20" i="9"/>
  <c r="S21" i="10"/>
  <c r="AE21" i="10"/>
  <c r="S21" i="9"/>
  <c r="W21" i="10"/>
  <c r="AS21" i="10"/>
  <c r="AS21" i="9"/>
  <c r="W21" i="9"/>
  <c r="H21" i="10"/>
  <c r="H21" i="9"/>
  <c r="B22" i="10"/>
  <c r="B22" i="9"/>
  <c r="I22" i="10"/>
  <c r="Q22" i="10" s="1"/>
  <c r="I22" i="9"/>
  <c r="T23" i="10"/>
  <c r="T23" i="9"/>
  <c r="D23" i="10"/>
  <c r="BT35" i="10" s="1"/>
  <c r="D23" i="9"/>
  <c r="AO24" i="10"/>
  <c r="AO24" i="9"/>
  <c r="AM25" i="10"/>
  <c r="AM25" i="9"/>
  <c r="U25" i="10"/>
  <c r="U25" i="9"/>
  <c r="BA25" i="10"/>
  <c r="BA25" i="9"/>
  <c r="AY26" i="9"/>
  <c r="AY26" i="10"/>
  <c r="AI27" i="10"/>
  <c r="AI27" i="9"/>
  <c r="AW27" i="10"/>
  <c r="AW27" i="9"/>
  <c r="AU28" i="10"/>
  <c r="AU28" i="9"/>
  <c r="AE29" i="10"/>
  <c r="S29" i="10"/>
  <c r="AE29" i="9"/>
  <c r="W29" i="10"/>
  <c r="AS29" i="10"/>
  <c r="W29" i="9"/>
  <c r="H29" i="10"/>
  <c r="CI41" i="10" s="1"/>
  <c r="H29" i="9"/>
  <c r="B30" i="10"/>
  <c r="B30" i="9"/>
  <c r="I30" i="10"/>
  <c r="I30" i="9"/>
  <c r="T31" i="10"/>
  <c r="Z31" i="10" s="1"/>
  <c r="T31" i="9"/>
  <c r="D31" i="10"/>
  <c r="BT31" i="10" s="1"/>
  <c r="D31" i="9"/>
  <c r="AO32" i="10"/>
  <c r="AO32" i="9"/>
  <c r="BC32" i="10"/>
  <c r="BC32" i="9"/>
  <c r="AM33" i="10"/>
  <c r="AM33" i="9"/>
  <c r="U33" i="10"/>
  <c r="U33" i="9"/>
  <c r="BA33" i="10"/>
  <c r="BA33" i="9"/>
  <c r="AK34" i="10"/>
  <c r="AK34" i="9"/>
  <c r="AY34" i="10"/>
  <c r="AY34" i="9"/>
  <c r="AI35" i="10"/>
  <c r="AI35" i="9"/>
  <c r="AW35" i="10"/>
  <c r="AW35" i="9"/>
  <c r="AG36" i="10"/>
  <c r="AG36" i="9"/>
  <c r="AU36" i="9"/>
  <c r="AU36" i="10"/>
  <c r="AE37" i="10"/>
  <c r="S37" i="10"/>
  <c r="S37" i="9"/>
  <c r="AE37" i="9"/>
  <c r="W37" i="10"/>
  <c r="AS37" i="10"/>
  <c r="AS37" i="9"/>
  <c r="W37" i="9"/>
  <c r="H37" i="10"/>
  <c r="H37" i="9"/>
  <c r="B38" i="10"/>
  <c r="B38" i="9"/>
  <c r="I38" i="10"/>
  <c r="Q38" i="10" s="1"/>
  <c r="I38" i="9"/>
  <c r="T39" i="10"/>
  <c r="T39" i="9"/>
  <c r="D39" i="10"/>
  <c r="D39" i="9"/>
  <c r="AM41" i="10"/>
  <c r="AM41" i="9"/>
  <c r="U41" i="10"/>
  <c r="U41" i="9"/>
  <c r="BA41" i="10"/>
  <c r="BA41" i="9"/>
  <c r="AK42" i="10"/>
  <c r="AK42" i="9"/>
  <c r="AY42" i="10"/>
  <c r="AY42" i="9"/>
  <c r="AI43" i="10"/>
  <c r="AI43" i="9"/>
  <c r="AW43" i="10"/>
  <c r="AW43" i="9"/>
  <c r="AG44" i="10"/>
  <c r="AG44" i="9"/>
  <c r="AU44" i="10"/>
  <c r="AU44" i="9"/>
  <c r="S45" i="10"/>
  <c r="AE45" i="10"/>
  <c r="AS45" i="10"/>
  <c r="W45" i="10"/>
  <c r="W45" i="9"/>
  <c r="H45" i="10"/>
  <c r="CI57" i="10" s="1"/>
  <c r="H45" i="9"/>
  <c r="B46" i="10"/>
  <c r="B46" i="9"/>
  <c r="I46" i="10"/>
  <c r="Q46" i="10" s="1"/>
  <c r="I46" i="9"/>
  <c r="T47" i="10"/>
  <c r="Z47" i="10" s="1"/>
  <c r="T47" i="9"/>
  <c r="D47" i="10"/>
  <c r="BT47" i="10" s="1"/>
  <c r="D47" i="9"/>
  <c r="AO48" i="10"/>
  <c r="AO48" i="9"/>
  <c r="BC48" i="10"/>
  <c r="BC48" i="9"/>
  <c r="AM49" i="10"/>
  <c r="AM49" i="9"/>
  <c r="U49" i="10"/>
  <c r="U49" i="9"/>
  <c r="BA49" i="10"/>
  <c r="BA49" i="9"/>
  <c r="AK50" i="10"/>
  <c r="AK50" i="9"/>
  <c r="AY50" i="10"/>
  <c r="AY50" i="9"/>
  <c r="AI51" i="10"/>
  <c r="AI51" i="9"/>
  <c r="AW51" i="10"/>
  <c r="AW51" i="9"/>
  <c r="AG52" i="10"/>
  <c r="AG52" i="9"/>
  <c r="AU52" i="10"/>
  <c r="AU52" i="9"/>
  <c r="AE53" i="10"/>
  <c r="S53" i="10"/>
  <c r="AE53" i="9"/>
  <c r="S53" i="9"/>
  <c r="W53" i="10"/>
  <c r="AS53" i="9"/>
  <c r="AS53" i="10"/>
  <c r="W53" i="9"/>
  <c r="H53" i="10"/>
  <c r="H53" i="9"/>
  <c r="B54" i="10"/>
  <c r="B54" i="9"/>
  <c r="I54" i="10"/>
  <c r="I54" i="9"/>
  <c r="B13" i="9"/>
  <c r="B31" i="9"/>
  <c r="C49" i="9"/>
  <c r="D61" i="9"/>
  <c r="E51" i="9"/>
  <c r="F41" i="9"/>
  <c r="G31" i="9"/>
  <c r="H20" i="9"/>
  <c r="H9" i="9"/>
  <c r="I59" i="9"/>
  <c r="I10" i="9"/>
  <c r="T61" i="9"/>
  <c r="U51" i="9"/>
  <c r="V41" i="9"/>
  <c r="W19" i="9"/>
  <c r="AM3" i="9"/>
  <c r="AN7" i="9"/>
  <c r="AO11" i="9"/>
  <c r="AP15" i="9"/>
  <c r="AJ20" i="9"/>
  <c r="AE25" i="9"/>
  <c r="AM29" i="9"/>
  <c r="AF35" i="9"/>
  <c r="AP40" i="9"/>
  <c r="AH48" i="9"/>
  <c r="AK55" i="9"/>
  <c r="AX56" i="9"/>
  <c r="BA39" i="9"/>
  <c r="AZ23" i="9"/>
  <c r="BC4" i="9"/>
  <c r="AX42" i="10"/>
  <c r="AW7" i="10"/>
  <c r="AW7" i="9"/>
  <c r="H17" i="10"/>
  <c r="H17" i="9"/>
  <c r="AU24" i="10"/>
  <c r="AU24" i="9"/>
  <c r="AO28" i="10"/>
  <c r="AO28" i="9"/>
  <c r="AU40" i="10"/>
  <c r="AU40" i="9"/>
  <c r="T43" i="10"/>
  <c r="T43" i="9"/>
  <c r="AE49" i="10"/>
  <c r="S49" i="10"/>
  <c r="S49" i="9"/>
  <c r="U45" i="9"/>
  <c r="AT17" i="10"/>
  <c r="AT17" i="9"/>
  <c r="BD20" i="10"/>
  <c r="BD20" i="9"/>
  <c r="AJ23" i="9"/>
  <c r="AJ23" i="10"/>
  <c r="AL46" i="10"/>
  <c r="AL46" i="9"/>
  <c r="I34" i="9"/>
  <c r="BB29" i="9"/>
  <c r="BA6" i="9"/>
  <c r="BA6" i="10"/>
  <c r="H26" i="10"/>
  <c r="H26" i="9"/>
  <c r="T36" i="10"/>
  <c r="T36" i="9"/>
  <c r="BA38" i="10"/>
  <c r="BA38" i="9"/>
  <c r="T44" i="10"/>
  <c r="Z44" i="10" s="1"/>
  <c r="T44" i="9"/>
  <c r="AM54" i="9"/>
  <c r="AM54" i="10"/>
  <c r="F59" i="10"/>
  <c r="M71" i="10" s="1"/>
  <c r="F59" i="9"/>
  <c r="AO69" i="10"/>
  <c r="AO69" i="9"/>
  <c r="AK71" i="10"/>
  <c r="AK71" i="9"/>
  <c r="P77" i="3"/>
  <c r="A12" i="10"/>
  <c r="A12" i="9"/>
  <c r="BD13" i="10"/>
  <c r="BD13" i="9"/>
  <c r="AV33" i="10"/>
  <c r="AV33" i="9"/>
  <c r="AH73" i="10"/>
  <c r="AH73" i="9"/>
  <c r="CE77" i="2"/>
  <c r="AJ3" i="10"/>
  <c r="AJ3" i="9"/>
  <c r="AX3" i="10"/>
  <c r="AX3" i="9"/>
  <c r="AH4" i="10"/>
  <c r="AH4" i="9"/>
  <c r="AV4" i="10"/>
  <c r="AV4" i="9"/>
  <c r="AT5" i="10"/>
  <c r="AT5" i="9"/>
  <c r="C6" i="10"/>
  <c r="C6" i="9"/>
  <c r="E7" i="10"/>
  <c r="E7" i="9"/>
  <c r="BD8" i="10"/>
  <c r="BD8" i="9"/>
  <c r="BB9" i="10"/>
  <c r="BB9" i="9"/>
  <c r="AZ10" i="10"/>
  <c r="AZ10" i="9"/>
  <c r="AJ11" i="10"/>
  <c r="AJ11" i="9"/>
  <c r="AX11" i="10"/>
  <c r="AX11" i="9"/>
  <c r="AH12" i="10"/>
  <c r="AH12" i="9"/>
  <c r="AV12" i="10"/>
  <c r="AV12" i="9"/>
  <c r="AT13" i="10"/>
  <c r="AT13" i="9"/>
  <c r="C14" i="10"/>
  <c r="C14" i="9"/>
  <c r="G14" i="10"/>
  <c r="G14" i="9"/>
  <c r="A15" i="10"/>
  <c r="B5" i="12" s="1"/>
  <c r="A15" i="9"/>
  <c r="E15" i="10"/>
  <c r="E15" i="9"/>
  <c r="AP16" i="10"/>
  <c r="AP16" i="9"/>
  <c r="BD16" i="10"/>
  <c r="BD16" i="9"/>
  <c r="BB17" i="10"/>
  <c r="BB17" i="9"/>
  <c r="BN18" i="10"/>
  <c r="AZ18" i="10"/>
  <c r="AZ18" i="9"/>
  <c r="AJ19" i="10"/>
  <c r="AJ19" i="9"/>
  <c r="AX19" i="10"/>
  <c r="AX19" i="9"/>
  <c r="AH20" i="10"/>
  <c r="AH20" i="9"/>
  <c r="AV20" i="10"/>
  <c r="AV20" i="9"/>
  <c r="AT21" i="10"/>
  <c r="AT21" i="9"/>
  <c r="C22" i="10"/>
  <c r="C22" i="9"/>
  <c r="E23" i="10"/>
  <c r="L23" i="10" s="1"/>
  <c r="E23" i="9"/>
  <c r="AP24" i="10"/>
  <c r="AP24" i="9"/>
  <c r="BD24" i="10"/>
  <c r="CG24" i="10" s="1"/>
  <c r="BD24" i="9"/>
  <c r="AN25" i="10"/>
  <c r="BP25" i="10" s="1"/>
  <c r="AN25" i="9"/>
  <c r="BB25" i="10"/>
  <c r="BB25" i="9"/>
  <c r="AZ26" i="10"/>
  <c r="AZ26" i="9"/>
  <c r="AJ27" i="10"/>
  <c r="AJ27" i="9"/>
  <c r="AX27" i="10"/>
  <c r="AX27" i="9"/>
  <c r="AV28" i="10"/>
  <c r="AV28" i="9"/>
  <c r="AF29" i="10"/>
  <c r="AF29" i="9"/>
  <c r="AT29" i="10"/>
  <c r="AT29" i="9"/>
  <c r="C30" i="10"/>
  <c r="C30" i="9"/>
  <c r="G30" i="10"/>
  <c r="G30" i="9"/>
  <c r="A31" i="10"/>
  <c r="B21" i="12" s="1"/>
  <c r="A31" i="9"/>
  <c r="E31" i="10"/>
  <c r="E31" i="9"/>
  <c r="AP32" i="10"/>
  <c r="AP32" i="9"/>
  <c r="BD32" i="10"/>
  <c r="BD32" i="9"/>
  <c r="AN33" i="10"/>
  <c r="AN33" i="9"/>
  <c r="BB33" i="10"/>
  <c r="BB33" i="9"/>
  <c r="AL34" i="10"/>
  <c r="AL34" i="9"/>
  <c r="AZ34" i="10"/>
  <c r="AZ34" i="9"/>
  <c r="AJ35" i="10"/>
  <c r="AJ35" i="9"/>
  <c r="AH36" i="10"/>
  <c r="AH36" i="9"/>
  <c r="AV36" i="10"/>
  <c r="AV36" i="9"/>
  <c r="AF37" i="10"/>
  <c r="AF37" i="9"/>
  <c r="AT37" i="10"/>
  <c r="AT37" i="9"/>
  <c r="C38" i="10"/>
  <c r="C38" i="9"/>
  <c r="E39" i="10"/>
  <c r="L39" i="10" s="1"/>
  <c r="E39" i="9"/>
  <c r="BD40" i="10"/>
  <c r="BD40" i="9"/>
  <c r="BB41" i="10"/>
  <c r="BB41" i="9"/>
  <c r="AL42" i="10"/>
  <c r="AL42" i="9"/>
  <c r="AZ42" i="10"/>
  <c r="AZ42" i="9"/>
  <c r="AJ43" i="10"/>
  <c r="AJ43" i="9"/>
  <c r="AX43" i="10"/>
  <c r="AX43" i="9"/>
  <c r="AH44" i="10"/>
  <c r="AH44" i="9"/>
  <c r="AV44" i="10"/>
  <c r="AV44" i="9"/>
  <c r="AF45" i="10"/>
  <c r="AF45" i="9"/>
  <c r="AT45" i="10"/>
  <c r="AT45" i="9"/>
  <c r="C46" i="10"/>
  <c r="C46" i="9"/>
  <c r="G46" i="10"/>
  <c r="G46" i="9"/>
  <c r="A47" i="10"/>
  <c r="B37" i="12" s="1"/>
  <c r="A47" i="9"/>
  <c r="E47" i="10"/>
  <c r="E47" i="9"/>
  <c r="AP48" i="10"/>
  <c r="AP48" i="9"/>
  <c r="BD48" i="10"/>
  <c r="BD48" i="9"/>
  <c r="AN49" i="10"/>
  <c r="AN49" i="9"/>
  <c r="BB49" i="10"/>
  <c r="BB49" i="9"/>
  <c r="AL50" i="10"/>
  <c r="AL50" i="9"/>
  <c r="AZ50" i="10"/>
  <c r="AZ50" i="9"/>
  <c r="AX51" i="10"/>
  <c r="AX51" i="9"/>
  <c r="AH52" i="9"/>
  <c r="AH52" i="10"/>
  <c r="AV52" i="10"/>
  <c r="AV52" i="9"/>
  <c r="AF53" i="10"/>
  <c r="AF53" i="9"/>
  <c r="AT53" i="10"/>
  <c r="AT53" i="9"/>
  <c r="C54" i="10"/>
  <c r="C54" i="9"/>
  <c r="B15" i="9"/>
  <c r="C33" i="9"/>
  <c r="A50" i="9"/>
  <c r="D51" i="9"/>
  <c r="E41" i="9"/>
  <c r="F30" i="9"/>
  <c r="F19" i="9"/>
  <c r="G9" i="9"/>
  <c r="I9" i="9"/>
  <c r="T51" i="9"/>
  <c r="U40" i="9"/>
  <c r="U29" i="9"/>
  <c r="V19" i="9"/>
  <c r="W9" i="9"/>
  <c r="AN3" i="9"/>
  <c r="AO7" i="9"/>
  <c r="AP11" i="9"/>
  <c r="AJ16" i="9"/>
  <c r="AE21" i="9"/>
  <c r="AF25" i="9"/>
  <c r="AN29" i="9"/>
  <c r="AG35" i="9"/>
  <c r="AN41" i="9"/>
  <c r="AE49" i="9"/>
  <c r="AP65" i="9"/>
  <c r="BA55" i="9"/>
  <c r="AZ39" i="9"/>
  <c r="BB21" i="9"/>
  <c r="AP43" i="10"/>
  <c r="AW15" i="10"/>
  <c r="AW15" i="9"/>
  <c r="U21" i="10"/>
  <c r="U21" i="9"/>
  <c r="V23" i="10"/>
  <c r="V23" i="9"/>
  <c r="B26" i="10"/>
  <c r="B26" i="9"/>
  <c r="W41" i="10"/>
  <c r="AS41" i="10"/>
  <c r="AS41" i="9"/>
  <c r="W49" i="10"/>
  <c r="AS49" i="10"/>
  <c r="W49" i="9"/>
  <c r="AS49" i="9"/>
  <c r="BB5" i="10"/>
  <c r="BB5" i="9"/>
  <c r="AZ30" i="9"/>
  <c r="AZ30" i="10"/>
  <c r="AT49" i="10"/>
  <c r="AT49" i="9"/>
  <c r="AN5" i="9"/>
  <c r="B3" i="10"/>
  <c r="B3" i="9"/>
  <c r="V8" i="10"/>
  <c r="V8" i="9"/>
  <c r="H10" i="10"/>
  <c r="BE10" i="10" s="1"/>
  <c r="H10" i="9"/>
  <c r="AY15" i="10"/>
  <c r="AY15" i="9"/>
  <c r="BE18" i="10"/>
  <c r="AI24" i="10"/>
  <c r="AI24" i="9"/>
  <c r="AS26" i="10"/>
  <c r="W26" i="10"/>
  <c r="AS26" i="9"/>
  <c r="W26" i="9"/>
  <c r="D36" i="10"/>
  <c r="BT36" i="10" s="1"/>
  <c r="D36" i="9"/>
  <c r="AY39" i="10"/>
  <c r="AY39" i="9"/>
  <c r="F43" i="10"/>
  <c r="M55" i="10" s="1"/>
  <c r="F43" i="9"/>
  <c r="AY47" i="10"/>
  <c r="AY47" i="9"/>
  <c r="S50" i="10"/>
  <c r="AE50" i="10"/>
  <c r="AE50" i="9"/>
  <c r="AK63" i="10"/>
  <c r="AK63" i="9"/>
  <c r="AG65" i="10"/>
  <c r="AG65" i="9"/>
  <c r="W74" i="10"/>
  <c r="AS74" i="10"/>
  <c r="W74" i="9"/>
  <c r="AS74" i="9"/>
  <c r="BB45" i="9"/>
  <c r="AT18" i="10"/>
  <c r="AT18" i="9"/>
  <c r="E20" i="10"/>
  <c r="E20" i="9"/>
  <c r="AN22" i="10"/>
  <c r="AN22" i="9"/>
  <c r="E28" i="10"/>
  <c r="E28" i="9"/>
  <c r="AJ40" i="10"/>
  <c r="AJ40" i="9"/>
  <c r="C51" i="10"/>
  <c r="C51" i="9"/>
  <c r="A60" i="10"/>
  <c r="B50" i="12" s="1"/>
  <c r="A60" i="9"/>
  <c r="BB62" i="10"/>
  <c r="BB62" i="9"/>
  <c r="AT74" i="10"/>
  <c r="AT74" i="9"/>
  <c r="I75" i="9"/>
  <c r="AK3" i="10"/>
  <c r="AK3" i="9"/>
  <c r="AY3" i="10"/>
  <c r="AY3" i="9"/>
  <c r="AI4" i="10"/>
  <c r="AI4" i="9"/>
  <c r="V4" i="10"/>
  <c r="V4" i="9"/>
  <c r="AW4" i="10"/>
  <c r="AW4" i="9"/>
  <c r="AU5" i="10"/>
  <c r="AU5" i="9"/>
  <c r="AE6" i="10"/>
  <c r="S6" i="10"/>
  <c r="AE6" i="9"/>
  <c r="S6" i="9"/>
  <c r="W6" i="10"/>
  <c r="AS6" i="10"/>
  <c r="AS6" i="9"/>
  <c r="H6" i="10"/>
  <c r="CI18" i="10" s="1"/>
  <c r="H6" i="9"/>
  <c r="F7" i="10"/>
  <c r="F7" i="9"/>
  <c r="I7" i="10"/>
  <c r="I7" i="9"/>
  <c r="T8" i="10"/>
  <c r="T8" i="9"/>
  <c r="AO9" i="10"/>
  <c r="AO9" i="9"/>
  <c r="BC9" i="10"/>
  <c r="BC9" i="9"/>
  <c r="AM10" i="10"/>
  <c r="AM10" i="9"/>
  <c r="U10" i="10"/>
  <c r="U10" i="9"/>
  <c r="BA10" i="10"/>
  <c r="BA10" i="9"/>
  <c r="AK11" i="10"/>
  <c r="AK11" i="9"/>
  <c r="AY11" i="10"/>
  <c r="AY11" i="9"/>
  <c r="AI12" i="10"/>
  <c r="AI12" i="9"/>
  <c r="V12" i="10"/>
  <c r="V12" i="9"/>
  <c r="AW12" i="10"/>
  <c r="AW12" i="9"/>
  <c r="AU13" i="10"/>
  <c r="AU13" i="9"/>
  <c r="S14" i="10"/>
  <c r="AE14" i="10"/>
  <c r="S14" i="9"/>
  <c r="AE14" i="9"/>
  <c r="AS14" i="10"/>
  <c r="W14" i="10"/>
  <c r="AS14" i="9"/>
  <c r="H14" i="10"/>
  <c r="BE14" i="10" s="1"/>
  <c r="H14" i="9"/>
  <c r="F15" i="10"/>
  <c r="F15" i="9"/>
  <c r="I15" i="10"/>
  <c r="I15" i="9"/>
  <c r="AO17" i="10"/>
  <c r="AO17" i="9"/>
  <c r="BC17" i="10"/>
  <c r="BC17" i="9"/>
  <c r="AM18" i="10"/>
  <c r="AM18" i="9"/>
  <c r="U18" i="10"/>
  <c r="AA18" i="10" s="1"/>
  <c r="U18" i="9"/>
  <c r="BA18" i="10"/>
  <c r="BA18" i="9"/>
  <c r="AK19" i="10"/>
  <c r="AK19" i="9"/>
  <c r="AI20" i="10"/>
  <c r="AI20" i="9"/>
  <c r="V20" i="10"/>
  <c r="V20" i="9"/>
  <c r="AW20" i="10"/>
  <c r="AW20" i="9"/>
  <c r="AU21" i="10"/>
  <c r="AU21" i="9"/>
  <c r="AE22" i="10"/>
  <c r="S22" i="10"/>
  <c r="AE22" i="9"/>
  <c r="S22" i="9"/>
  <c r="W22" i="10"/>
  <c r="AS22" i="10"/>
  <c r="AS22" i="9"/>
  <c r="H22" i="10"/>
  <c r="DM34" i="10" s="1"/>
  <c r="H22" i="9"/>
  <c r="F23" i="10"/>
  <c r="F23" i="9"/>
  <c r="I23" i="10"/>
  <c r="Q23" i="10" s="1"/>
  <c r="I23" i="9"/>
  <c r="T24" i="10"/>
  <c r="T24" i="9"/>
  <c r="BC25" i="10"/>
  <c r="BC25" i="9"/>
  <c r="U26" i="10"/>
  <c r="U26" i="9"/>
  <c r="BA26" i="10"/>
  <c r="BA26" i="9"/>
  <c r="AK27" i="10"/>
  <c r="AK27" i="9"/>
  <c r="AY27" i="10"/>
  <c r="AY27" i="9"/>
  <c r="AI28" i="10"/>
  <c r="AI28" i="9"/>
  <c r="V28" i="10"/>
  <c r="V28" i="9"/>
  <c r="AW28" i="10"/>
  <c r="AW28" i="9"/>
  <c r="AG29" i="10"/>
  <c r="AG29" i="9"/>
  <c r="AU29" i="10"/>
  <c r="AU29" i="9"/>
  <c r="AE30" i="10"/>
  <c r="S30" i="10"/>
  <c r="AE30" i="9"/>
  <c r="S30" i="9"/>
  <c r="W30" i="10"/>
  <c r="AS30" i="10"/>
  <c r="AS30" i="9"/>
  <c r="H30" i="10"/>
  <c r="H30" i="9"/>
  <c r="F31" i="10"/>
  <c r="F31" i="9"/>
  <c r="I31" i="10"/>
  <c r="Q43" i="10" s="1"/>
  <c r="I31" i="9"/>
  <c r="AQ32" i="10"/>
  <c r="AO33" i="10"/>
  <c r="AO33" i="9"/>
  <c r="BC33" i="10"/>
  <c r="BC33" i="9"/>
  <c r="AM34" i="10"/>
  <c r="AM34" i="9"/>
  <c r="U34" i="10"/>
  <c r="AA34" i="10" s="1"/>
  <c r="U34" i="9"/>
  <c r="BA34" i="10"/>
  <c r="BA34" i="9"/>
  <c r="AK35" i="10"/>
  <c r="AK35" i="9"/>
  <c r="AI36" i="10"/>
  <c r="AI36" i="9"/>
  <c r="V36" i="10"/>
  <c r="V36" i="9"/>
  <c r="AW36" i="10"/>
  <c r="AW36" i="9"/>
  <c r="AG37" i="10"/>
  <c r="AG37" i="9"/>
  <c r="AU37" i="10"/>
  <c r="AU37" i="9"/>
  <c r="S38" i="10"/>
  <c r="AE38" i="10"/>
  <c r="AE38" i="9"/>
  <c r="S38" i="9"/>
  <c r="AS38" i="10"/>
  <c r="W38" i="10"/>
  <c r="AS38" i="9"/>
  <c r="H38" i="10"/>
  <c r="H38" i="9"/>
  <c r="F39" i="10"/>
  <c r="F39" i="9"/>
  <c r="I39" i="10"/>
  <c r="Q39" i="10" s="1"/>
  <c r="I39" i="9"/>
  <c r="T40" i="10"/>
  <c r="T40" i="9"/>
  <c r="AQ40" i="10"/>
  <c r="AO41" i="10"/>
  <c r="AO41" i="9"/>
  <c r="BC41" i="10"/>
  <c r="BC41" i="9"/>
  <c r="AM42" i="10"/>
  <c r="AM42" i="9"/>
  <c r="U42" i="10"/>
  <c r="U42" i="9"/>
  <c r="BA42" i="10"/>
  <c r="BA42" i="9"/>
  <c r="AK43" i="10"/>
  <c r="AK43" i="9"/>
  <c r="AY43" i="10"/>
  <c r="AY43" i="9"/>
  <c r="AI44" i="10"/>
  <c r="AI44" i="9"/>
  <c r="V44" i="10"/>
  <c r="V44" i="9"/>
  <c r="AW44" i="10"/>
  <c r="AW44" i="9"/>
  <c r="AU45" i="10"/>
  <c r="AU45" i="9"/>
  <c r="AE46" i="10"/>
  <c r="S46" i="10"/>
  <c r="AE46" i="9"/>
  <c r="S46" i="9"/>
  <c r="W46" i="10"/>
  <c r="AS46" i="10"/>
  <c r="AS46" i="9"/>
  <c r="H46" i="10"/>
  <c r="H46" i="9"/>
  <c r="F47" i="10"/>
  <c r="F47" i="9"/>
  <c r="I47" i="10"/>
  <c r="I47" i="9"/>
  <c r="AO49" i="10"/>
  <c r="AO49" i="9"/>
  <c r="BC49" i="10"/>
  <c r="BC49" i="9"/>
  <c r="AM50" i="10"/>
  <c r="AM50" i="9"/>
  <c r="U50" i="10"/>
  <c r="AA50" i="10" s="1"/>
  <c r="U50" i="9"/>
  <c r="BA50" i="10"/>
  <c r="BA50" i="9"/>
  <c r="AI52" i="10"/>
  <c r="AI52" i="9"/>
  <c r="V52" i="10"/>
  <c r="V52" i="9"/>
  <c r="AW52" i="10"/>
  <c r="AW52" i="9"/>
  <c r="AG53" i="10"/>
  <c r="AG53" i="9"/>
  <c r="AU53" i="9"/>
  <c r="AU53" i="10"/>
  <c r="AE54" i="10"/>
  <c r="S54" i="10"/>
  <c r="AE54" i="9"/>
  <c r="S54" i="9"/>
  <c r="W54" i="10"/>
  <c r="AS54" i="10"/>
  <c r="AS54" i="9"/>
  <c r="H54" i="10"/>
  <c r="H54" i="9"/>
  <c r="C17" i="9"/>
  <c r="A34" i="9"/>
  <c r="B50" i="9"/>
  <c r="G60" i="9"/>
  <c r="H50" i="9"/>
  <c r="D40" i="9"/>
  <c r="D29" i="9"/>
  <c r="E19" i="9"/>
  <c r="F9" i="9"/>
  <c r="I8" i="9"/>
  <c r="S50" i="9"/>
  <c r="T29" i="9"/>
  <c r="U19" i="9"/>
  <c r="V9" i="9"/>
  <c r="AO3" i="9"/>
  <c r="AP7" i="9"/>
  <c r="AJ12" i="9"/>
  <c r="AE17" i="9"/>
  <c r="AF21" i="9"/>
  <c r="AG25" i="9"/>
  <c r="AO29" i="9"/>
  <c r="AO35" i="9"/>
  <c r="AO42" i="9"/>
  <c r="AG49" i="9"/>
  <c r="AG66" i="9"/>
  <c r="AZ55" i="9"/>
  <c r="BB37" i="9"/>
  <c r="AY19" i="9"/>
  <c r="D3" i="10"/>
  <c r="AQ3" i="10" s="1"/>
  <c r="BQ15" i="10" s="1"/>
  <c r="D3" i="9"/>
  <c r="AQ3" i="9" s="1"/>
  <c r="U5" i="10"/>
  <c r="U5" i="9"/>
  <c r="AG8" i="10"/>
  <c r="AG8" i="9"/>
  <c r="S9" i="10"/>
  <c r="AE9" i="10"/>
  <c r="S9" i="9"/>
  <c r="D11" i="10"/>
  <c r="AQ11" i="10" s="1"/>
  <c r="D11" i="9"/>
  <c r="BA13" i="10"/>
  <c r="BA13" i="9"/>
  <c r="V15" i="10"/>
  <c r="AB27" i="10" s="1"/>
  <c r="V15" i="9"/>
  <c r="AW31" i="10"/>
  <c r="AW31" i="9"/>
  <c r="AQ35" i="10"/>
  <c r="BH47" i="10" s="1"/>
  <c r="BA37" i="10"/>
  <c r="BA37" i="9"/>
  <c r="AI39" i="10"/>
  <c r="AI39" i="9"/>
  <c r="AG48" i="10"/>
  <c r="AG48" i="9"/>
  <c r="AH16" i="10"/>
  <c r="AH16" i="9"/>
  <c r="AT33" i="10"/>
  <c r="AT33" i="9"/>
  <c r="AN37" i="10"/>
  <c r="AN37" i="9"/>
  <c r="AZ38" i="10"/>
  <c r="AZ38" i="9"/>
  <c r="C42" i="10"/>
  <c r="C42" i="9"/>
  <c r="A3" i="10"/>
  <c r="A3" i="9"/>
  <c r="D4" i="10"/>
  <c r="BT16" i="10" s="1"/>
  <c r="D4" i="9"/>
  <c r="AW8" i="10"/>
  <c r="AW8" i="9"/>
  <c r="AE10" i="10"/>
  <c r="S10" i="10"/>
  <c r="AE10" i="9"/>
  <c r="F11" i="10"/>
  <c r="F11" i="9"/>
  <c r="AM14" i="10"/>
  <c r="AM14" i="9"/>
  <c r="AY31" i="10"/>
  <c r="AY31" i="9"/>
  <c r="AM38" i="10"/>
  <c r="AM38" i="9"/>
  <c r="V40" i="10"/>
  <c r="V40" i="9"/>
  <c r="W42" i="10"/>
  <c r="AS42" i="10"/>
  <c r="AS42" i="9"/>
  <c r="W42" i="9"/>
  <c r="BE50" i="10"/>
  <c r="BZ62" i="10" s="1"/>
  <c r="T60" i="10"/>
  <c r="Z60" i="10" s="1"/>
  <c r="T60" i="9"/>
  <c r="U62" i="10"/>
  <c r="AA74" i="10" s="1"/>
  <c r="U62" i="9"/>
  <c r="AI64" i="10"/>
  <c r="AI64" i="9"/>
  <c r="AE66" i="10"/>
  <c r="S66" i="10"/>
  <c r="AE66" i="9"/>
  <c r="D68" i="10"/>
  <c r="D68" i="9"/>
  <c r="V72" i="10"/>
  <c r="AB72" i="10" s="1"/>
  <c r="V72" i="9"/>
  <c r="AX8" i="10"/>
  <c r="AX8" i="9"/>
  <c r="G11" i="10"/>
  <c r="G11" i="9"/>
  <c r="C19" i="10"/>
  <c r="C19" i="9"/>
  <c r="AL23" i="10"/>
  <c r="AL23" i="9"/>
  <c r="A28" i="10"/>
  <c r="B18" i="12" s="1"/>
  <c r="A28" i="9"/>
  <c r="AZ31" i="10"/>
  <c r="AZ31" i="9"/>
  <c r="E36" i="10"/>
  <c r="E36" i="9"/>
  <c r="AV49" i="10"/>
  <c r="AV49" i="9"/>
  <c r="G51" i="10"/>
  <c r="AB63" i="10" s="1"/>
  <c r="G51" i="9"/>
  <c r="AN54" i="10"/>
  <c r="AN54" i="9"/>
  <c r="AV65" i="10"/>
  <c r="AV65" i="9"/>
  <c r="G67" i="10"/>
  <c r="G67" i="9"/>
  <c r="AZ71" i="10"/>
  <c r="AZ71" i="9"/>
  <c r="G75" i="10"/>
  <c r="G75" i="9"/>
  <c r="AL14" i="9"/>
  <c r="BN77" i="2"/>
  <c r="AV77" i="3"/>
  <c r="AZ3" i="10"/>
  <c r="AZ3" i="9"/>
  <c r="AX4" i="10"/>
  <c r="AX4" i="9"/>
  <c r="AV5" i="10"/>
  <c r="AV5" i="9"/>
  <c r="AF6" i="10"/>
  <c r="AF6" i="9"/>
  <c r="AT6" i="10"/>
  <c r="AT6" i="9"/>
  <c r="G7" i="10"/>
  <c r="G7" i="9"/>
  <c r="E8" i="10"/>
  <c r="E8" i="9"/>
  <c r="AP9" i="10"/>
  <c r="AP9" i="9"/>
  <c r="BD9" i="10"/>
  <c r="BD9" i="9"/>
  <c r="AN10" i="10"/>
  <c r="AN10" i="9"/>
  <c r="BB10" i="10"/>
  <c r="BB10" i="9"/>
  <c r="AL11" i="10"/>
  <c r="AL11" i="9"/>
  <c r="AZ11" i="10"/>
  <c r="AZ11" i="9"/>
  <c r="AX12" i="10"/>
  <c r="CA24" i="10" s="1"/>
  <c r="AX12" i="9"/>
  <c r="AV13" i="10"/>
  <c r="AV13" i="9"/>
  <c r="AF14" i="10"/>
  <c r="AF14" i="9"/>
  <c r="AT14" i="10"/>
  <c r="AT14" i="9"/>
  <c r="C15" i="10"/>
  <c r="C15" i="9"/>
  <c r="A16" i="10"/>
  <c r="B6" i="12" s="1"/>
  <c r="A16" i="9"/>
  <c r="AP17" i="10"/>
  <c r="AP17" i="9"/>
  <c r="BD17" i="10"/>
  <c r="BD17" i="9"/>
  <c r="AN18" i="10"/>
  <c r="AN18" i="9"/>
  <c r="BB18" i="10"/>
  <c r="BB18" i="9"/>
  <c r="AL19" i="10"/>
  <c r="AL19" i="9"/>
  <c r="AZ19" i="10"/>
  <c r="AZ19" i="9"/>
  <c r="AX20" i="10"/>
  <c r="AX20" i="9"/>
  <c r="AV21" i="10"/>
  <c r="AV21" i="9"/>
  <c r="AF22" i="10"/>
  <c r="AF22" i="9"/>
  <c r="AT22" i="10"/>
  <c r="AT22" i="9"/>
  <c r="G23" i="10"/>
  <c r="G23" i="9"/>
  <c r="E24" i="10"/>
  <c r="E24" i="9"/>
  <c r="AP25" i="10"/>
  <c r="AP25" i="9"/>
  <c r="BD25" i="10"/>
  <c r="BD25" i="9"/>
  <c r="AN26" i="10"/>
  <c r="AN26" i="9"/>
  <c r="BB26" i="10"/>
  <c r="BB26" i="9"/>
  <c r="AL27" i="10"/>
  <c r="AL27" i="9"/>
  <c r="AZ27" i="10"/>
  <c r="AZ27" i="9"/>
  <c r="AJ28" i="10"/>
  <c r="AJ28" i="9"/>
  <c r="AX28" i="10"/>
  <c r="AX28" i="9"/>
  <c r="AH29" i="10"/>
  <c r="AH29" i="9"/>
  <c r="AV29" i="10"/>
  <c r="AV29" i="9"/>
  <c r="AF30" i="10"/>
  <c r="AF30" i="9"/>
  <c r="AT30" i="10"/>
  <c r="AT30" i="9"/>
  <c r="C31" i="10"/>
  <c r="C31" i="9"/>
  <c r="A32" i="10"/>
  <c r="B22" i="12" s="1"/>
  <c r="A32" i="9"/>
  <c r="AP33" i="10"/>
  <c r="AP33" i="9"/>
  <c r="BD33" i="10"/>
  <c r="BD33" i="9"/>
  <c r="AN34" i="10"/>
  <c r="AN34" i="9"/>
  <c r="BB34" i="10"/>
  <c r="BB34" i="9"/>
  <c r="AL35" i="10"/>
  <c r="AL35" i="9"/>
  <c r="AZ35" i="10"/>
  <c r="AZ35" i="9"/>
  <c r="AJ36" i="10"/>
  <c r="AJ36" i="9"/>
  <c r="AX36" i="10"/>
  <c r="AX36" i="9"/>
  <c r="AH37" i="10"/>
  <c r="AH37" i="9"/>
  <c r="AV37" i="10"/>
  <c r="AV37" i="9"/>
  <c r="AF38" i="10"/>
  <c r="AF38" i="9"/>
  <c r="AT38" i="10"/>
  <c r="AT38" i="9"/>
  <c r="G39" i="10"/>
  <c r="G39" i="9"/>
  <c r="E40" i="10"/>
  <c r="E40" i="9"/>
  <c r="AP41" i="10"/>
  <c r="AP41" i="9"/>
  <c r="BD41" i="10"/>
  <c r="BD41" i="9"/>
  <c r="AN42" i="10"/>
  <c r="AN42" i="9"/>
  <c r="BB42" i="10"/>
  <c r="BB42" i="9"/>
  <c r="AL43" i="10"/>
  <c r="AL43" i="9"/>
  <c r="AZ43" i="10"/>
  <c r="AZ43" i="9"/>
  <c r="AJ44" i="10"/>
  <c r="AJ44" i="9"/>
  <c r="AX44" i="10"/>
  <c r="AX44" i="9"/>
  <c r="AH45" i="10"/>
  <c r="AH45" i="9"/>
  <c r="AV45" i="9"/>
  <c r="AV45" i="10"/>
  <c r="AT46" i="10"/>
  <c r="AT46" i="9"/>
  <c r="C47" i="10"/>
  <c r="C47" i="9"/>
  <c r="A48" i="10"/>
  <c r="B38" i="12" s="1"/>
  <c r="A48" i="9"/>
  <c r="AP49" i="10"/>
  <c r="AP49" i="9"/>
  <c r="BD49" i="10"/>
  <c r="BD49" i="9"/>
  <c r="AN50" i="10"/>
  <c r="AN50" i="9"/>
  <c r="BB50" i="10"/>
  <c r="BB50" i="9"/>
  <c r="AZ51" i="10"/>
  <c r="AZ51" i="9"/>
  <c r="AX52" i="10"/>
  <c r="AX52" i="9"/>
  <c r="AH53" i="10"/>
  <c r="AH53" i="9"/>
  <c r="AV53" i="10"/>
  <c r="AV53" i="9"/>
  <c r="AF54" i="10"/>
  <c r="AF54" i="9"/>
  <c r="AT54" i="10"/>
  <c r="AT54" i="9"/>
  <c r="G55" i="10"/>
  <c r="G55" i="9"/>
  <c r="E56" i="10"/>
  <c r="E56" i="9"/>
  <c r="AP57" i="10"/>
  <c r="AP57" i="9"/>
  <c r="BD57" i="10"/>
  <c r="BD57" i="9"/>
  <c r="AN58" i="10"/>
  <c r="AN58" i="9"/>
  <c r="BB58" i="10"/>
  <c r="BB58" i="9"/>
  <c r="AL59" i="10"/>
  <c r="AL59" i="9"/>
  <c r="AZ59" i="10"/>
  <c r="AZ59" i="9"/>
  <c r="AX60" i="10"/>
  <c r="AX60" i="9"/>
  <c r="AH61" i="10"/>
  <c r="AH61" i="9"/>
  <c r="AV61" i="10"/>
  <c r="AV61" i="9"/>
  <c r="AF62" i="10"/>
  <c r="AF62" i="9"/>
  <c r="AT62" i="10"/>
  <c r="AT62" i="9"/>
  <c r="C63" i="10"/>
  <c r="C63" i="9"/>
  <c r="A64" i="10"/>
  <c r="B54" i="12" s="1"/>
  <c r="A64" i="9"/>
  <c r="BD65" i="10"/>
  <c r="BD65" i="9"/>
  <c r="AN66" i="10"/>
  <c r="AN66" i="9"/>
  <c r="BB66" i="10"/>
  <c r="BB66" i="9"/>
  <c r="AL67" i="10"/>
  <c r="AL67" i="9"/>
  <c r="AZ67" i="10"/>
  <c r="AZ67" i="9"/>
  <c r="AJ68" i="10"/>
  <c r="AJ68" i="9"/>
  <c r="AX68" i="10"/>
  <c r="AX68" i="9"/>
  <c r="AH69" i="10"/>
  <c r="AH69" i="9"/>
  <c r="AV69" i="10"/>
  <c r="AV69" i="9"/>
  <c r="AF70" i="10"/>
  <c r="AF70" i="9"/>
  <c r="AT70" i="10"/>
  <c r="AT70" i="9"/>
  <c r="G71" i="10"/>
  <c r="N83" i="10" s="1"/>
  <c r="G71" i="9"/>
  <c r="E72" i="10"/>
  <c r="E72" i="9"/>
  <c r="BD73" i="10"/>
  <c r="BD73" i="9"/>
  <c r="AN74" i="10"/>
  <c r="AN74" i="9"/>
  <c r="BB74" i="10"/>
  <c r="BB74" i="9"/>
  <c r="AL75" i="10"/>
  <c r="AL75" i="9"/>
  <c r="AZ75" i="10"/>
  <c r="AZ75" i="9"/>
  <c r="AX76" i="10"/>
  <c r="AX76" i="9"/>
  <c r="A18" i="9"/>
  <c r="B34" i="9"/>
  <c r="C50" i="9"/>
  <c r="C68" i="9"/>
  <c r="F60" i="9"/>
  <c r="G49" i="9"/>
  <c r="G38" i="9"/>
  <c r="H28" i="9"/>
  <c r="D19" i="9"/>
  <c r="E9" i="9"/>
  <c r="U70" i="9"/>
  <c r="V48" i="9"/>
  <c r="W38" i="9"/>
  <c r="S29" i="9"/>
  <c r="T19" i="9"/>
  <c r="U8" i="9"/>
  <c r="AP3" i="9"/>
  <c r="AJ8" i="9"/>
  <c r="AE13" i="9"/>
  <c r="AF17" i="9"/>
  <c r="AG21" i="9"/>
  <c r="AH25" i="9"/>
  <c r="AK30" i="9"/>
  <c r="AL36" i="9"/>
  <c r="AP42" i="9"/>
  <c r="AK49" i="9"/>
  <c r="BB53" i="9"/>
  <c r="AY35" i="9"/>
  <c r="AT19" i="9"/>
  <c r="V7" i="10"/>
  <c r="V7" i="9"/>
  <c r="AI23" i="10"/>
  <c r="AI23" i="9"/>
  <c r="BC28" i="10"/>
  <c r="BC28" i="9"/>
  <c r="AY30" i="10"/>
  <c r="AY30" i="9"/>
  <c r="AO52" i="10"/>
  <c r="AO52" i="9"/>
  <c r="BA53" i="10"/>
  <c r="BA53" i="9"/>
  <c r="G18" i="10"/>
  <c r="G18" i="9"/>
  <c r="AZ22" i="10"/>
  <c r="AZ22" i="9"/>
  <c r="AP28" i="10"/>
  <c r="AP28" i="9"/>
  <c r="AL30" i="10"/>
  <c r="AL30" i="9"/>
  <c r="AJ39" i="10"/>
  <c r="AJ39" i="9"/>
  <c r="AF41" i="10"/>
  <c r="AF41" i="9"/>
  <c r="AZ46" i="10"/>
  <c r="AZ46" i="9"/>
  <c r="AV48" i="10"/>
  <c r="AV48" i="9"/>
  <c r="G50" i="10"/>
  <c r="G50" i="9"/>
  <c r="F3" i="10"/>
  <c r="F3" i="9"/>
  <c r="BC5" i="10"/>
  <c r="BC5" i="9"/>
  <c r="W10" i="10"/>
  <c r="AS10" i="10"/>
  <c r="AS10" i="9"/>
  <c r="W10" i="9"/>
  <c r="T12" i="10"/>
  <c r="T12" i="9"/>
  <c r="U14" i="10"/>
  <c r="U14" i="9"/>
  <c r="AI16" i="10"/>
  <c r="AI16" i="9"/>
  <c r="AE18" i="10"/>
  <c r="S18" i="10"/>
  <c r="AE18" i="9"/>
  <c r="I19" i="10"/>
  <c r="I19" i="9"/>
  <c r="BC21" i="10"/>
  <c r="BC21" i="9"/>
  <c r="AO37" i="10"/>
  <c r="AO37" i="9"/>
  <c r="AU41" i="10"/>
  <c r="AU41" i="9"/>
  <c r="BC45" i="10"/>
  <c r="BC45" i="9"/>
  <c r="T52" i="10"/>
  <c r="T52" i="9"/>
  <c r="BC53" i="10"/>
  <c r="BC53" i="9"/>
  <c r="H58" i="10"/>
  <c r="H58" i="9"/>
  <c r="AM62" i="10"/>
  <c r="AM62" i="9"/>
  <c r="AU65" i="10"/>
  <c r="AU65" i="9"/>
  <c r="B67" i="10"/>
  <c r="B67" i="9"/>
  <c r="I67" i="10"/>
  <c r="I67" i="9"/>
  <c r="AM70" i="10"/>
  <c r="AM70" i="9"/>
  <c r="AW72" i="10"/>
  <c r="AW72" i="9"/>
  <c r="S74" i="10"/>
  <c r="AE74" i="10"/>
  <c r="AE74" i="9"/>
  <c r="B75" i="10"/>
  <c r="B75" i="9"/>
  <c r="V64" i="9"/>
  <c r="AK14" i="9"/>
  <c r="AP5" i="10"/>
  <c r="AP5" i="9"/>
  <c r="AT10" i="10"/>
  <c r="AT10" i="9"/>
  <c r="AV17" i="10"/>
  <c r="AV17" i="9"/>
  <c r="BB22" i="10"/>
  <c r="BB22" i="9"/>
  <c r="AP29" i="10"/>
  <c r="AP29" i="9"/>
  <c r="AF42" i="10"/>
  <c r="AF42" i="9"/>
  <c r="AP53" i="10"/>
  <c r="AP53" i="9"/>
  <c r="AL55" i="10"/>
  <c r="AL55" i="9"/>
  <c r="AH57" i="10"/>
  <c r="AH57" i="9"/>
  <c r="E60" i="10"/>
  <c r="E60" i="9"/>
  <c r="AL63" i="10"/>
  <c r="AL63" i="9"/>
  <c r="A68" i="10"/>
  <c r="A68" i="9"/>
  <c r="BD69" i="10"/>
  <c r="BD69" i="9"/>
  <c r="I26" i="9"/>
  <c r="BO77" i="2"/>
  <c r="AW77" i="3"/>
  <c r="BA3" i="10"/>
  <c r="BA3" i="9"/>
  <c r="AK4" i="10"/>
  <c r="AK4" i="9"/>
  <c r="AY4" i="10"/>
  <c r="AY4" i="9"/>
  <c r="AI5" i="10"/>
  <c r="AI5" i="9"/>
  <c r="V5" i="10"/>
  <c r="V5" i="9"/>
  <c r="AW5" i="10"/>
  <c r="AW5" i="9"/>
  <c r="AG6" i="10"/>
  <c r="AG6" i="9"/>
  <c r="AU6" i="10"/>
  <c r="AU6" i="9"/>
  <c r="S7" i="10"/>
  <c r="AE7" i="10"/>
  <c r="AE7" i="9"/>
  <c r="AS7" i="10"/>
  <c r="W7" i="10"/>
  <c r="AS7" i="9"/>
  <c r="W7" i="9"/>
  <c r="H7" i="10"/>
  <c r="BE7" i="10" s="1"/>
  <c r="CB19" i="10" s="1"/>
  <c r="H7" i="9"/>
  <c r="B8" i="10"/>
  <c r="B8" i="9"/>
  <c r="F8" i="10"/>
  <c r="F8" i="9"/>
  <c r="T9" i="10"/>
  <c r="Z21" i="10" s="1"/>
  <c r="T9" i="9"/>
  <c r="D9" i="10"/>
  <c r="AQ9" i="10" s="1"/>
  <c r="D9" i="9"/>
  <c r="AO10" i="10"/>
  <c r="AO10" i="9"/>
  <c r="BC10" i="10"/>
  <c r="BC10" i="9"/>
  <c r="U11" i="10"/>
  <c r="U11" i="9"/>
  <c r="BA11" i="10"/>
  <c r="BA11" i="9"/>
  <c r="AK12" i="10"/>
  <c r="AK12" i="9"/>
  <c r="AY12" i="10"/>
  <c r="AY12" i="9"/>
  <c r="AI13" i="10"/>
  <c r="AI13" i="9"/>
  <c r="V13" i="10"/>
  <c r="V13" i="9"/>
  <c r="AW13" i="10"/>
  <c r="AW13" i="9"/>
  <c r="AG14" i="10"/>
  <c r="AG14" i="9"/>
  <c r="AE15" i="10"/>
  <c r="S15" i="10"/>
  <c r="AE15" i="9"/>
  <c r="S15" i="9"/>
  <c r="W15" i="10"/>
  <c r="AS15" i="10"/>
  <c r="AS15" i="9"/>
  <c r="W15" i="9"/>
  <c r="B16" i="10"/>
  <c r="B16" i="9"/>
  <c r="F16" i="10"/>
  <c r="F16" i="9"/>
  <c r="I16" i="10"/>
  <c r="I16" i="9"/>
  <c r="T17" i="10"/>
  <c r="T17" i="9"/>
  <c r="D17" i="10"/>
  <c r="D17" i="9"/>
  <c r="AO18" i="10"/>
  <c r="AO18" i="9"/>
  <c r="BC18" i="10"/>
  <c r="BC18" i="9"/>
  <c r="BA19" i="10"/>
  <c r="BA19" i="9"/>
  <c r="AK20" i="10"/>
  <c r="AK20" i="9"/>
  <c r="AY20" i="10"/>
  <c r="AY20" i="9"/>
  <c r="AI21" i="10"/>
  <c r="AI21" i="9"/>
  <c r="V21" i="10"/>
  <c r="AB21" i="10" s="1"/>
  <c r="V21" i="9"/>
  <c r="AW21" i="10"/>
  <c r="AW21" i="9"/>
  <c r="AG22" i="10"/>
  <c r="AG22" i="9"/>
  <c r="AU22" i="10"/>
  <c r="AU22" i="9"/>
  <c r="AE23" i="10"/>
  <c r="S23" i="10"/>
  <c r="AE23" i="9"/>
  <c r="W23" i="10"/>
  <c r="AS23" i="10"/>
  <c r="AS23" i="9"/>
  <c r="W23" i="9"/>
  <c r="H23" i="10"/>
  <c r="H23" i="9"/>
  <c r="B24" i="10"/>
  <c r="B24" i="9"/>
  <c r="F24" i="10"/>
  <c r="F24" i="9"/>
  <c r="T25" i="10"/>
  <c r="T25" i="9"/>
  <c r="D25" i="10"/>
  <c r="BT25" i="10" s="1"/>
  <c r="D25" i="9"/>
  <c r="AO26" i="10"/>
  <c r="AO26" i="9"/>
  <c r="BC26" i="10"/>
  <c r="BC26" i="9"/>
  <c r="AM27" i="10"/>
  <c r="AM27" i="9"/>
  <c r="U27" i="10"/>
  <c r="U27" i="9"/>
  <c r="BA27" i="10"/>
  <c r="BA27" i="9"/>
  <c r="AK28" i="10"/>
  <c r="AK28" i="9"/>
  <c r="AY28" i="10"/>
  <c r="AY28" i="9"/>
  <c r="AI29" i="10"/>
  <c r="AI29" i="9"/>
  <c r="V29" i="10"/>
  <c r="V29" i="9"/>
  <c r="AW29" i="10"/>
  <c r="AW29" i="9"/>
  <c r="AG30" i="10"/>
  <c r="AG30" i="9"/>
  <c r="S31" i="10"/>
  <c r="AE31" i="10"/>
  <c r="AE31" i="9"/>
  <c r="S31" i="9"/>
  <c r="W31" i="10"/>
  <c r="AS31" i="9"/>
  <c r="AS31" i="10"/>
  <c r="W31" i="9"/>
  <c r="BE31" i="10"/>
  <c r="B32" i="10"/>
  <c r="B32" i="9"/>
  <c r="F32" i="10"/>
  <c r="F32" i="9"/>
  <c r="I32" i="10"/>
  <c r="I32" i="9"/>
  <c r="T33" i="10"/>
  <c r="T33" i="9"/>
  <c r="D33" i="10"/>
  <c r="D33" i="9"/>
  <c r="AO34" i="10"/>
  <c r="AO34" i="9"/>
  <c r="BC34" i="10"/>
  <c r="BC34" i="9"/>
  <c r="AM35" i="10"/>
  <c r="AM35" i="9"/>
  <c r="BA35" i="10"/>
  <c r="BA35" i="9"/>
  <c r="AK36" i="10"/>
  <c r="AK36" i="9"/>
  <c r="AY36" i="10"/>
  <c r="AY36" i="9"/>
  <c r="AI37" i="10"/>
  <c r="AI37" i="9"/>
  <c r="V37" i="10"/>
  <c r="AB37" i="10" s="1"/>
  <c r="V37" i="9"/>
  <c r="AW37" i="10"/>
  <c r="AW37" i="9"/>
  <c r="AG38" i="10"/>
  <c r="AG38" i="9"/>
  <c r="AU38" i="10"/>
  <c r="AU38" i="9"/>
  <c r="AE39" i="10"/>
  <c r="S39" i="10"/>
  <c r="AE39" i="9"/>
  <c r="W39" i="10"/>
  <c r="AS39" i="10"/>
  <c r="AS39" i="9"/>
  <c r="W39" i="9"/>
  <c r="H39" i="10"/>
  <c r="H39" i="9"/>
  <c r="B40" i="10"/>
  <c r="B40" i="9"/>
  <c r="F40" i="10"/>
  <c r="F40" i="9"/>
  <c r="T41" i="10"/>
  <c r="T41" i="9"/>
  <c r="D41" i="10"/>
  <c r="BT41" i="10" s="1"/>
  <c r="D41" i="9"/>
  <c r="BC42" i="10"/>
  <c r="BC42" i="9"/>
  <c r="AM43" i="10"/>
  <c r="AM43" i="9"/>
  <c r="U43" i="10"/>
  <c r="U43" i="9"/>
  <c r="BA43" i="10"/>
  <c r="BA43" i="9"/>
  <c r="AK44" i="9"/>
  <c r="AK44" i="10"/>
  <c r="AY44" i="10"/>
  <c r="AY44" i="9"/>
  <c r="AI45" i="10"/>
  <c r="AI45" i="9"/>
  <c r="V45" i="10"/>
  <c r="V45" i="9"/>
  <c r="AW45" i="10"/>
  <c r="AW45" i="9"/>
  <c r="AG46" i="10"/>
  <c r="AG46" i="9"/>
  <c r="S47" i="10"/>
  <c r="AE47" i="10"/>
  <c r="S47" i="9"/>
  <c r="W47" i="10"/>
  <c r="AS47" i="10"/>
  <c r="AS47" i="9"/>
  <c r="W47" i="9"/>
  <c r="B48" i="10"/>
  <c r="B48" i="9"/>
  <c r="F48" i="10"/>
  <c r="AA60" i="10" s="1"/>
  <c r="F48" i="9"/>
  <c r="I48" i="10"/>
  <c r="I48" i="9"/>
  <c r="T49" i="10"/>
  <c r="T49" i="9"/>
  <c r="D49" i="10"/>
  <c r="D49" i="9"/>
  <c r="AO50" i="10"/>
  <c r="AO50" i="9"/>
  <c r="BC50" i="10"/>
  <c r="BC50" i="9"/>
  <c r="AM51" i="10"/>
  <c r="AM51" i="9"/>
  <c r="BA51" i="10"/>
  <c r="BA51" i="9"/>
  <c r="AK52" i="10"/>
  <c r="AK52" i="9"/>
  <c r="AY52" i="10"/>
  <c r="AY52" i="9"/>
  <c r="AI53" i="10"/>
  <c r="AI53" i="9"/>
  <c r="V53" i="10"/>
  <c r="AB53" i="10" s="1"/>
  <c r="V53" i="9"/>
  <c r="AW53" i="10"/>
  <c r="AW53" i="9"/>
  <c r="AG54" i="10"/>
  <c r="AG54" i="9"/>
  <c r="AU54" i="10"/>
  <c r="AU54" i="9"/>
  <c r="S55" i="10"/>
  <c r="AE55" i="10"/>
  <c r="AE55" i="9"/>
  <c r="B18" i="9"/>
  <c r="C34" i="9"/>
  <c r="C52" i="9"/>
  <c r="E48" i="9"/>
  <c r="F38" i="9"/>
  <c r="G28" i="9"/>
  <c r="H18" i="9"/>
  <c r="D8" i="9"/>
  <c r="I50" i="9"/>
  <c r="T69" i="9"/>
  <c r="U48" i="9"/>
  <c r="V38" i="9"/>
  <c r="W28" i="9"/>
  <c r="S18" i="9"/>
  <c r="S7" i="9"/>
  <c r="AJ4" i="9"/>
  <c r="AE9" i="9"/>
  <c r="AF13" i="9"/>
  <c r="AG17" i="9"/>
  <c r="AH21" i="9"/>
  <c r="AO25" i="9"/>
  <c r="AH31" i="9"/>
  <c r="AN36" i="9"/>
  <c r="AE43" i="9"/>
  <c r="AL49" i="9"/>
  <c r="AG57" i="9"/>
  <c r="AY51" i="9"/>
  <c r="AT35" i="9"/>
  <c r="AW18" i="9"/>
  <c r="AG16" i="10"/>
  <c r="AG16" i="9"/>
  <c r="AM21" i="10"/>
  <c r="AM21" i="9"/>
  <c r="T27" i="10"/>
  <c r="T27" i="9"/>
  <c r="V31" i="10"/>
  <c r="V31" i="9"/>
  <c r="H33" i="10"/>
  <c r="H33" i="9"/>
  <c r="U37" i="10"/>
  <c r="U37" i="9"/>
  <c r="AW39" i="10"/>
  <c r="AW39" i="9"/>
  <c r="AI47" i="10"/>
  <c r="AI47" i="9"/>
  <c r="AU48" i="10"/>
  <c r="AU48" i="9"/>
  <c r="F50" i="10"/>
  <c r="F50" i="9"/>
  <c r="AK22" i="9"/>
  <c r="AX7" i="10"/>
  <c r="AX7" i="9"/>
  <c r="AP20" i="10"/>
  <c r="AP20" i="9"/>
  <c r="C26" i="10"/>
  <c r="C26" i="9"/>
  <c r="AX31" i="10"/>
  <c r="AX31" i="9"/>
  <c r="G34" i="10"/>
  <c r="G34" i="9"/>
  <c r="AX39" i="10"/>
  <c r="AX39" i="9"/>
  <c r="A43" i="10"/>
  <c r="B33" i="12" s="1"/>
  <c r="A43" i="9"/>
  <c r="AN45" i="10"/>
  <c r="AN45" i="9"/>
  <c r="AP52" i="10"/>
  <c r="AP52" i="9"/>
  <c r="AW24" i="10"/>
  <c r="AW24" i="9"/>
  <c r="T28" i="10"/>
  <c r="Z28" i="10" s="1"/>
  <c r="T28" i="9"/>
  <c r="AE34" i="10"/>
  <c r="S34" i="10"/>
  <c r="AE34" i="9"/>
  <c r="AM46" i="10"/>
  <c r="AM46" i="9"/>
  <c r="AW48" i="10"/>
  <c r="AW48" i="9"/>
  <c r="AI56" i="10"/>
  <c r="AI56" i="9"/>
  <c r="S58" i="10"/>
  <c r="AE58" i="10"/>
  <c r="AE58" i="9"/>
  <c r="BC61" i="10"/>
  <c r="BC61" i="9"/>
  <c r="W66" i="10"/>
  <c r="AS66" i="10"/>
  <c r="W66" i="9"/>
  <c r="AS66" i="9"/>
  <c r="AG73" i="10"/>
  <c r="AG73" i="9"/>
  <c r="D76" i="10"/>
  <c r="AQ76" i="10" s="1"/>
  <c r="D76" i="9"/>
  <c r="AN6" i="10"/>
  <c r="AN6" i="9"/>
  <c r="AL7" i="10"/>
  <c r="AL7" i="9"/>
  <c r="G27" i="10"/>
  <c r="G27" i="9"/>
  <c r="BB30" i="10"/>
  <c r="BB30" i="9"/>
  <c r="BD37" i="10"/>
  <c r="BD37" i="9"/>
  <c r="AT42" i="10"/>
  <c r="AT42" i="9"/>
  <c r="E44" i="10"/>
  <c r="E44" i="9"/>
  <c r="AN46" i="10"/>
  <c r="AN46" i="9"/>
  <c r="AH49" i="10"/>
  <c r="AH49" i="9"/>
  <c r="BB54" i="10"/>
  <c r="BB54" i="9"/>
  <c r="BB3" i="10"/>
  <c r="BB3" i="9"/>
  <c r="AL4" i="10"/>
  <c r="AL4" i="9"/>
  <c r="AZ4" i="10"/>
  <c r="AZ4" i="9"/>
  <c r="AJ5" i="10"/>
  <c r="AJ5" i="9"/>
  <c r="AX5" i="10"/>
  <c r="AX5" i="9"/>
  <c r="AH6" i="10"/>
  <c r="AH6" i="9"/>
  <c r="AV6" i="10"/>
  <c r="AV6" i="9"/>
  <c r="AT7" i="10"/>
  <c r="AT7" i="9"/>
  <c r="C8" i="10"/>
  <c r="C8" i="9"/>
  <c r="G8" i="10"/>
  <c r="G8" i="9"/>
  <c r="A9" i="10"/>
  <c r="A9" i="9"/>
  <c r="AP10" i="10"/>
  <c r="AP10" i="9"/>
  <c r="BD10" i="10"/>
  <c r="BD10" i="9"/>
  <c r="BB11" i="10"/>
  <c r="BB11" i="9"/>
  <c r="AL12" i="10"/>
  <c r="AL12" i="9"/>
  <c r="AZ12" i="10"/>
  <c r="AZ12" i="9"/>
  <c r="AJ13" i="10"/>
  <c r="AJ13" i="9"/>
  <c r="AX13" i="10"/>
  <c r="AX13" i="9"/>
  <c r="AH14" i="10"/>
  <c r="AH14" i="9"/>
  <c r="AV14" i="10"/>
  <c r="AV14" i="9"/>
  <c r="AT15" i="10"/>
  <c r="AT15" i="9"/>
  <c r="C16" i="9"/>
  <c r="C16" i="10"/>
  <c r="G16" i="10"/>
  <c r="G16" i="9"/>
  <c r="A17" i="10"/>
  <c r="B7" i="12" s="1"/>
  <c r="A17" i="9"/>
  <c r="E17" i="10"/>
  <c r="E17" i="9"/>
  <c r="AP18" i="10"/>
  <c r="AP18" i="9"/>
  <c r="BD18" i="10"/>
  <c r="BD18" i="9"/>
  <c r="BB19" i="10"/>
  <c r="BB19" i="9"/>
  <c r="AL20" i="10"/>
  <c r="AL20" i="9"/>
  <c r="AZ20" i="10"/>
  <c r="AZ20" i="9"/>
  <c r="AJ21" i="10"/>
  <c r="AJ21" i="9"/>
  <c r="AX21" i="10"/>
  <c r="AX21" i="9"/>
  <c r="AH22" i="10"/>
  <c r="AH22" i="9"/>
  <c r="AV22" i="10"/>
  <c r="AV22" i="9"/>
  <c r="AT23" i="10"/>
  <c r="AT23" i="9"/>
  <c r="C24" i="10"/>
  <c r="C24" i="9"/>
  <c r="G24" i="10"/>
  <c r="G24" i="9"/>
  <c r="A25" i="10"/>
  <c r="B15" i="12" s="1"/>
  <c r="A25" i="9"/>
  <c r="AP26" i="10"/>
  <c r="AP26" i="9"/>
  <c r="BD26" i="10"/>
  <c r="BD26" i="9"/>
  <c r="AN27" i="10"/>
  <c r="AN27" i="9"/>
  <c r="BB27" i="10"/>
  <c r="BB27" i="9"/>
  <c r="AL28" i="10"/>
  <c r="AL28" i="9"/>
  <c r="AZ28" i="10"/>
  <c r="AZ28" i="9"/>
  <c r="AJ29" i="10"/>
  <c r="AJ29" i="9"/>
  <c r="AX29" i="10"/>
  <c r="AX29" i="9"/>
  <c r="AH30" i="10"/>
  <c r="AH30" i="9"/>
  <c r="AV30" i="10"/>
  <c r="AV30" i="9"/>
  <c r="AF31" i="10"/>
  <c r="AF31" i="9"/>
  <c r="AT31" i="10"/>
  <c r="AT31" i="9"/>
  <c r="C32" i="10"/>
  <c r="C32" i="9"/>
  <c r="G32" i="10"/>
  <c r="G32" i="9"/>
  <c r="A33" i="10"/>
  <c r="B23" i="12" s="1"/>
  <c r="A33" i="9"/>
  <c r="E33" i="10"/>
  <c r="E33" i="9"/>
  <c r="BD34" i="10"/>
  <c r="BD34" i="9"/>
  <c r="AN35" i="10"/>
  <c r="AN35" i="9"/>
  <c r="BB35" i="10"/>
  <c r="BB35" i="9"/>
  <c r="AZ36" i="10"/>
  <c r="AZ36" i="9"/>
  <c r="AJ37" i="9"/>
  <c r="AJ37" i="10"/>
  <c r="AX37" i="10"/>
  <c r="AX37" i="9"/>
  <c r="AH38" i="10"/>
  <c r="AH38" i="9"/>
  <c r="AV38" i="10"/>
  <c r="AV38" i="9"/>
  <c r="AF39" i="10"/>
  <c r="AF39" i="9"/>
  <c r="AT39" i="10"/>
  <c r="AT39" i="9"/>
  <c r="C40" i="10"/>
  <c r="C40" i="9"/>
  <c r="G40" i="10"/>
  <c r="G40" i="9"/>
  <c r="A41" i="10"/>
  <c r="B31" i="12" s="1"/>
  <c r="A41" i="9"/>
  <c r="BD42" i="10"/>
  <c r="BD42" i="9"/>
  <c r="AN43" i="10"/>
  <c r="AN43" i="9"/>
  <c r="BB43" i="10"/>
  <c r="BB43" i="9"/>
  <c r="AL44" i="10"/>
  <c r="AL44" i="9"/>
  <c r="AZ44" i="10"/>
  <c r="AZ44" i="9"/>
  <c r="AJ45" i="10"/>
  <c r="AJ45" i="9"/>
  <c r="AX45" i="10"/>
  <c r="AX45" i="9"/>
  <c r="AH46" i="10"/>
  <c r="AH46" i="9"/>
  <c r="AV46" i="10"/>
  <c r="AV46" i="9"/>
  <c r="AT47" i="10"/>
  <c r="AT47" i="9"/>
  <c r="C48" i="10"/>
  <c r="C48" i="9"/>
  <c r="G48" i="10"/>
  <c r="G48" i="9"/>
  <c r="A49" i="10"/>
  <c r="B39" i="12" s="1"/>
  <c r="A49" i="9"/>
  <c r="E49" i="10"/>
  <c r="E49" i="9"/>
  <c r="AP50" i="10"/>
  <c r="AP50" i="9"/>
  <c r="BD50" i="10"/>
  <c r="BD50" i="9"/>
  <c r="AN51" i="9"/>
  <c r="AN51" i="10"/>
  <c r="BB51" i="10"/>
  <c r="BB51" i="9"/>
  <c r="AL52" i="10"/>
  <c r="AL52" i="9"/>
  <c r="AZ52" i="10"/>
  <c r="AZ52" i="9"/>
  <c r="AJ53" i="10"/>
  <c r="AJ53" i="9"/>
  <c r="AX53" i="10"/>
  <c r="AX53" i="9"/>
  <c r="AH54" i="10"/>
  <c r="AH54" i="9"/>
  <c r="AV54" i="10"/>
  <c r="AV54" i="9"/>
  <c r="AF55" i="10"/>
  <c r="AF55" i="9"/>
  <c r="AT55" i="10"/>
  <c r="AT55" i="9"/>
  <c r="C56" i="10"/>
  <c r="C56" i="9"/>
  <c r="G56" i="10"/>
  <c r="G56" i="9"/>
  <c r="A57" i="10"/>
  <c r="B47" i="12" s="1"/>
  <c r="A57" i="9"/>
  <c r="BD58" i="10"/>
  <c r="BD58" i="9"/>
  <c r="AN59" i="10"/>
  <c r="AN59" i="9"/>
  <c r="BB59" i="10"/>
  <c r="BB59" i="9"/>
  <c r="AL60" i="10"/>
  <c r="AL60" i="9"/>
  <c r="AZ60" i="10"/>
  <c r="AZ60" i="9"/>
  <c r="AJ61" i="10"/>
  <c r="AJ61" i="9"/>
  <c r="AX61" i="10"/>
  <c r="AX61" i="9"/>
  <c r="AH62" i="10"/>
  <c r="AH62" i="9"/>
  <c r="AV62" i="10"/>
  <c r="AV62" i="9"/>
  <c r="AF63" i="10"/>
  <c r="AF63" i="9"/>
  <c r="AT63" i="10"/>
  <c r="AT63" i="9"/>
  <c r="C64" i="10"/>
  <c r="C64" i="9"/>
  <c r="G64" i="10"/>
  <c r="G64" i="9"/>
  <c r="A65" i="10"/>
  <c r="B55" i="12" s="1"/>
  <c r="A65" i="9"/>
  <c r="E65" i="10"/>
  <c r="E65" i="9"/>
  <c r="AP66" i="10"/>
  <c r="AP66" i="9"/>
  <c r="BD66" i="10"/>
  <c r="BD66" i="9"/>
  <c r="AN67" i="10"/>
  <c r="AN67" i="9"/>
  <c r="BB67" i="10"/>
  <c r="BB67" i="9"/>
  <c r="AL68" i="10"/>
  <c r="AL68" i="9"/>
  <c r="AZ68" i="10"/>
  <c r="AZ68" i="9"/>
  <c r="AJ69" i="10"/>
  <c r="AJ69" i="9"/>
  <c r="AX69" i="10"/>
  <c r="AX69" i="9"/>
  <c r="C18" i="9"/>
  <c r="C36" i="9"/>
  <c r="D48" i="9"/>
  <c r="E38" i="9"/>
  <c r="F28" i="9"/>
  <c r="G17" i="9"/>
  <c r="G6" i="9"/>
  <c r="I43" i="9"/>
  <c r="W67" i="9"/>
  <c r="S58" i="9"/>
  <c r="T48" i="9"/>
  <c r="U38" i="9"/>
  <c r="V27" i="9"/>
  <c r="V16" i="9"/>
  <c r="W6" i="9"/>
  <c r="AE5" i="9"/>
  <c r="AF9" i="9"/>
  <c r="AG13" i="9"/>
  <c r="AH17" i="9"/>
  <c r="AN21" i="9"/>
  <c r="AJ26" i="9"/>
  <c r="AJ31" i="9"/>
  <c r="AO36" i="9"/>
  <c r="AF43" i="9"/>
  <c r="AH50" i="9"/>
  <c r="AP69" i="9"/>
  <c r="AT67" i="9"/>
  <c r="AT51" i="9"/>
  <c r="AW34" i="9"/>
  <c r="AV18" i="9"/>
  <c r="B10" i="10"/>
  <c r="B10" i="9"/>
  <c r="F18" i="10"/>
  <c r="F18" i="9"/>
  <c r="AO20" i="10"/>
  <c r="AO20" i="9"/>
  <c r="AG24" i="10"/>
  <c r="AG24" i="9"/>
  <c r="S33" i="10"/>
  <c r="AE33" i="10"/>
  <c r="S33" i="9"/>
  <c r="F42" i="10"/>
  <c r="M54" i="10" s="1"/>
  <c r="F42" i="9"/>
  <c r="AK46" i="10"/>
  <c r="AK46" i="9"/>
  <c r="H49" i="10"/>
  <c r="DM61" i="10" s="1"/>
  <c r="H49" i="9"/>
  <c r="AQ51" i="10"/>
  <c r="U53" i="10"/>
  <c r="U53" i="9"/>
  <c r="AY54" i="10"/>
  <c r="AY54" i="9"/>
  <c r="E3" i="10"/>
  <c r="E3" i="9"/>
  <c r="AT9" i="10"/>
  <c r="AT9" i="9"/>
  <c r="A11" i="10"/>
  <c r="A11" i="9"/>
  <c r="AP12" i="10"/>
  <c r="AP12" i="9"/>
  <c r="AV16" i="10"/>
  <c r="AV16" i="9"/>
  <c r="AV24" i="10"/>
  <c r="AV24" i="9"/>
  <c r="BA14" i="10"/>
  <c r="BA14" i="9"/>
  <c r="W18" i="10"/>
  <c r="AS18" i="10"/>
  <c r="AS18" i="9"/>
  <c r="W18" i="9"/>
  <c r="BA22" i="10"/>
  <c r="BA22" i="9"/>
  <c r="AY23" i="10"/>
  <c r="AY23" i="9"/>
  <c r="S26" i="10"/>
  <c r="AE26" i="10"/>
  <c r="AE26" i="9"/>
  <c r="D28" i="10"/>
  <c r="BT28" i="10" s="1"/>
  <c r="D28" i="9"/>
  <c r="U30" i="10"/>
  <c r="U30" i="9"/>
  <c r="AG41" i="10"/>
  <c r="AG41" i="9"/>
  <c r="AS50" i="10"/>
  <c r="W50" i="10"/>
  <c r="AS50" i="9"/>
  <c r="W50" i="9"/>
  <c r="AU57" i="10"/>
  <c r="AU57" i="9"/>
  <c r="I27" i="9"/>
  <c r="BD5" i="10"/>
  <c r="BD5" i="9"/>
  <c r="AF10" i="10"/>
  <c r="AF10" i="9"/>
  <c r="AN14" i="10"/>
  <c r="AN14" i="9"/>
  <c r="AV25" i="10"/>
  <c r="AV25" i="9"/>
  <c r="G35" i="10"/>
  <c r="G35" i="9"/>
  <c r="AP37" i="10"/>
  <c r="AP37" i="9"/>
  <c r="BB38" i="10"/>
  <c r="BB38" i="9"/>
  <c r="AV41" i="10"/>
  <c r="AV41" i="9"/>
  <c r="A44" i="10"/>
  <c r="B34" i="12" s="1"/>
  <c r="A44" i="9"/>
  <c r="AL47" i="10"/>
  <c r="AL47" i="9"/>
  <c r="AJ48" i="10"/>
  <c r="AJ48" i="9"/>
  <c r="AT50" i="10"/>
  <c r="AT50" i="9"/>
  <c r="A52" i="10"/>
  <c r="B42" i="12" s="1"/>
  <c r="A52" i="9"/>
  <c r="AJ64" i="10"/>
  <c r="AJ64" i="9"/>
  <c r="AF66" i="10"/>
  <c r="AF66" i="9"/>
  <c r="C67" i="10"/>
  <c r="C67" i="9"/>
  <c r="AL71" i="10"/>
  <c r="AL71" i="9"/>
  <c r="BD28" i="9"/>
  <c r="H77" i="3"/>
  <c r="BC3" i="10"/>
  <c r="BC3" i="9"/>
  <c r="AM4" i="10"/>
  <c r="AM4" i="9"/>
  <c r="U4" i="10"/>
  <c r="U4" i="9"/>
  <c r="BA4" i="10"/>
  <c r="BA4" i="9"/>
  <c r="AK5" i="10"/>
  <c r="AK5" i="9"/>
  <c r="AY5" i="10"/>
  <c r="AY5" i="9"/>
  <c r="AW6" i="10"/>
  <c r="AW6" i="9"/>
  <c r="AG7" i="10"/>
  <c r="AG7" i="9"/>
  <c r="AU7" i="10"/>
  <c r="AU7" i="9"/>
  <c r="AE8" i="10"/>
  <c r="S8" i="10"/>
  <c r="S8" i="9"/>
  <c r="AE8" i="9"/>
  <c r="W8" i="10"/>
  <c r="AS8" i="10"/>
  <c r="AS8" i="9"/>
  <c r="W8" i="9"/>
  <c r="H8" i="10"/>
  <c r="CI20" i="10" s="1"/>
  <c r="H8" i="9"/>
  <c r="B9" i="10"/>
  <c r="B9" i="9"/>
  <c r="D10" i="10"/>
  <c r="BT22" i="10" s="1"/>
  <c r="D10" i="9"/>
  <c r="BC11" i="10"/>
  <c r="BC11" i="9"/>
  <c r="AM12" i="10"/>
  <c r="AM12" i="9"/>
  <c r="U12" i="10"/>
  <c r="AA24" i="10" s="1"/>
  <c r="U12" i="9"/>
  <c r="BA12" i="10"/>
  <c r="BA12" i="9"/>
  <c r="AK13" i="10"/>
  <c r="AK13" i="9"/>
  <c r="AY13" i="10"/>
  <c r="AY13" i="9"/>
  <c r="V14" i="10"/>
  <c r="V14" i="9"/>
  <c r="AW14" i="10"/>
  <c r="AW14" i="9"/>
  <c r="AG15" i="10"/>
  <c r="AG15" i="9"/>
  <c r="AU15" i="10"/>
  <c r="AU15" i="9"/>
  <c r="AE16" i="10"/>
  <c r="S16" i="10"/>
  <c r="AE16" i="9"/>
  <c r="W16" i="10"/>
  <c r="AS16" i="10"/>
  <c r="AS16" i="9"/>
  <c r="W16" i="9"/>
  <c r="H16" i="10"/>
  <c r="H16" i="9"/>
  <c r="B17" i="10"/>
  <c r="B17" i="9"/>
  <c r="F17" i="10"/>
  <c r="F17" i="9"/>
  <c r="I17" i="10"/>
  <c r="I17" i="9"/>
  <c r="T18" i="10"/>
  <c r="T18" i="9"/>
  <c r="D18" i="10"/>
  <c r="BT18" i="10" s="1"/>
  <c r="D18" i="9"/>
  <c r="BC19" i="10"/>
  <c r="BC19" i="9"/>
  <c r="AM20" i="10"/>
  <c r="AM20" i="9"/>
  <c r="U20" i="10"/>
  <c r="U20" i="9"/>
  <c r="BA20" i="10"/>
  <c r="BA20" i="9"/>
  <c r="AK21" i="10"/>
  <c r="AK21" i="9"/>
  <c r="AY21" i="9"/>
  <c r="AY21" i="10"/>
  <c r="AW22" i="10"/>
  <c r="AW22" i="9"/>
  <c r="AG23" i="10"/>
  <c r="AG23" i="9"/>
  <c r="AU23" i="10"/>
  <c r="AU23" i="9"/>
  <c r="S24" i="10"/>
  <c r="AE24" i="10"/>
  <c r="S24" i="9"/>
  <c r="AE24" i="9"/>
  <c r="W24" i="10"/>
  <c r="AS24" i="10"/>
  <c r="AS24" i="9"/>
  <c r="W24" i="9"/>
  <c r="H24" i="10"/>
  <c r="H24" i="9"/>
  <c r="B25" i="10"/>
  <c r="B25" i="9"/>
  <c r="D26" i="10"/>
  <c r="D26" i="9"/>
  <c r="AO27" i="10"/>
  <c r="AO27" i="9"/>
  <c r="BC27" i="10"/>
  <c r="BC27" i="9"/>
  <c r="AM28" i="10"/>
  <c r="AM28" i="9"/>
  <c r="U28" i="10"/>
  <c r="U28" i="9"/>
  <c r="BA28" i="10"/>
  <c r="BA28" i="9"/>
  <c r="AK29" i="10"/>
  <c r="AK29" i="9"/>
  <c r="AY29" i="10"/>
  <c r="AY29" i="9"/>
  <c r="AI30" i="10"/>
  <c r="AI30" i="9"/>
  <c r="V30" i="10"/>
  <c r="V30" i="9"/>
  <c r="AW30" i="10"/>
  <c r="AW30" i="9"/>
  <c r="AG31" i="10"/>
  <c r="AG31" i="9"/>
  <c r="AU31" i="10"/>
  <c r="AU31" i="9"/>
  <c r="AE32" i="10"/>
  <c r="S32" i="10"/>
  <c r="AE32" i="9"/>
  <c r="W32" i="10"/>
  <c r="AS32" i="10"/>
  <c r="AS32" i="9"/>
  <c r="W32" i="9"/>
  <c r="H32" i="10"/>
  <c r="DM44" i="10" s="1"/>
  <c r="H32" i="9"/>
  <c r="B33" i="10"/>
  <c r="B33" i="9"/>
  <c r="F33" i="10"/>
  <c r="F33" i="9"/>
  <c r="I33" i="10"/>
  <c r="I33" i="9"/>
  <c r="T34" i="10"/>
  <c r="T34" i="9"/>
  <c r="D34" i="10"/>
  <c r="BT34" i="10" s="1"/>
  <c r="D34" i="9"/>
  <c r="BC35" i="10"/>
  <c r="BC35" i="9"/>
  <c r="AM36" i="10"/>
  <c r="AM36" i="9"/>
  <c r="U36" i="10"/>
  <c r="U36" i="9"/>
  <c r="BA36" i="10"/>
  <c r="BA36" i="9"/>
  <c r="AK37" i="10"/>
  <c r="AK37" i="9"/>
  <c r="AY37" i="10"/>
  <c r="AY37" i="9"/>
  <c r="AW38" i="10"/>
  <c r="AW38" i="9"/>
  <c r="AG39" i="10"/>
  <c r="AG39" i="9"/>
  <c r="AU39" i="10"/>
  <c r="AU39" i="9"/>
  <c r="S40" i="10"/>
  <c r="AE40" i="9"/>
  <c r="AE40" i="10"/>
  <c r="S40" i="9"/>
  <c r="AS40" i="10"/>
  <c r="AS40" i="9"/>
  <c r="W40" i="10"/>
  <c r="W40" i="9"/>
  <c r="H40" i="10"/>
  <c r="CI52" i="10" s="1"/>
  <c r="H40" i="9"/>
  <c r="B41" i="10"/>
  <c r="B41" i="9"/>
  <c r="D42" i="10"/>
  <c r="D42" i="9"/>
  <c r="BC43" i="10"/>
  <c r="BC43" i="9"/>
  <c r="AM44" i="10"/>
  <c r="AM44" i="9"/>
  <c r="U44" i="10"/>
  <c r="AA56" i="10" s="1"/>
  <c r="U44" i="9"/>
  <c r="BA44" i="9"/>
  <c r="BA44" i="10"/>
  <c r="AK45" i="10"/>
  <c r="AK45" i="9"/>
  <c r="AY45" i="10"/>
  <c r="AY45" i="9"/>
  <c r="AI46" i="10"/>
  <c r="AI46" i="9"/>
  <c r="V46" i="10"/>
  <c r="V46" i="9"/>
  <c r="AW46" i="10"/>
  <c r="AW46" i="9"/>
  <c r="AG47" i="10"/>
  <c r="AG47" i="9"/>
  <c r="AU47" i="10"/>
  <c r="AU47" i="9"/>
  <c r="AE48" i="10"/>
  <c r="S48" i="10"/>
  <c r="AE48" i="9"/>
  <c r="W48" i="10"/>
  <c r="AS48" i="10"/>
  <c r="AS48" i="9"/>
  <c r="W48" i="9"/>
  <c r="H48" i="10"/>
  <c r="DM60" i="10" s="1"/>
  <c r="H48" i="9"/>
  <c r="B49" i="10"/>
  <c r="B49" i="9"/>
  <c r="F49" i="10"/>
  <c r="F49" i="9"/>
  <c r="I49" i="10"/>
  <c r="I49" i="9"/>
  <c r="T50" i="10"/>
  <c r="T50" i="9"/>
  <c r="D50" i="10"/>
  <c r="BT62" i="10" s="1"/>
  <c r="D50" i="9"/>
  <c r="AO51" i="10"/>
  <c r="AO51" i="9"/>
  <c r="BC51" i="10"/>
  <c r="BC51" i="9"/>
  <c r="AM52" i="10"/>
  <c r="AM52" i="9"/>
  <c r="U52" i="10"/>
  <c r="U52" i="9"/>
  <c r="BA52" i="10"/>
  <c r="BA52" i="9"/>
  <c r="AY53" i="10"/>
  <c r="AY53" i="9"/>
  <c r="AI54" i="10"/>
  <c r="AI54" i="9"/>
  <c r="AW54" i="10"/>
  <c r="AW54" i="9"/>
  <c r="C20" i="9"/>
  <c r="A39" i="9"/>
  <c r="F67" i="9"/>
  <c r="H47" i="9"/>
  <c r="D38" i="9"/>
  <c r="E27" i="9"/>
  <c r="E16" i="9"/>
  <c r="F6" i="9"/>
  <c r="I42" i="9"/>
  <c r="S48" i="9"/>
  <c r="T37" i="9"/>
  <c r="T26" i="9"/>
  <c r="U16" i="9"/>
  <c r="V6" i="9"/>
  <c r="AF5" i="9"/>
  <c r="AG9" i="9"/>
  <c r="AH13" i="9"/>
  <c r="AN17" i="9"/>
  <c r="AI22" i="9"/>
  <c r="AK26" i="9"/>
  <c r="AK31" i="9"/>
  <c r="AO43" i="9"/>
  <c r="AH51" i="9"/>
  <c r="AP58" i="9"/>
  <c r="AW50" i="9"/>
  <c r="AV34" i="9"/>
  <c r="AX16" i="9"/>
  <c r="AI15" i="10"/>
  <c r="AI15" i="9"/>
  <c r="W25" i="10"/>
  <c r="AS25" i="10"/>
  <c r="AS25" i="9"/>
  <c r="AI31" i="10"/>
  <c r="AI31" i="9"/>
  <c r="AU32" i="10"/>
  <c r="AU32" i="9"/>
  <c r="AG40" i="10"/>
  <c r="AG40" i="9"/>
  <c r="B42" i="10"/>
  <c r="B42" i="9"/>
  <c r="BC44" i="10"/>
  <c r="BC44" i="9"/>
  <c r="V47" i="10"/>
  <c r="AB59" i="10" s="1"/>
  <c r="V47" i="9"/>
  <c r="AP4" i="10"/>
  <c r="AP4" i="9"/>
  <c r="AJ7" i="10"/>
  <c r="AJ7" i="9"/>
  <c r="BD36" i="10"/>
  <c r="BD36" i="9"/>
  <c r="AL54" i="10"/>
  <c r="AL54" i="9"/>
  <c r="T4" i="10"/>
  <c r="T4" i="9"/>
  <c r="B11" i="10"/>
  <c r="B11" i="9"/>
  <c r="D12" i="10"/>
  <c r="BT24" i="10" s="1"/>
  <c r="D12" i="9"/>
  <c r="T20" i="10"/>
  <c r="T20" i="9"/>
  <c r="AM22" i="10"/>
  <c r="AM22" i="9"/>
  <c r="B27" i="10"/>
  <c r="B27" i="9"/>
  <c r="BC29" i="10"/>
  <c r="BC29" i="9"/>
  <c r="U46" i="10"/>
  <c r="U46" i="9"/>
  <c r="AI48" i="10"/>
  <c r="AI48" i="9"/>
  <c r="D52" i="10"/>
  <c r="D52" i="9"/>
  <c r="AW64" i="10"/>
  <c r="AW64" i="9"/>
  <c r="T68" i="10"/>
  <c r="Z80" i="10" s="1"/>
  <c r="T68" i="9"/>
  <c r="A4" i="10"/>
  <c r="A4" i="9"/>
  <c r="BB6" i="10"/>
  <c r="BB6" i="9"/>
  <c r="C11" i="10"/>
  <c r="C11" i="9"/>
  <c r="BD21" i="10"/>
  <c r="BD21" i="9"/>
  <c r="AT34" i="10"/>
  <c r="AT34" i="9"/>
  <c r="C43" i="10"/>
  <c r="C43" i="9"/>
  <c r="BB46" i="10"/>
  <c r="BB46" i="9"/>
  <c r="E52" i="10"/>
  <c r="E52" i="9"/>
  <c r="AX72" i="10"/>
  <c r="AX72" i="9"/>
  <c r="AH33" i="9"/>
  <c r="AF77" i="2"/>
  <c r="I77" i="3"/>
  <c r="AN4" i="10"/>
  <c r="AN4" i="9"/>
  <c r="BB4" i="10"/>
  <c r="BB4" i="9"/>
  <c r="AL5" i="10"/>
  <c r="AL5" i="9"/>
  <c r="AZ5" i="10"/>
  <c r="AZ5" i="9"/>
  <c r="AX6" i="10"/>
  <c r="AX6" i="9"/>
  <c r="AH7" i="10"/>
  <c r="AH7" i="9"/>
  <c r="AV7" i="10"/>
  <c r="AV7" i="9"/>
  <c r="AF8" i="10"/>
  <c r="AF8" i="9"/>
  <c r="AT8" i="10"/>
  <c r="AT8" i="9"/>
  <c r="C9" i="10"/>
  <c r="C9" i="9"/>
  <c r="E10" i="10"/>
  <c r="L22" i="10" s="1"/>
  <c r="E10" i="9"/>
  <c r="BD11" i="9"/>
  <c r="BD11" i="10"/>
  <c r="AN12" i="10"/>
  <c r="AN12" i="9"/>
  <c r="BB12" i="10"/>
  <c r="BB12" i="9"/>
  <c r="AL13" i="10"/>
  <c r="AL13" i="9"/>
  <c r="AZ13" i="10"/>
  <c r="AZ13" i="9"/>
  <c r="AX14" i="10"/>
  <c r="AX14" i="9"/>
  <c r="AH15" i="10"/>
  <c r="AH15" i="9"/>
  <c r="AV15" i="10"/>
  <c r="AV15" i="9"/>
  <c r="AF16" i="10"/>
  <c r="AF16" i="9"/>
  <c r="AT16" i="10"/>
  <c r="AT16" i="9"/>
  <c r="E18" i="10"/>
  <c r="E18" i="9"/>
  <c r="BD19" i="10"/>
  <c r="BD19" i="9"/>
  <c r="AN20" i="10"/>
  <c r="AN20" i="9"/>
  <c r="BB20" i="10"/>
  <c r="BB20" i="9"/>
  <c r="AL21" i="10"/>
  <c r="AL21" i="9"/>
  <c r="AZ21" i="10"/>
  <c r="AZ21" i="9"/>
  <c r="AX22" i="10"/>
  <c r="AX22" i="9"/>
  <c r="AH23" i="10"/>
  <c r="AH23" i="9"/>
  <c r="AV23" i="10"/>
  <c r="AV23" i="9"/>
  <c r="AF24" i="10"/>
  <c r="AF24" i="9"/>
  <c r="AT24" i="10"/>
  <c r="AT24" i="9"/>
  <c r="C25" i="10"/>
  <c r="C25" i="9"/>
  <c r="E26" i="10"/>
  <c r="E26" i="9"/>
  <c r="BD27" i="10"/>
  <c r="BD27" i="9"/>
  <c r="BB28" i="10"/>
  <c r="BB28" i="9"/>
  <c r="AZ29" i="10"/>
  <c r="AZ29" i="9"/>
  <c r="AJ30" i="10"/>
  <c r="AJ30" i="9"/>
  <c r="AX30" i="10"/>
  <c r="AX30" i="9"/>
  <c r="AV31" i="10"/>
  <c r="AV31" i="9"/>
  <c r="AF32" i="10"/>
  <c r="AF32" i="9"/>
  <c r="AT32" i="10"/>
  <c r="AT32" i="9"/>
  <c r="E34" i="10"/>
  <c r="E34" i="9"/>
  <c r="AP35" i="10"/>
  <c r="AP35" i="9"/>
  <c r="BD35" i="10"/>
  <c r="BD35" i="9"/>
  <c r="BB36" i="10"/>
  <c r="BB36" i="9"/>
  <c r="AL37" i="10"/>
  <c r="AL37" i="9"/>
  <c r="AZ37" i="10"/>
  <c r="AZ37" i="9"/>
  <c r="AJ38" i="10"/>
  <c r="AJ38" i="9"/>
  <c r="AX38" i="10"/>
  <c r="AX38" i="9"/>
  <c r="AH39" i="10"/>
  <c r="AH39" i="9"/>
  <c r="AV39" i="10"/>
  <c r="AV39" i="9"/>
  <c r="AF40" i="9"/>
  <c r="AF40" i="10"/>
  <c r="AT40" i="10"/>
  <c r="AT40" i="9"/>
  <c r="C41" i="10"/>
  <c r="C41" i="9"/>
  <c r="E42" i="10"/>
  <c r="E42" i="9"/>
  <c r="BD43" i="10"/>
  <c r="BD43" i="9"/>
  <c r="AN44" i="10"/>
  <c r="AN44" i="9"/>
  <c r="BB44" i="10"/>
  <c r="BB44" i="9"/>
  <c r="AL45" i="10"/>
  <c r="AL45" i="9"/>
  <c r="AZ45" i="10"/>
  <c r="AZ45" i="9"/>
  <c r="AJ46" i="10"/>
  <c r="AJ46" i="9"/>
  <c r="AX46" i="10"/>
  <c r="AX46" i="9"/>
  <c r="AV47" i="10"/>
  <c r="AV47" i="9"/>
  <c r="AF48" i="10"/>
  <c r="AF48" i="9"/>
  <c r="AT48" i="10"/>
  <c r="AT48" i="9"/>
  <c r="E50" i="10"/>
  <c r="E50" i="9"/>
  <c r="AP51" i="10"/>
  <c r="AP51" i="9"/>
  <c r="BD51" i="10"/>
  <c r="BD51" i="9"/>
  <c r="AN52" i="10"/>
  <c r="AN52" i="9"/>
  <c r="BB52" i="10"/>
  <c r="BB52" i="9"/>
  <c r="AZ53" i="10"/>
  <c r="AZ53" i="9"/>
  <c r="AJ54" i="10"/>
  <c r="AJ54" i="9"/>
  <c r="AX54" i="10"/>
  <c r="AX54" i="9"/>
  <c r="C4" i="9"/>
  <c r="A23" i="9"/>
  <c r="B39" i="9"/>
  <c r="C55" i="9"/>
  <c r="C71" i="9"/>
  <c r="H3" i="9"/>
  <c r="G47" i="9"/>
  <c r="H36" i="9"/>
  <c r="H25" i="9"/>
  <c r="D16" i="9"/>
  <c r="E6" i="9"/>
  <c r="I41" i="9"/>
  <c r="V57" i="9"/>
  <c r="W46" i="9"/>
  <c r="W35" i="9"/>
  <c r="S26" i="9"/>
  <c r="T16" i="9"/>
  <c r="U6" i="9"/>
  <c r="AG5" i="9"/>
  <c r="AH9" i="9"/>
  <c r="AN13" i="9"/>
  <c r="AI18" i="9"/>
  <c r="AJ22" i="9"/>
  <c r="AL26" i="9"/>
  <c r="AL31" i="9"/>
  <c r="AM37" i="9"/>
  <c r="AO44" i="9"/>
  <c r="AJ51" i="9"/>
  <c r="AE59" i="9"/>
  <c r="AP70" i="9"/>
  <c r="AV66" i="9"/>
  <c r="AV50" i="9"/>
  <c r="AX32" i="9"/>
  <c r="AU14" i="9"/>
  <c r="BC55" i="10"/>
  <c r="BC55" i="9"/>
  <c r="AM56" i="10"/>
  <c r="AM56" i="9"/>
  <c r="BA56" i="10"/>
  <c r="BA56" i="9"/>
  <c r="AK57" i="10"/>
  <c r="AK57" i="9"/>
  <c r="AY57" i="10"/>
  <c r="AY57" i="9"/>
  <c r="AI58" i="10"/>
  <c r="AI58" i="9"/>
  <c r="AG59" i="10"/>
  <c r="AG59" i="9"/>
  <c r="AU59" i="10"/>
  <c r="AU59" i="9"/>
  <c r="AE60" i="10"/>
  <c r="S60" i="10"/>
  <c r="AE60" i="9"/>
  <c r="AS60" i="10"/>
  <c r="W60" i="10"/>
  <c r="AS60" i="9"/>
  <c r="BC63" i="10"/>
  <c r="BC63" i="9"/>
  <c r="AM64" i="10"/>
  <c r="AM64" i="9"/>
  <c r="BA64" i="10"/>
  <c r="BA64" i="9"/>
  <c r="AK65" i="10"/>
  <c r="AK65" i="9"/>
  <c r="AY65" i="10"/>
  <c r="AY65" i="9"/>
  <c r="AI66" i="10"/>
  <c r="AI66" i="9"/>
  <c r="AG67" i="10"/>
  <c r="AG67" i="9"/>
  <c r="AU67" i="10"/>
  <c r="AU67" i="9"/>
  <c r="AE68" i="10"/>
  <c r="S68" i="10"/>
  <c r="AE68" i="9"/>
  <c r="W68" i="10"/>
  <c r="AS68" i="10"/>
  <c r="AS68" i="9"/>
  <c r="Q69" i="10"/>
  <c r="AO71" i="10"/>
  <c r="BQ83" i="10" s="1"/>
  <c r="AO71" i="9"/>
  <c r="BC71" i="10"/>
  <c r="BC71" i="9"/>
  <c r="AM72" i="10"/>
  <c r="AM72" i="9"/>
  <c r="AA72" i="10"/>
  <c r="AK73" i="10"/>
  <c r="AK73" i="9"/>
  <c r="AY73" i="10"/>
  <c r="AY73" i="9"/>
  <c r="AI74" i="10"/>
  <c r="AI74" i="9"/>
  <c r="AB74" i="10"/>
  <c r="AG75" i="10"/>
  <c r="AG75" i="9"/>
  <c r="AU75" i="10"/>
  <c r="AU75" i="9"/>
  <c r="S76" i="10"/>
  <c r="AE76" i="10"/>
  <c r="AE76" i="9"/>
  <c r="AS76" i="10"/>
  <c r="W76" i="10"/>
  <c r="AS76" i="9"/>
  <c r="B56" i="9"/>
  <c r="C61" i="9"/>
  <c r="A67" i="9"/>
  <c r="B72" i="9"/>
  <c r="D73" i="9"/>
  <c r="H69" i="9"/>
  <c r="G66" i="9"/>
  <c r="F63" i="9"/>
  <c r="D57" i="9"/>
  <c r="I71" i="9"/>
  <c r="I55" i="9"/>
  <c r="V76" i="9"/>
  <c r="U73" i="9"/>
  <c r="T70" i="9"/>
  <c r="V60" i="9"/>
  <c r="U57" i="9"/>
  <c r="AH59" i="9"/>
  <c r="AE63" i="9"/>
  <c r="AU70" i="9"/>
  <c r="BC60" i="9"/>
  <c r="AP55" i="10"/>
  <c r="AP55" i="9"/>
  <c r="BD55" i="10"/>
  <c r="BD55" i="9"/>
  <c r="BB56" i="10"/>
  <c r="BB56" i="9"/>
  <c r="AZ57" i="10"/>
  <c r="AZ57" i="9"/>
  <c r="AJ58" i="10"/>
  <c r="AJ58" i="9"/>
  <c r="AX58" i="10"/>
  <c r="AX58" i="9"/>
  <c r="AV59" i="10"/>
  <c r="AV59" i="9"/>
  <c r="AF60" i="10"/>
  <c r="AF60" i="9"/>
  <c r="AT60" i="10"/>
  <c r="AT60" i="9"/>
  <c r="AP63" i="10"/>
  <c r="AP63" i="9"/>
  <c r="BD63" i="10"/>
  <c r="BD63" i="9"/>
  <c r="AN64" i="10"/>
  <c r="AN64" i="9"/>
  <c r="BB64" i="10"/>
  <c r="BB64" i="9"/>
  <c r="AZ65" i="10"/>
  <c r="AZ65" i="9"/>
  <c r="AJ66" i="10"/>
  <c r="AJ66" i="9"/>
  <c r="AX66" i="10"/>
  <c r="AX66" i="9"/>
  <c r="AV67" i="10"/>
  <c r="AV67" i="9"/>
  <c r="AF68" i="10"/>
  <c r="AF68" i="9"/>
  <c r="AT68" i="10"/>
  <c r="AT68" i="9"/>
  <c r="N69" i="10"/>
  <c r="AP71" i="10"/>
  <c r="BR83" i="10" s="1"/>
  <c r="AP71" i="9"/>
  <c r="BD71" i="10"/>
  <c r="BD71" i="9"/>
  <c r="AN72" i="10"/>
  <c r="AN72" i="9"/>
  <c r="BB72" i="10"/>
  <c r="BB72" i="9"/>
  <c r="AZ73" i="10"/>
  <c r="AZ73" i="9"/>
  <c r="AJ74" i="10"/>
  <c r="AJ74" i="9"/>
  <c r="AX74" i="10"/>
  <c r="AX74" i="9"/>
  <c r="AV75" i="10"/>
  <c r="AV75" i="9"/>
  <c r="AF76" i="10"/>
  <c r="AF76" i="9"/>
  <c r="AT76" i="10"/>
  <c r="AT76" i="9"/>
  <c r="A62" i="9"/>
  <c r="C72" i="9"/>
  <c r="H72" i="9"/>
  <c r="G69" i="9"/>
  <c r="F66" i="9"/>
  <c r="E63" i="9"/>
  <c r="H56" i="9"/>
  <c r="I70" i="9"/>
  <c r="U76" i="9"/>
  <c r="T73" i="9"/>
  <c r="V63" i="9"/>
  <c r="U60" i="9"/>
  <c r="T57" i="9"/>
  <c r="AK59" i="9"/>
  <c r="AF71" i="9"/>
  <c r="AH75" i="9"/>
  <c r="BB65" i="9"/>
  <c r="AQ55" i="10"/>
  <c r="BA57" i="10"/>
  <c r="BA57" i="9"/>
  <c r="AY58" i="10"/>
  <c r="AY58" i="9"/>
  <c r="AI59" i="10"/>
  <c r="AI59" i="9"/>
  <c r="AW59" i="10"/>
  <c r="AW59" i="9"/>
  <c r="AG60" i="10"/>
  <c r="AG60" i="9"/>
  <c r="AU60" i="10"/>
  <c r="AU60" i="9"/>
  <c r="AE61" i="10"/>
  <c r="S61" i="10"/>
  <c r="AE61" i="9"/>
  <c r="W61" i="10"/>
  <c r="AS61" i="10"/>
  <c r="BE61" i="10"/>
  <c r="CE73" i="10" s="1"/>
  <c r="Q62" i="10"/>
  <c r="Z63" i="10"/>
  <c r="AQ63" i="10"/>
  <c r="BJ75" i="10" s="1"/>
  <c r="BA65" i="10"/>
  <c r="BA65" i="9"/>
  <c r="AK66" i="10"/>
  <c r="AK66" i="9"/>
  <c r="AY66" i="10"/>
  <c r="AY66" i="9"/>
  <c r="AI67" i="10"/>
  <c r="AI67" i="9"/>
  <c r="AG68" i="10"/>
  <c r="AG68" i="9"/>
  <c r="AU68" i="10"/>
  <c r="AU68" i="9"/>
  <c r="S69" i="10"/>
  <c r="Y81" i="10" s="1"/>
  <c r="AE69" i="10"/>
  <c r="AE69" i="9"/>
  <c r="AS69" i="10"/>
  <c r="W69" i="10"/>
  <c r="O69" i="10"/>
  <c r="BE69" i="10"/>
  <c r="M70" i="10"/>
  <c r="Z71" i="10"/>
  <c r="K71" i="10"/>
  <c r="AQ71" i="10"/>
  <c r="AA73" i="10"/>
  <c r="BA73" i="10"/>
  <c r="BA73" i="9"/>
  <c r="AK74" i="10"/>
  <c r="AK74" i="9"/>
  <c r="AY74" i="10"/>
  <c r="AY74" i="9"/>
  <c r="AI75" i="10"/>
  <c r="AI75" i="9"/>
  <c r="AB75" i="10"/>
  <c r="AG76" i="10"/>
  <c r="AG76" i="9"/>
  <c r="AU76" i="10"/>
  <c r="AU76" i="9"/>
  <c r="B62" i="9"/>
  <c r="A73" i="9"/>
  <c r="G72" i="9"/>
  <c r="F69" i="9"/>
  <c r="E66" i="9"/>
  <c r="D63" i="9"/>
  <c r="I69" i="9"/>
  <c r="W69" i="9"/>
  <c r="V66" i="9"/>
  <c r="AO59" i="9"/>
  <c r="AH63" i="9"/>
  <c r="AH71" i="9"/>
  <c r="AK75" i="9"/>
  <c r="BB69" i="9"/>
  <c r="AS65" i="9"/>
  <c r="BA59" i="9"/>
  <c r="L55" i="10"/>
  <c r="AP56" i="10"/>
  <c r="AP56" i="9"/>
  <c r="AL58" i="10"/>
  <c r="AL58" i="9"/>
  <c r="AZ58" i="10"/>
  <c r="AZ58" i="9"/>
  <c r="AJ59" i="10"/>
  <c r="AJ59" i="9"/>
  <c r="AX59" i="10"/>
  <c r="AX59" i="9"/>
  <c r="AV60" i="10"/>
  <c r="AV60" i="9"/>
  <c r="AF61" i="10"/>
  <c r="AF61" i="9"/>
  <c r="AT61" i="10"/>
  <c r="AT61" i="9"/>
  <c r="AP64" i="10"/>
  <c r="AP64" i="9"/>
  <c r="AL66" i="10"/>
  <c r="AL66" i="9"/>
  <c r="AZ66" i="10"/>
  <c r="AZ66" i="9"/>
  <c r="AJ67" i="10"/>
  <c r="AJ67" i="9"/>
  <c r="AX67" i="10"/>
  <c r="AX67" i="9"/>
  <c r="AV68" i="10"/>
  <c r="AV68" i="9"/>
  <c r="AF69" i="10"/>
  <c r="AF69" i="9"/>
  <c r="AT69" i="10"/>
  <c r="AT69" i="9"/>
  <c r="L71" i="10"/>
  <c r="AP72" i="10"/>
  <c r="AP72" i="9"/>
  <c r="AL74" i="10"/>
  <c r="AL74" i="9"/>
  <c r="AZ74" i="10"/>
  <c r="AZ74" i="9"/>
  <c r="AJ75" i="10"/>
  <c r="AJ75" i="9"/>
  <c r="AX75" i="10"/>
  <c r="AX75" i="9"/>
  <c r="AV76" i="10"/>
  <c r="AV76" i="9"/>
  <c r="B57" i="9"/>
  <c r="C62" i="9"/>
  <c r="B73" i="9"/>
  <c r="F72" i="9"/>
  <c r="D66" i="9"/>
  <c r="H62" i="9"/>
  <c r="F56" i="9"/>
  <c r="S76" i="9"/>
  <c r="V69" i="9"/>
  <c r="U66" i="9"/>
  <c r="T63" i="9"/>
  <c r="S60" i="9"/>
  <c r="AN56" i="9"/>
  <c r="AH60" i="9"/>
  <c r="AH67" i="9"/>
  <c r="AH76" i="9"/>
  <c r="BB73" i="9"/>
  <c r="AS69" i="9"/>
  <c r="BD64" i="9"/>
  <c r="Q55" i="10"/>
  <c r="AO57" i="10"/>
  <c r="AO57" i="9"/>
  <c r="BC57" i="10"/>
  <c r="BC57" i="9"/>
  <c r="AM58" i="10"/>
  <c r="AM58" i="9"/>
  <c r="BA58" i="10"/>
  <c r="BA58" i="9"/>
  <c r="AW60" i="10"/>
  <c r="AW60" i="9"/>
  <c r="AU61" i="10"/>
  <c r="AU61" i="9"/>
  <c r="S62" i="10"/>
  <c r="AE62" i="10"/>
  <c r="AE62" i="9"/>
  <c r="AS62" i="10"/>
  <c r="W62" i="10"/>
  <c r="AS62" i="9"/>
  <c r="O62" i="10"/>
  <c r="BE62" i="10"/>
  <c r="BZ74" i="10" s="1"/>
  <c r="AQ64" i="10"/>
  <c r="AO65" i="10"/>
  <c r="AO65" i="9"/>
  <c r="BC65" i="10"/>
  <c r="BC65" i="9"/>
  <c r="AM66" i="10"/>
  <c r="AM66" i="9"/>
  <c r="BA66" i="10"/>
  <c r="BA66" i="9"/>
  <c r="AW68" i="10"/>
  <c r="AW68" i="9"/>
  <c r="AG69" i="10"/>
  <c r="AG69" i="9"/>
  <c r="AU69" i="10"/>
  <c r="AU69" i="9"/>
  <c r="AE70" i="10"/>
  <c r="S70" i="10"/>
  <c r="AE70" i="9"/>
  <c r="W70" i="10"/>
  <c r="AS70" i="10"/>
  <c r="Q71" i="10"/>
  <c r="AQ72" i="10"/>
  <c r="AO73" i="10"/>
  <c r="AO73" i="9"/>
  <c r="BC73" i="10"/>
  <c r="BC73" i="9"/>
  <c r="AM74" i="10"/>
  <c r="AM74" i="9"/>
  <c r="BA74" i="10"/>
  <c r="BA74" i="9"/>
  <c r="AW76" i="10"/>
  <c r="AW76" i="9"/>
  <c r="C57" i="9"/>
  <c r="A63" i="9"/>
  <c r="C73" i="9"/>
  <c r="H65" i="9"/>
  <c r="G62" i="9"/>
  <c r="U69" i="9"/>
  <c r="T66" i="9"/>
  <c r="AO56" i="9"/>
  <c r="AI60" i="9"/>
  <c r="AO63" i="9"/>
  <c r="AK67" i="9"/>
  <c r="AH72" i="9"/>
  <c r="AI76" i="9"/>
  <c r="BD68" i="9"/>
  <c r="BC64" i="9"/>
  <c r="AY59" i="9"/>
  <c r="AS55" i="10"/>
  <c r="W55" i="10"/>
  <c r="AS55" i="9"/>
  <c r="AO58" i="10"/>
  <c r="AO58" i="9"/>
  <c r="BC58" i="10"/>
  <c r="BC58" i="9"/>
  <c r="AM59" i="10"/>
  <c r="AM59" i="9"/>
  <c r="AK60" i="10"/>
  <c r="AK60" i="9"/>
  <c r="AY60" i="10"/>
  <c r="AY60" i="9"/>
  <c r="AI61" i="10"/>
  <c r="AI61" i="9"/>
  <c r="AW61" i="10"/>
  <c r="AW61" i="9"/>
  <c r="AE63" i="10"/>
  <c r="S63" i="10"/>
  <c r="W63" i="10"/>
  <c r="AS63" i="10"/>
  <c r="AS63" i="9"/>
  <c r="AO66" i="10"/>
  <c r="AO66" i="9"/>
  <c r="BC66" i="10"/>
  <c r="BC66" i="9"/>
  <c r="AM67" i="10"/>
  <c r="AM67" i="9"/>
  <c r="AK68" i="10"/>
  <c r="AK68" i="9"/>
  <c r="AY68" i="10"/>
  <c r="AY68" i="9"/>
  <c r="AI69" i="10"/>
  <c r="AI69" i="9"/>
  <c r="AB69" i="10"/>
  <c r="AW69" i="10"/>
  <c r="AW69" i="9"/>
  <c r="S71" i="10"/>
  <c r="Y83" i="10" s="1"/>
  <c r="AE71" i="10"/>
  <c r="BG83" i="10" s="1"/>
  <c r="W71" i="10"/>
  <c r="AC83" i="10" s="1"/>
  <c r="AS71" i="10"/>
  <c r="AS71" i="9"/>
  <c r="K73" i="10"/>
  <c r="AO74" i="10"/>
  <c r="AO74" i="9"/>
  <c r="BC74" i="10"/>
  <c r="BC74" i="9"/>
  <c r="AM75" i="10"/>
  <c r="AM75" i="9"/>
  <c r="AK76" i="10"/>
  <c r="AK76" i="9"/>
  <c r="AY76" i="10"/>
  <c r="AY76" i="9"/>
  <c r="B58" i="9"/>
  <c r="B74" i="9"/>
  <c r="D75" i="9"/>
  <c r="H71" i="9"/>
  <c r="F65" i="9"/>
  <c r="E62" i="9"/>
  <c r="D59" i="9"/>
  <c r="H55" i="9"/>
  <c r="I65" i="9"/>
  <c r="U75" i="9"/>
  <c r="T72" i="9"/>
  <c r="S69" i="9"/>
  <c r="V62" i="9"/>
  <c r="U59" i="9"/>
  <c r="T56" i="9"/>
  <c r="AL57" i="9"/>
  <c r="AI68" i="9"/>
  <c r="AL76" i="9"/>
  <c r="BD76" i="9"/>
  <c r="BC72" i="9"/>
  <c r="BA68" i="9"/>
  <c r="AW58" i="9"/>
  <c r="AH70" i="10"/>
  <c r="AH70" i="9"/>
  <c r="BD74" i="10"/>
  <c r="BD74" i="9"/>
  <c r="AN75" i="10"/>
  <c r="AN75" i="9"/>
  <c r="BB75" i="10"/>
  <c r="BB75" i="9"/>
  <c r="AZ76" i="10"/>
  <c r="AZ76" i="9"/>
  <c r="C58" i="9"/>
  <c r="D62" i="9"/>
  <c r="I64" i="9"/>
  <c r="T75" i="9"/>
  <c r="W68" i="9"/>
  <c r="T59" i="9"/>
  <c r="AM57" i="9"/>
  <c r="AO60" i="9"/>
  <c r="AO76" i="9"/>
  <c r="BC76" i="9"/>
  <c r="BA72" i="9"/>
  <c r="AG55" i="10"/>
  <c r="AG55" i="9"/>
  <c r="AU55" i="10"/>
  <c r="AU55" i="9"/>
  <c r="AE56" i="10"/>
  <c r="S56" i="10"/>
  <c r="AE56" i="9"/>
  <c r="W56" i="10"/>
  <c r="AS56" i="10"/>
  <c r="AS56" i="9"/>
  <c r="BE56" i="10"/>
  <c r="BC59" i="10"/>
  <c r="BC59" i="9"/>
  <c r="AM60" i="10"/>
  <c r="AM60" i="9"/>
  <c r="BA60" i="10"/>
  <c r="BA60" i="9"/>
  <c r="AK61" i="10"/>
  <c r="AK61" i="9"/>
  <c r="AY61" i="10"/>
  <c r="AY61" i="9"/>
  <c r="AI62" i="10"/>
  <c r="AI62" i="9"/>
  <c r="AG63" i="10"/>
  <c r="AG63" i="9"/>
  <c r="AU63" i="10"/>
  <c r="AU63" i="9"/>
  <c r="AE64" i="10"/>
  <c r="S64" i="10"/>
  <c r="AE64" i="9"/>
  <c r="W64" i="10"/>
  <c r="AS64" i="10"/>
  <c r="AS64" i="9"/>
  <c r="AO67" i="10"/>
  <c r="AO67" i="9"/>
  <c r="BC67" i="10"/>
  <c r="BC67" i="9"/>
  <c r="AM68" i="10"/>
  <c r="AM68" i="9"/>
  <c r="AA68" i="10"/>
  <c r="AK69" i="10"/>
  <c r="AK69" i="9"/>
  <c r="AY69" i="10"/>
  <c r="AY69" i="9"/>
  <c r="AI70" i="10"/>
  <c r="AI70" i="9"/>
  <c r="AG71" i="10"/>
  <c r="BI83" i="10" s="1"/>
  <c r="AG71" i="9"/>
  <c r="AU71" i="10"/>
  <c r="AU71" i="9"/>
  <c r="AE72" i="10"/>
  <c r="S72" i="10"/>
  <c r="AE72" i="9"/>
  <c r="W72" i="10"/>
  <c r="AS72" i="10"/>
  <c r="AS72" i="9"/>
  <c r="BE72" i="10"/>
  <c r="M73" i="10"/>
  <c r="Q73" i="10"/>
  <c r="Z74" i="10"/>
  <c r="K74" i="10"/>
  <c r="AQ74" i="10"/>
  <c r="AO75" i="10"/>
  <c r="AO75" i="9"/>
  <c r="BC75" i="10"/>
  <c r="BC75" i="9"/>
  <c r="AM76" i="10"/>
  <c r="AM76" i="9"/>
  <c r="A59" i="9"/>
  <c r="B64" i="9"/>
  <c r="C69" i="9"/>
  <c r="A75" i="9"/>
  <c r="G74" i="9"/>
  <c r="F71" i="9"/>
  <c r="D65" i="9"/>
  <c r="H61" i="9"/>
  <c r="G58" i="9"/>
  <c r="F55" i="9"/>
  <c r="I63" i="9"/>
  <c r="W71" i="9"/>
  <c r="V68" i="9"/>
  <c r="U65" i="9"/>
  <c r="T62" i="9"/>
  <c r="W55" i="9"/>
  <c r="AN57" i="9"/>
  <c r="AG61" i="9"/>
  <c r="AO72" i="9"/>
  <c r="BA76" i="9"/>
  <c r="BA67" i="9"/>
  <c r="AV55" i="10"/>
  <c r="AV55" i="9"/>
  <c r="AF56" i="10"/>
  <c r="AF56" i="9"/>
  <c r="AT56" i="10"/>
  <c r="AT56" i="9"/>
  <c r="AP59" i="10"/>
  <c r="AP59" i="9"/>
  <c r="BD59" i="10"/>
  <c r="BD59" i="9"/>
  <c r="AN60" i="10"/>
  <c r="AN60" i="9"/>
  <c r="BB60" i="10"/>
  <c r="BB60" i="9"/>
  <c r="AZ61" i="10"/>
  <c r="AZ61" i="9"/>
  <c r="AJ62" i="10"/>
  <c r="AJ62" i="9"/>
  <c r="AX62" i="10"/>
  <c r="AX62" i="9"/>
  <c r="AV63" i="10"/>
  <c r="AV63" i="9"/>
  <c r="AF64" i="10"/>
  <c r="AF64" i="9"/>
  <c r="AT64" i="10"/>
  <c r="AT64" i="9"/>
  <c r="AP67" i="10"/>
  <c r="AP67" i="9"/>
  <c r="BD67" i="10"/>
  <c r="BD67" i="9"/>
  <c r="AN68" i="10"/>
  <c r="AN68" i="9"/>
  <c r="BB68" i="10"/>
  <c r="BB68" i="9"/>
  <c r="AZ69" i="10"/>
  <c r="AZ69" i="9"/>
  <c r="AJ70" i="10"/>
  <c r="AJ70" i="9"/>
  <c r="AX70" i="10"/>
  <c r="AX70" i="9"/>
  <c r="AV71" i="10"/>
  <c r="AV71" i="9"/>
  <c r="AF72" i="10"/>
  <c r="AF72" i="9"/>
  <c r="AT72" i="10"/>
  <c r="AT72" i="9"/>
  <c r="N73" i="10"/>
  <c r="L74" i="10"/>
  <c r="AP75" i="10"/>
  <c r="AP75" i="9"/>
  <c r="BD75" i="10"/>
  <c r="BD75" i="9"/>
  <c r="AN76" i="10"/>
  <c r="AN76" i="9"/>
  <c r="BB76" i="10"/>
  <c r="BB76" i="9"/>
  <c r="A70" i="9"/>
  <c r="F74" i="9"/>
  <c r="E71" i="9"/>
  <c r="H64" i="9"/>
  <c r="G61" i="9"/>
  <c r="F58" i="9"/>
  <c r="E55" i="9"/>
  <c r="I62" i="9"/>
  <c r="V71" i="9"/>
  <c r="U68" i="9"/>
  <c r="T65" i="9"/>
  <c r="S62" i="9"/>
  <c r="V55" i="9"/>
  <c r="AL61" i="9"/>
  <c r="AO64" i="9"/>
  <c r="AO68" i="9"/>
  <c r="AL73" i="9"/>
  <c r="BB57" i="9"/>
  <c r="AW55" i="10"/>
  <c r="AW55" i="9"/>
  <c r="AU56" i="10"/>
  <c r="AU56" i="9"/>
  <c r="AE57" i="10"/>
  <c r="S57" i="10"/>
  <c r="AE57" i="9"/>
  <c r="W57" i="10"/>
  <c r="AS57" i="10"/>
  <c r="AQ59" i="10"/>
  <c r="BH71" i="10" s="1"/>
  <c r="BA61" i="10"/>
  <c r="BA61" i="9"/>
  <c r="AY62" i="10"/>
  <c r="AY62" i="9"/>
  <c r="AI63" i="10"/>
  <c r="AI63" i="9"/>
  <c r="AW63" i="10"/>
  <c r="AW63" i="9"/>
  <c r="AG64" i="10"/>
  <c r="AG64" i="9"/>
  <c r="AU64" i="10"/>
  <c r="AU64" i="9"/>
  <c r="AE65" i="10"/>
  <c r="S65" i="10"/>
  <c r="AE65" i="9"/>
  <c r="AS65" i="10"/>
  <c r="W65" i="10"/>
  <c r="Z67" i="10"/>
  <c r="AQ67" i="10"/>
  <c r="K67" i="10"/>
  <c r="AA69" i="10"/>
  <c r="BA69" i="10"/>
  <c r="BA69" i="9"/>
  <c r="AK70" i="10"/>
  <c r="AK70" i="9"/>
  <c r="AY70" i="10"/>
  <c r="AY70" i="9"/>
  <c r="AI71" i="10"/>
  <c r="BK83" i="10" s="1"/>
  <c r="AI71" i="9"/>
  <c r="AG72" i="10"/>
  <c r="AG72" i="9"/>
  <c r="AU72" i="10"/>
  <c r="AU72" i="9"/>
  <c r="AE73" i="10"/>
  <c r="S73" i="10"/>
  <c r="AE73" i="9"/>
  <c r="W73" i="10"/>
  <c r="AS73" i="10"/>
  <c r="O73" i="10"/>
  <c r="M74" i="10"/>
  <c r="Q74" i="10"/>
  <c r="Z75" i="10"/>
  <c r="AQ75" i="10"/>
  <c r="K75" i="10"/>
  <c r="B70" i="9"/>
  <c r="E74" i="9"/>
  <c r="D71" i="9"/>
  <c r="F61" i="9"/>
  <c r="E58" i="9"/>
  <c r="D55" i="9"/>
  <c r="I61" i="9"/>
  <c r="V74" i="9"/>
  <c r="S65" i="9"/>
  <c r="W61" i="9"/>
  <c r="V58" i="9"/>
  <c r="AH55" i="9"/>
  <c r="AM61" i="9"/>
  <c r="AL69" i="9"/>
  <c r="AM73" i="9"/>
  <c r="BA75" i="9"/>
  <c r="AY67" i="9"/>
  <c r="AW62" i="9"/>
  <c r="AS57" i="9"/>
  <c r="AX55" i="10"/>
  <c r="AX55" i="9"/>
  <c r="AV56" i="10"/>
  <c r="AV56" i="9"/>
  <c r="AF57" i="10"/>
  <c r="AF57" i="9"/>
  <c r="AT57" i="10"/>
  <c r="AT57" i="9"/>
  <c r="AP60" i="10"/>
  <c r="AP60" i="9"/>
  <c r="AL62" i="10"/>
  <c r="AL62" i="9"/>
  <c r="AZ62" i="10"/>
  <c r="AZ62" i="9"/>
  <c r="AJ63" i="10"/>
  <c r="AJ63" i="9"/>
  <c r="AX63" i="10"/>
  <c r="AX63" i="9"/>
  <c r="AV64" i="10"/>
  <c r="AV64" i="9"/>
  <c r="AF65" i="10"/>
  <c r="AF65" i="9"/>
  <c r="AT65" i="10"/>
  <c r="AT65" i="9"/>
  <c r="AL70" i="10"/>
  <c r="AL70" i="9"/>
  <c r="AZ70" i="10"/>
  <c r="AZ70" i="9"/>
  <c r="AJ71" i="10"/>
  <c r="BL83" i="10" s="1"/>
  <c r="AJ71" i="9"/>
  <c r="AX71" i="10"/>
  <c r="AX71" i="9"/>
  <c r="AV72" i="10"/>
  <c r="AV72" i="9"/>
  <c r="AF73" i="10"/>
  <c r="AF73" i="9"/>
  <c r="AT73" i="10"/>
  <c r="AT73" i="9"/>
  <c r="N74" i="10"/>
  <c r="L75" i="10"/>
  <c r="AP76" i="10"/>
  <c r="AP76" i="9"/>
  <c r="B65" i="9"/>
  <c r="C70" i="9"/>
  <c r="D74" i="9"/>
  <c r="H70" i="9"/>
  <c r="F64" i="9"/>
  <c r="D58" i="9"/>
  <c r="U74" i="9"/>
  <c r="T71" i="9"/>
  <c r="S68" i="9"/>
  <c r="W64" i="9"/>
  <c r="V61" i="9"/>
  <c r="U58" i="9"/>
  <c r="T55" i="9"/>
  <c r="AJ55" i="9"/>
  <c r="AN61" i="9"/>
  <c r="AL65" i="9"/>
  <c r="AM69" i="9"/>
  <c r="AN73" i="9"/>
  <c r="AW67" i="9"/>
  <c r="BD56" i="9"/>
  <c r="AQ8" i="10"/>
  <c r="BL20" i="10" s="1"/>
  <c r="BE25" i="10"/>
  <c r="AQ16" i="10"/>
  <c r="BE4" i="10"/>
  <c r="BE9" i="10"/>
  <c r="AQ24" i="10"/>
  <c r="BE15" i="10"/>
  <c r="BE47" i="10"/>
  <c r="BE63" i="10"/>
  <c r="AQ62" i="10"/>
  <c r="BI74" i="10" s="1"/>
  <c r="BE34" i="10"/>
  <c r="BE71" i="10"/>
  <c r="AQ54" i="10"/>
  <c r="BE55" i="10"/>
  <c r="AQ58" i="10"/>
  <c r="BE57" i="10"/>
  <c r="BE73" i="10"/>
  <c r="AQ45" i="10"/>
  <c r="BI57" i="10" s="1"/>
  <c r="AQ57" i="10"/>
  <c r="AQ61" i="10"/>
  <c r="BR73" i="10" s="1"/>
  <c r="AQ73" i="10"/>
  <c r="BE44" i="10"/>
  <c r="CG56" i="10" s="1"/>
  <c r="BE52" i="10"/>
  <c r="BE60" i="10"/>
  <c r="CF72" i="10" s="1"/>
  <c r="BE64" i="10"/>
  <c r="AQ48" i="10"/>
  <c r="AQ56" i="10"/>
  <c r="BJ68" i="10" s="1"/>
  <c r="BP77" i="3"/>
  <c r="CW77" i="3" s="1"/>
  <c r="DH77" i="3" s="1"/>
  <c r="AY77" i="3"/>
  <c r="AI77" i="3"/>
  <c r="CE76" i="3"/>
  <c r="DJ76" i="3" s="1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CW76" i="3" s="1"/>
  <c r="DH76" i="3" s="1"/>
  <c r="BO76" i="3"/>
  <c r="CV76" i="3" s="1"/>
  <c r="DG76" i="3" s="1"/>
  <c r="BN76" i="3"/>
  <c r="CU76" i="3" s="1"/>
  <c r="DF76" i="3" s="1"/>
  <c r="BM76" i="3"/>
  <c r="CT76" i="3" s="1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E75" i="3"/>
  <c r="DJ75" i="3" s="1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CW75" i="3" s="1"/>
  <c r="DH75" i="3" s="1"/>
  <c r="BO75" i="3"/>
  <c r="CV75" i="3" s="1"/>
  <c r="DG75" i="3" s="1"/>
  <c r="BN75" i="3"/>
  <c r="CU75" i="3" s="1"/>
  <c r="DF75" i="3" s="1"/>
  <c r="BM75" i="3"/>
  <c r="CT75" i="3" s="1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E74" i="3"/>
  <c r="DJ74" i="3" s="1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CW74" i="3" s="1"/>
  <c r="DH74" i="3" s="1"/>
  <c r="BO74" i="3"/>
  <c r="CV74" i="3" s="1"/>
  <c r="DG74" i="3" s="1"/>
  <c r="BN74" i="3"/>
  <c r="CU74" i="3" s="1"/>
  <c r="DF74" i="3" s="1"/>
  <c r="BM74" i="3"/>
  <c r="CT74" i="3" s="1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E73" i="3"/>
  <c r="DJ73" i="3" s="1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CW73" i="3" s="1"/>
  <c r="DH73" i="3" s="1"/>
  <c r="BO73" i="3"/>
  <c r="CV73" i="3" s="1"/>
  <c r="DG73" i="3" s="1"/>
  <c r="BN73" i="3"/>
  <c r="CU73" i="3" s="1"/>
  <c r="DF73" i="3" s="1"/>
  <c r="BM73" i="3"/>
  <c r="CT73" i="3" s="1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E72" i="3"/>
  <c r="DJ72" i="3" s="1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CW72" i="3" s="1"/>
  <c r="DH72" i="3" s="1"/>
  <c r="BO72" i="3"/>
  <c r="CV72" i="3" s="1"/>
  <c r="DG72" i="3" s="1"/>
  <c r="BN72" i="3"/>
  <c r="CU72" i="3" s="1"/>
  <c r="DF72" i="3" s="1"/>
  <c r="BM72" i="3"/>
  <c r="CT72" i="3" s="1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E71" i="3"/>
  <c r="DJ71" i="3" s="1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CW71" i="3" s="1"/>
  <c r="DH71" i="3" s="1"/>
  <c r="BO71" i="3"/>
  <c r="CV71" i="3" s="1"/>
  <c r="DG71" i="3" s="1"/>
  <c r="BN71" i="3"/>
  <c r="CU71" i="3" s="1"/>
  <c r="DF71" i="3" s="1"/>
  <c r="BM71" i="3"/>
  <c r="CT71" i="3" s="1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E70" i="3"/>
  <c r="DJ70" i="3" s="1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CW70" i="3" s="1"/>
  <c r="DH70" i="3" s="1"/>
  <c r="BO70" i="3"/>
  <c r="CV70" i="3" s="1"/>
  <c r="DG70" i="3" s="1"/>
  <c r="BN70" i="3"/>
  <c r="CU70" i="3" s="1"/>
  <c r="DF70" i="3" s="1"/>
  <c r="BM70" i="3"/>
  <c r="CT70" i="3" s="1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E69" i="3"/>
  <c r="DJ69" i="3" s="1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CW69" i="3" s="1"/>
  <c r="DH69" i="3" s="1"/>
  <c r="BO69" i="3"/>
  <c r="CV69" i="3" s="1"/>
  <c r="DG69" i="3" s="1"/>
  <c r="BN69" i="3"/>
  <c r="CU69" i="3" s="1"/>
  <c r="DF69" i="3" s="1"/>
  <c r="BM69" i="3"/>
  <c r="CT69" i="3" s="1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E68" i="3"/>
  <c r="DJ68" i="3" s="1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CW68" i="3" s="1"/>
  <c r="DH68" i="3" s="1"/>
  <c r="BO68" i="3"/>
  <c r="CV68" i="3" s="1"/>
  <c r="DG68" i="3" s="1"/>
  <c r="BN68" i="3"/>
  <c r="CU68" i="3" s="1"/>
  <c r="DF68" i="3" s="1"/>
  <c r="BM68" i="3"/>
  <c r="CT68" i="3" s="1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E67" i="3"/>
  <c r="DJ67" i="3" s="1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CW67" i="3" s="1"/>
  <c r="DH67" i="3" s="1"/>
  <c r="BO67" i="3"/>
  <c r="CV67" i="3" s="1"/>
  <c r="DG67" i="3" s="1"/>
  <c r="BN67" i="3"/>
  <c r="CU67" i="3" s="1"/>
  <c r="DF67" i="3" s="1"/>
  <c r="BM67" i="3"/>
  <c r="CT67" i="3" s="1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E66" i="3"/>
  <c r="DJ66" i="3" s="1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CW66" i="3" s="1"/>
  <c r="DH66" i="3" s="1"/>
  <c r="BO66" i="3"/>
  <c r="CV66" i="3" s="1"/>
  <c r="DG66" i="3" s="1"/>
  <c r="BN66" i="3"/>
  <c r="CU66" i="3" s="1"/>
  <c r="DF66" i="3" s="1"/>
  <c r="BM66" i="3"/>
  <c r="CT66" i="3" s="1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E65" i="3"/>
  <c r="DJ65" i="3" s="1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CW65" i="3" s="1"/>
  <c r="DH65" i="3" s="1"/>
  <c r="BO65" i="3"/>
  <c r="CV65" i="3" s="1"/>
  <c r="DG65" i="3" s="1"/>
  <c r="BN65" i="3"/>
  <c r="CU65" i="3" s="1"/>
  <c r="DF65" i="3" s="1"/>
  <c r="BM65" i="3"/>
  <c r="CT65" i="3" s="1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E64" i="3"/>
  <c r="DJ64" i="3" s="1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CW64" i="3" s="1"/>
  <c r="DH64" i="3" s="1"/>
  <c r="BO64" i="3"/>
  <c r="CV64" i="3" s="1"/>
  <c r="DG64" i="3" s="1"/>
  <c r="BN64" i="3"/>
  <c r="CU64" i="3" s="1"/>
  <c r="DF64" i="3" s="1"/>
  <c r="BM64" i="3"/>
  <c r="CT64" i="3" s="1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E63" i="3"/>
  <c r="DJ63" i="3" s="1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CW63" i="3" s="1"/>
  <c r="DH63" i="3" s="1"/>
  <c r="BO63" i="3"/>
  <c r="CV63" i="3" s="1"/>
  <c r="DG63" i="3" s="1"/>
  <c r="BN63" i="3"/>
  <c r="CU63" i="3" s="1"/>
  <c r="DF63" i="3" s="1"/>
  <c r="BM63" i="3"/>
  <c r="CT63" i="3" s="1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E62" i="3"/>
  <c r="DJ62" i="3" s="1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CW62" i="3" s="1"/>
  <c r="DH62" i="3" s="1"/>
  <c r="BO62" i="3"/>
  <c r="CV62" i="3" s="1"/>
  <c r="DG62" i="3" s="1"/>
  <c r="BN62" i="3"/>
  <c r="CU62" i="3" s="1"/>
  <c r="DF62" i="3" s="1"/>
  <c r="BM62" i="3"/>
  <c r="CT62" i="3" s="1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E61" i="3"/>
  <c r="DJ61" i="3" s="1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CW61" i="3" s="1"/>
  <c r="DH61" i="3" s="1"/>
  <c r="BO61" i="3"/>
  <c r="CV61" i="3" s="1"/>
  <c r="DG61" i="3" s="1"/>
  <c r="BN61" i="3"/>
  <c r="CU61" i="3" s="1"/>
  <c r="DF61" i="3" s="1"/>
  <c r="BM61" i="3"/>
  <c r="CT61" i="3" s="1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E60" i="3"/>
  <c r="DJ60" i="3" s="1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CW60" i="3" s="1"/>
  <c r="DH60" i="3" s="1"/>
  <c r="BO60" i="3"/>
  <c r="CV60" i="3" s="1"/>
  <c r="DG60" i="3" s="1"/>
  <c r="BN60" i="3"/>
  <c r="CU60" i="3" s="1"/>
  <c r="DF60" i="3" s="1"/>
  <c r="BM60" i="3"/>
  <c r="CT60" i="3" s="1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E59" i="3"/>
  <c r="DJ59" i="3" s="1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CW59" i="3" s="1"/>
  <c r="DH59" i="3" s="1"/>
  <c r="BO59" i="3"/>
  <c r="CV59" i="3" s="1"/>
  <c r="DG59" i="3" s="1"/>
  <c r="BN59" i="3"/>
  <c r="CU59" i="3" s="1"/>
  <c r="DF59" i="3" s="1"/>
  <c r="BM59" i="3"/>
  <c r="CT59" i="3" s="1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E58" i="3"/>
  <c r="DJ58" i="3" s="1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CW58" i="3" s="1"/>
  <c r="DH58" i="3" s="1"/>
  <c r="BO58" i="3"/>
  <c r="CV58" i="3" s="1"/>
  <c r="DG58" i="3" s="1"/>
  <c r="BN58" i="3"/>
  <c r="CU58" i="3" s="1"/>
  <c r="DF58" i="3" s="1"/>
  <c r="BM58" i="3"/>
  <c r="CT58" i="3" s="1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E57" i="3"/>
  <c r="DJ57" i="3" s="1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CW57" i="3" s="1"/>
  <c r="DH57" i="3" s="1"/>
  <c r="BO57" i="3"/>
  <c r="CV57" i="3" s="1"/>
  <c r="DG57" i="3" s="1"/>
  <c r="BN57" i="3"/>
  <c r="CU57" i="3" s="1"/>
  <c r="DF57" i="3" s="1"/>
  <c r="BM57" i="3"/>
  <c r="CT57" i="3" s="1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E56" i="3"/>
  <c r="DJ56" i="3" s="1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CW56" i="3" s="1"/>
  <c r="DH56" i="3" s="1"/>
  <c r="BO56" i="3"/>
  <c r="CV56" i="3" s="1"/>
  <c r="DG56" i="3" s="1"/>
  <c r="BN56" i="3"/>
  <c r="CU56" i="3" s="1"/>
  <c r="DF56" i="3" s="1"/>
  <c r="BM56" i="3"/>
  <c r="CT56" i="3" s="1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E55" i="3"/>
  <c r="DJ55" i="3" s="1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CW55" i="3" s="1"/>
  <c r="DH55" i="3" s="1"/>
  <c r="BO55" i="3"/>
  <c r="CV55" i="3" s="1"/>
  <c r="DG55" i="3" s="1"/>
  <c r="BN55" i="3"/>
  <c r="CU55" i="3" s="1"/>
  <c r="DF55" i="3" s="1"/>
  <c r="BM55" i="3"/>
  <c r="CT55" i="3" s="1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E54" i="3"/>
  <c r="DJ54" i="3" s="1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CW54" i="3" s="1"/>
  <c r="DH54" i="3" s="1"/>
  <c r="BO54" i="3"/>
  <c r="CV54" i="3" s="1"/>
  <c r="DG54" i="3" s="1"/>
  <c r="BN54" i="3"/>
  <c r="CU54" i="3" s="1"/>
  <c r="DF54" i="3" s="1"/>
  <c r="BM54" i="3"/>
  <c r="CT54" i="3" s="1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E53" i="3"/>
  <c r="DJ53" i="3" s="1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CW53" i="3" s="1"/>
  <c r="DH53" i="3" s="1"/>
  <c r="BO53" i="3"/>
  <c r="CV53" i="3" s="1"/>
  <c r="DG53" i="3" s="1"/>
  <c r="BN53" i="3"/>
  <c r="CU53" i="3" s="1"/>
  <c r="DF53" i="3" s="1"/>
  <c r="BM53" i="3"/>
  <c r="CT53" i="3" s="1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E52" i="3"/>
  <c r="DJ52" i="3" s="1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CW52" i="3" s="1"/>
  <c r="DH52" i="3" s="1"/>
  <c r="BO52" i="3"/>
  <c r="CV52" i="3" s="1"/>
  <c r="DG52" i="3" s="1"/>
  <c r="BN52" i="3"/>
  <c r="CU52" i="3" s="1"/>
  <c r="DF52" i="3" s="1"/>
  <c r="BM52" i="3"/>
  <c r="CT52" i="3" s="1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E51" i="3"/>
  <c r="DJ51" i="3" s="1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CW51" i="3" s="1"/>
  <c r="DH51" i="3" s="1"/>
  <c r="BO51" i="3"/>
  <c r="CV51" i="3" s="1"/>
  <c r="DG51" i="3" s="1"/>
  <c r="BN51" i="3"/>
  <c r="CU51" i="3" s="1"/>
  <c r="DF51" i="3" s="1"/>
  <c r="BM51" i="3"/>
  <c r="CT51" i="3" s="1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E50" i="3"/>
  <c r="DJ50" i="3" s="1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CW50" i="3" s="1"/>
  <c r="DH50" i="3" s="1"/>
  <c r="BO50" i="3"/>
  <c r="CV50" i="3" s="1"/>
  <c r="DG50" i="3" s="1"/>
  <c r="BN50" i="3"/>
  <c r="CU50" i="3" s="1"/>
  <c r="DF50" i="3" s="1"/>
  <c r="BM50" i="3"/>
  <c r="CT50" i="3" s="1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E49" i="3"/>
  <c r="DJ49" i="3" s="1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CW49" i="3" s="1"/>
  <c r="DH49" i="3" s="1"/>
  <c r="BO49" i="3"/>
  <c r="CV49" i="3" s="1"/>
  <c r="DG49" i="3" s="1"/>
  <c r="BN49" i="3"/>
  <c r="CU49" i="3" s="1"/>
  <c r="DF49" i="3" s="1"/>
  <c r="BM49" i="3"/>
  <c r="CT49" i="3" s="1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E48" i="3"/>
  <c r="DJ48" i="3" s="1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CW48" i="3" s="1"/>
  <c r="DH48" i="3" s="1"/>
  <c r="BO48" i="3"/>
  <c r="CV48" i="3" s="1"/>
  <c r="DG48" i="3" s="1"/>
  <c r="BN48" i="3"/>
  <c r="CU48" i="3" s="1"/>
  <c r="DF48" i="3" s="1"/>
  <c r="BM48" i="3"/>
  <c r="CT48" i="3" s="1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E47" i="3"/>
  <c r="DJ47" i="3" s="1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CW47" i="3" s="1"/>
  <c r="DH47" i="3" s="1"/>
  <c r="BO47" i="3"/>
  <c r="CV47" i="3" s="1"/>
  <c r="DG47" i="3" s="1"/>
  <c r="BN47" i="3"/>
  <c r="CU47" i="3" s="1"/>
  <c r="DF47" i="3" s="1"/>
  <c r="BM47" i="3"/>
  <c r="CT47" i="3" s="1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E46" i="3"/>
  <c r="DJ46" i="3" s="1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CW46" i="3" s="1"/>
  <c r="DH46" i="3" s="1"/>
  <c r="BO46" i="3"/>
  <c r="CV46" i="3" s="1"/>
  <c r="DG46" i="3" s="1"/>
  <c r="BN46" i="3"/>
  <c r="CU46" i="3" s="1"/>
  <c r="DF46" i="3" s="1"/>
  <c r="BM46" i="3"/>
  <c r="CT46" i="3" s="1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E45" i="3"/>
  <c r="DJ45" i="3" s="1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CW45" i="3" s="1"/>
  <c r="DH45" i="3" s="1"/>
  <c r="BO45" i="3"/>
  <c r="CV45" i="3" s="1"/>
  <c r="DG45" i="3" s="1"/>
  <c r="BN45" i="3"/>
  <c r="CU45" i="3" s="1"/>
  <c r="DF45" i="3" s="1"/>
  <c r="BM45" i="3"/>
  <c r="CT45" i="3" s="1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E44" i="3"/>
  <c r="DJ44" i="3" s="1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CW44" i="3" s="1"/>
  <c r="DH44" i="3" s="1"/>
  <c r="BO44" i="3"/>
  <c r="CV44" i="3" s="1"/>
  <c r="DG44" i="3" s="1"/>
  <c r="BN44" i="3"/>
  <c r="CU44" i="3" s="1"/>
  <c r="DF44" i="3" s="1"/>
  <c r="BM44" i="3"/>
  <c r="CT44" i="3" s="1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E43" i="3"/>
  <c r="DJ43" i="3" s="1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CW43" i="3" s="1"/>
  <c r="DH43" i="3" s="1"/>
  <c r="BO43" i="3"/>
  <c r="CV43" i="3" s="1"/>
  <c r="DG43" i="3" s="1"/>
  <c r="BN43" i="3"/>
  <c r="CU43" i="3" s="1"/>
  <c r="DF43" i="3" s="1"/>
  <c r="BM43" i="3"/>
  <c r="CT43" i="3" s="1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E42" i="3"/>
  <c r="DJ42" i="3" s="1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CW42" i="3" s="1"/>
  <c r="DH42" i="3" s="1"/>
  <c r="BO42" i="3"/>
  <c r="CV42" i="3" s="1"/>
  <c r="DG42" i="3" s="1"/>
  <c r="BN42" i="3"/>
  <c r="CU42" i="3" s="1"/>
  <c r="DF42" i="3" s="1"/>
  <c r="BM42" i="3"/>
  <c r="CT42" i="3" s="1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E41" i="3"/>
  <c r="DJ41" i="3" s="1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CW41" i="3" s="1"/>
  <c r="DH41" i="3" s="1"/>
  <c r="BO41" i="3"/>
  <c r="CV41" i="3" s="1"/>
  <c r="DG41" i="3" s="1"/>
  <c r="BN41" i="3"/>
  <c r="CU41" i="3" s="1"/>
  <c r="DF41" i="3" s="1"/>
  <c r="BM41" i="3"/>
  <c r="CT41" i="3" s="1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E40" i="3"/>
  <c r="DJ40" i="3" s="1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CW40" i="3" s="1"/>
  <c r="DH40" i="3" s="1"/>
  <c r="BO40" i="3"/>
  <c r="CV40" i="3" s="1"/>
  <c r="DG40" i="3" s="1"/>
  <c r="BN40" i="3"/>
  <c r="CU40" i="3" s="1"/>
  <c r="DF40" i="3" s="1"/>
  <c r="BM40" i="3"/>
  <c r="CT40" i="3" s="1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E39" i="3"/>
  <c r="DJ39" i="3" s="1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CW39" i="3" s="1"/>
  <c r="DH39" i="3" s="1"/>
  <c r="BO39" i="3"/>
  <c r="CV39" i="3" s="1"/>
  <c r="DG39" i="3" s="1"/>
  <c r="BN39" i="3"/>
  <c r="CU39" i="3" s="1"/>
  <c r="DF39" i="3" s="1"/>
  <c r="BM39" i="3"/>
  <c r="CT39" i="3" s="1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E38" i="3"/>
  <c r="DJ38" i="3" s="1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CW38" i="3" s="1"/>
  <c r="DH38" i="3" s="1"/>
  <c r="BO38" i="3"/>
  <c r="CV38" i="3" s="1"/>
  <c r="DG38" i="3" s="1"/>
  <c r="BN38" i="3"/>
  <c r="CU38" i="3" s="1"/>
  <c r="DF38" i="3" s="1"/>
  <c r="BM38" i="3"/>
  <c r="CT38" i="3" s="1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E37" i="3"/>
  <c r="DJ37" i="3" s="1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CW37" i="3" s="1"/>
  <c r="DH37" i="3" s="1"/>
  <c r="BO37" i="3"/>
  <c r="CV37" i="3" s="1"/>
  <c r="DG37" i="3" s="1"/>
  <c r="BN37" i="3"/>
  <c r="CU37" i="3" s="1"/>
  <c r="DF37" i="3" s="1"/>
  <c r="BM37" i="3"/>
  <c r="CT37" i="3" s="1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E36" i="3"/>
  <c r="DJ36" i="3" s="1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CW36" i="3" s="1"/>
  <c r="DH36" i="3" s="1"/>
  <c r="BO36" i="3"/>
  <c r="CV36" i="3" s="1"/>
  <c r="DG36" i="3" s="1"/>
  <c r="BN36" i="3"/>
  <c r="CU36" i="3" s="1"/>
  <c r="DF36" i="3" s="1"/>
  <c r="BM36" i="3"/>
  <c r="CT36" i="3" s="1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E35" i="3"/>
  <c r="DJ35" i="3" s="1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CW35" i="3" s="1"/>
  <c r="DH35" i="3" s="1"/>
  <c r="BO35" i="3"/>
  <c r="CV35" i="3" s="1"/>
  <c r="DG35" i="3" s="1"/>
  <c r="BN35" i="3"/>
  <c r="CU35" i="3" s="1"/>
  <c r="DF35" i="3" s="1"/>
  <c r="BM35" i="3"/>
  <c r="CT35" i="3" s="1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E34" i="3"/>
  <c r="DJ34" i="3" s="1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CW34" i="3" s="1"/>
  <c r="DH34" i="3" s="1"/>
  <c r="BO34" i="3"/>
  <c r="CV34" i="3" s="1"/>
  <c r="DG34" i="3" s="1"/>
  <c r="BN34" i="3"/>
  <c r="CU34" i="3" s="1"/>
  <c r="DF34" i="3" s="1"/>
  <c r="BM34" i="3"/>
  <c r="CT34" i="3" s="1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E33" i="3"/>
  <c r="DJ33" i="3" s="1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CW33" i="3" s="1"/>
  <c r="DH33" i="3" s="1"/>
  <c r="BO33" i="3"/>
  <c r="CV33" i="3" s="1"/>
  <c r="DG33" i="3" s="1"/>
  <c r="BN33" i="3"/>
  <c r="CU33" i="3" s="1"/>
  <c r="DF33" i="3" s="1"/>
  <c r="BM33" i="3"/>
  <c r="CT33" i="3" s="1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E32" i="3"/>
  <c r="DJ32" i="3" s="1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CW32" i="3" s="1"/>
  <c r="DH32" i="3" s="1"/>
  <c r="BO32" i="3"/>
  <c r="CV32" i="3" s="1"/>
  <c r="DG32" i="3" s="1"/>
  <c r="BN32" i="3"/>
  <c r="CU32" i="3" s="1"/>
  <c r="DF32" i="3" s="1"/>
  <c r="BM32" i="3"/>
  <c r="CT32" i="3" s="1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E31" i="3"/>
  <c r="DJ31" i="3" s="1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CW31" i="3" s="1"/>
  <c r="DH31" i="3" s="1"/>
  <c r="BO31" i="3"/>
  <c r="CV31" i="3" s="1"/>
  <c r="DG31" i="3" s="1"/>
  <c r="BN31" i="3"/>
  <c r="CU31" i="3" s="1"/>
  <c r="DF31" i="3" s="1"/>
  <c r="BM31" i="3"/>
  <c r="CT31" i="3" s="1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E30" i="3"/>
  <c r="DJ30" i="3" s="1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CW30" i="3" s="1"/>
  <c r="DH30" i="3" s="1"/>
  <c r="BO30" i="3"/>
  <c r="CV30" i="3" s="1"/>
  <c r="DG30" i="3" s="1"/>
  <c r="BN30" i="3"/>
  <c r="CU30" i="3" s="1"/>
  <c r="DF30" i="3" s="1"/>
  <c r="BM30" i="3"/>
  <c r="CT30" i="3" s="1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E29" i="3"/>
  <c r="DJ29" i="3" s="1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CW29" i="3" s="1"/>
  <c r="DH29" i="3" s="1"/>
  <c r="BO29" i="3"/>
  <c r="CV29" i="3" s="1"/>
  <c r="DG29" i="3" s="1"/>
  <c r="BN29" i="3"/>
  <c r="CU29" i="3" s="1"/>
  <c r="DF29" i="3" s="1"/>
  <c r="BM29" i="3"/>
  <c r="CT29" i="3" s="1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E28" i="3"/>
  <c r="DJ28" i="3" s="1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CW28" i="3" s="1"/>
  <c r="DH28" i="3" s="1"/>
  <c r="BO28" i="3"/>
  <c r="CV28" i="3" s="1"/>
  <c r="DG28" i="3" s="1"/>
  <c r="BN28" i="3"/>
  <c r="CU28" i="3" s="1"/>
  <c r="DF28" i="3" s="1"/>
  <c r="BM28" i="3"/>
  <c r="CT28" i="3" s="1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E27" i="3"/>
  <c r="DJ27" i="3" s="1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CW27" i="3" s="1"/>
  <c r="DH27" i="3" s="1"/>
  <c r="BO27" i="3"/>
  <c r="CV27" i="3" s="1"/>
  <c r="DG27" i="3" s="1"/>
  <c r="BN27" i="3"/>
  <c r="CU27" i="3" s="1"/>
  <c r="DF27" i="3" s="1"/>
  <c r="BM27" i="3"/>
  <c r="CT27" i="3" s="1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E26" i="3"/>
  <c r="DJ26" i="3" s="1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CW26" i="3" s="1"/>
  <c r="DH26" i="3" s="1"/>
  <c r="BO26" i="3"/>
  <c r="CV26" i="3" s="1"/>
  <c r="DG26" i="3" s="1"/>
  <c r="BN26" i="3"/>
  <c r="CU26" i="3" s="1"/>
  <c r="DF26" i="3" s="1"/>
  <c r="BM26" i="3"/>
  <c r="CT26" i="3" s="1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E25" i="3"/>
  <c r="DJ25" i="3" s="1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CW25" i="3" s="1"/>
  <c r="DH25" i="3" s="1"/>
  <c r="BO25" i="3"/>
  <c r="CV25" i="3" s="1"/>
  <c r="DG25" i="3" s="1"/>
  <c r="BN25" i="3"/>
  <c r="CU25" i="3" s="1"/>
  <c r="DF25" i="3" s="1"/>
  <c r="BM25" i="3"/>
  <c r="CT25" i="3" s="1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E24" i="3"/>
  <c r="DJ24" i="3" s="1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CW24" i="3" s="1"/>
  <c r="DH24" i="3" s="1"/>
  <c r="BO24" i="3"/>
  <c r="CV24" i="3" s="1"/>
  <c r="DG24" i="3" s="1"/>
  <c r="BN24" i="3"/>
  <c r="CU24" i="3" s="1"/>
  <c r="DF24" i="3" s="1"/>
  <c r="BM24" i="3"/>
  <c r="CT24" i="3" s="1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E23" i="3"/>
  <c r="DJ23" i="3" s="1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CW23" i="3" s="1"/>
  <c r="DH23" i="3" s="1"/>
  <c r="BO23" i="3"/>
  <c r="CV23" i="3" s="1"/>
  <c r="DG23" i="3" s="1"/>
  <c r="BN23" i="3"/>
  <c r="CU23" i="3" s="1"/>
  <c r="DF23" i="3" s="1"/>
  <c r="BM23" i="3"/>
  <c r="CT23" i="3" s="1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E22" i="3"/>
  <c r="DJ22" i="3" s="1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CW22" i="3" s="1"/>
  <c r="DH22" i="3" s="1"/>
  <c r="BO22" i="3"/>
  <c r="CV22" i="3" s="1"/>
  <c r="DG22" i="3" s="1"/>
  <c r="BN22" i="3"/>
  <c r="CU22" i="3" s="1"/>
  <c r="DF22" i="3" s="1"/>
  <c r="BM22" i="3"/>
  <c r="CT22" i="3" s="1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E21" i="3"/>
  <c r="DJ21" i="3" s="1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CW21" i="3" s="1"/>
  <c r="DH21" i="3" s="1"/>
  <c r="BO21" i="3"/>
  <c r="CV21" i="3" s="1"/>
  <c r="DG21" i="3" s="1"/>
  <c r="BN21" i="3"/>
  <c r="CU21" i="3" s="1"/>
  <c r="DF21" i="3" s="1"/>
  <c r="BM21" i="3"/>
  <c r="CT21" i="3" s="1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E20" i="3"/>
  <c r="DJ20" i="3" s="1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CW20" i="3" s="1"/>
  <c r="DH20" i="3" s="1"/>
  <c r="BO20" i="3"/>
  <c r="CV20" i="3" s="1"/>
  <c r="DG20" i="3" s="1"/>
  <c r="BN20" i="3"/>
  <c r="CU20" i="3" s="1"/>
  <c r="DF20" i="3" s="1"/>
  <c r="BM20" i="3"/>
  <c r="CT20" i="3" s="1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E19" i="3"/>
  <c r="DJ19" i="3" s="1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CW19" i="3" s="1"/>
  <c r="DH19" i="3" s="1"/>
  <c r="BO19" i="3"/>
  <c r="CV19" i="3" s="1"/>
  <c r="DG19" i="3" s="1"/>
  <c r="BN19" i="3"/>
  <c r="CU19" i="3" s="1"/>
  <c r="DF19" i="3" s="1"/>
  <c r="BM19" i="3"/>
  <c r="CT19" i="3" s="1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E18" i="3"/>
  <c r="DJ18" i="3" s="1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CW18" i="3" s="1"/>
  <c r="DH18" i="3" s="1"/>
  <c r="BO18" i="3"/>
  <c r="CV18" i="3" s="1"/>
  <c r="DG18" i="3" s="1"/>
  <c r="BN18" i="3"/>
  <c r="CU18" i="3" s="1"/>
  <c r="DF18" i="3" s="1"/>
  <c r="BM18" i="3"/>
  <c r="CT18" i="3" s="1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E17" i="3"/>
  <c r="DJ17" i="3" s="1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CW17" i="3" s="1"/>
  <c r="DH17" i="3" s="1"/>
  <c r="BO17" i="3"/>
  <c r="CV17" i="3" s="1"/>
  <c r="DG17" i="3" s="1"/>
  <c r="BN17" i="3"/>
  <c r="CU17" i="3" s="1"/>
  <c r="DF17" i="3" s="1"/>
  <c r="BM17" i="3"/>
  <c r="CT17" i="3" s="1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E16" i="3"/>
  <c r="DJ16" i="3" s="1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CW16" i="3" s="1"/>
  <c r="DH16" i="3" s="1"/>
  <c r="BO16" i="3"/>
  <c r="CV16" i="3" s="1"/>
  <c r="DG16" i="3" s="1"/>
  <c r="BN16" i="3"/>
  <c r="CU16" i="3" s="1"/>
  <c r="DF16" i="3" s="1"/>
  <c r="BM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BW83" i="10" l="1"/>
  <c r="BV81" i="10"/>
  <c r="BE68" i="10"/>
  <c r="AC82" i="10"/>
  <c r="CC83" i="10"/>
  <c r="BM83" i="10"/>
  <c r="CE83" i="10"/>
  <c r="CD83" i="10"/>
  <c r="CI77" i="2"/>
  <c r="CK77" i="2" s="1"/>
  <c r="BH83" i="10"/>
  <c r="BY83" i="10"/>
  <c r="BN83" i="10"/>
  <c r="BX83" i="10"/>
  <c r="BP83" i="10"/>
  <c r="DM83" i="10"/>
  <c r="O83" i="10"/>
  <c r="CI83" i="10"/>
  <c r="C73" i="12"/>
  <c r="ED83" i="10"/>
  <c r="EE83" i="10" s="1"/>
  <c r="CJ84" i="3"/>
  <c r="CK84" i="3"/>
  <c r="BO83" i="10"/>
  <c r="DM68" i="10"/>
  <c r="K83" i="10"/>
  <c r="BT83" i="10"/>
  <c r="C3" i="15"/>
  <c r="C7" i="15" s="1"/>
  <c r="CI68" i="10"/>
  <c r="CB83" i="10"/>
  <c r="CG83" i="10"/>
  <c r="DM70" i="10"/>
  <c r="CA83" i="10"/>
  <c r="BZ83" i="10"/>
  <c r="BW81" i="10"/>
  <c r="BV83" i="10"/>
  <c r="Q70" i="10"/>
  <c r="CF83" i="10"/>
  <c r="AB83" i="10"/>
  <c r="M83" i="10"/>
  <c r="BZ81" i="10"/>
  <c r="K70" i="10"/>
  <c r="N81" i="10"/>
  <c r="CD81" i="10"/>
  <c r="BV82" i="10"/>
  <c r="AC81" i="10"/>
  <c r="AA81" i="10"/>
  <c r="AA82" i="10"/>
  <c r="Y82" i="10"/>
  <c r="BX81" i="10"/>
  <c r="CB82" i="10"/>
  <c r="AQ70" i="10"/>
  <c r="BH82" i="10" s="1"/>
  <c r="BP69" i="10"/>
  <c r="CB80" i="10"/>
  <c r="BT64" i="9"/>
  <c r="CE69" i="10"/>
  <c r="CC81" i="10"/>
  <c r="AC80" i="10"/>
  <c r="CC82" i="10"/>
  <c r="BR70" i="10"/>
  <c r="BT65" i="9"/>
  <c r="CB81" i="10"/>
  <c r="BW82" i="10"/>
  <c r="Q38" i="9"/>
  <c r="L82" i="10"/>
  <c r="AB82" i="10"/>
  <c r="CA82" i="10"/>
  <c r="CE80" i="10"/>
  <c r="CI83" i="3"/>
  <c r="CG82" i="10"/>
  <c r="BT82" i="10"/>
  <c r="K82" i="10"/>
  <c r="BY82" i="10"/>
  <c r="L70" i="10"/>
  <c r="CF82" i="10"/>
  <c r="BY81" i="10"/>
  <c r="Z82" i="10"/>
  <c r="BX82" i="10"/>
  <c r="CD82" i="10"/>
  <c r="BI82" i="10"/>
  <c r="C2" i="15"/>
  <c r="DM82" i="10"/>
  <c r="O82" i="10"/>
  <c r="CI82" i="10"/>
  <c r="AB70" i="10"/>
  <c r="N82" i="10"/>
  <c r="M82" i="10"/>
  <c r="CE82" i="10"/>
  <c r="BZ82" i="10"/>
  <c r="L69" i="10"/>
  <c r="L81" i="10"/>
  <c r="CF81" i="10"/>
  <c r="CG81" i="10"/>
  <c r="AQ69" i="10"/>
  <c r="BG81" i="10" s="1"/>
  <c r="K81" i="10"/>
  <c r="BT81" i="10"/>
  <c r="CE81" i="10"/>
  <c r="BP81" i="10"/>
  <c r="CA81" i="10"/>
  <c r="CI65" i="10"/>
  <c r="M81" i="10"/>
  <c r="CF68" i="10"/>
  <c r="DM81" i="10"/>
  <c r="CI81" i="10"/>
  <c r="O81" i="10"/>
  <c r="Z81" i="10"/>
  <c r="CI82" i="3"/>
  <c r="AB81" i="10"/>
  <c r="BX80" i="10"/>
  <c r="BZ80" i="10"/>
  <c r="BY80" i="10"/>
  <c r="BW80" i="10"/>
  <c r="Y80" i="10"/>
  <c r="L80" i="10"/>
  <c r="N80" i="10"/>
  <c r="Q46" i="9"/>
  <c r="CF80" i="10"/>
  <c r="CA80" i="10"/>
  <c r="BT68" i="10"/>
  <c r="BT80" i="10"/>
  <c r="K80" i="10"/>
  <c r="Q68" i="10"/>
  <c r="Q80" i="10"/>
  <c r="CD80" i="10"/>
  <c r="M68" i="10"/>
  <c r="M80" i="10"/>
  <c r="AA80" i="10"/>
  <c r="O80" i="10"/>
  <c r="DM80" i="10"/>
  <c r="CI80" i="10"/>
  <c r="AB80" i="10"/>
  <c r="BV80" i="10"/>
  <c r="CC80" i="10"/>
  <c r="AA79" i="10"/>
  <c r="CI81" i="3"/>
  <c r="Z79" i="10"/>
  <c r="CG80" i="10"/>
  <c r="AC15" i="9"/>
  <c r="BL79" i="10"/>
  <c r="CI55" i="9"/>
  <c r="N79" i="10"/>
  <c r="BJ79" i="10"/>
  <c r="N78" i="10"/>
  <c r="M78" i="10"/>
  <c r="B19" i="2"/>
  <c r="A18" i="2"/>
  <c r="BL18" i="2" s="1"/>
  <c r="BT61" i="9"/>
  <c r="AA67" i="10"/>
  <c r="BQ79" i="10"/>
  <c r="BP79" i="10"/>
  <c r="AC42" i="9"/>
  <c r="AB79" i="10"/>
  <c r="BR79" i="10"/>
  <c r="BK79" i="10"/>
  <c r="BH79" i="10"/>
  <c r="BG79" i="10"/>
  <c r="Q6" i="9"/>
  <c r="M79" i="10"/>
  <c r="BJ67" i="10"/>
  <c r="BM34" i="10"/>
  <c r="BN79" i="10"/>
  <c r="L79" i="10"/>
  <c r="BO79" i="10"/>
  <c r="CI20" i="9"/>
  <c r="DM79" i="10"/>
  <c r="O79" i="10"/>
  <c r="CI79" i="10"/>
  <c r="Q67" i="10"/>
  <c r="Q79" i="10"/>
  <c r="AC79" i="10"/>
  <c r="CI80" i="3"/>
  <c r="CT80" i="3"/>
  <c r="DE80" i="3" s="1"/>
  <c r="BI79" i="10"/>
  <c r="BM79" i="10"/>
  <c r="K79" i="10"/>
  <c r="BT79" i="10"/>
  <c r="A19" i="3"/>
  <c r="BL19" i="3" s="1"/>
  <c r="B20" i="3"/>
  <c r="Y71" i="9"/>
  <c r="Q21" i="9"/>
  <c r="Q52" i="9"/>
  <c r="M57" i="9"/>
  <c r="Y55" i="9"/>
  <c r="BT57" i="9"/>
  <c r="BT56" i="9"/>
  <c r="Q13" i="9"/>
  <c r="CI24" i="9"/>
  <c r="CI45" i="9"/>
  <c r="L67" i="9"/>
  <c r="O76" i="10"/>
  <c r="AC44" i="9"/>
  <c r="Q74" i="9"/>
  <c r="BT66" i="10"/>
  <c r="CI18" i="2"/>
  <c r="CK18" i="2" s="1"/>
  <c r="CI34" i="2"/>
  <c r="CK34" i="2" s="1"/>
  <c r="CI66" i="2"/>
  <c r="CK66" i="2" s="1"/>
  <c r="AA38" i="9"/>
  <c r="CI5" i="9"/>
  <c r="Y77" i="10"/>
  <c r="BT10" i="9"/>
  <c r="AC6" i="9"/>
  <c r="N57" i="9"/>
  <c r="N74" i="9"/>
  <c r="BE76" i="10"/>
  <c r="BP4" i="9"/>
  <c r="BT62" i="9"/>
  <c r="Y78" i="10"/>
  <c r="CI75" i="9"/>
  <c r="L77" i="10"/>
  <c r="L55" i="9"/>
  <c r="CI40" i="9"/>
  <c r="AB77" i="9"/>
  <c r="AB77" i="10"/>
  <c r="CI76" i="10"/>
  <c r="L78" i="10"/>
  <c r="BT46" i="9"/>
  <c r="Q5" i="9"/>
  <c r="AC60" i="9"/>
  <c r="BT34" i="9"/>
  <c r="BT74" i="9"/>
  <c r="L26" i="9"/>
  <c r="BT38" i="9"/>
  <c r="AC45" i="9"/>
  <c r="L71" i="9"/>
  <c r="Y34" i="9"/>
  <c r="BT7" i="9"/>
  <c r="CI17" i="2"/>
  <c r="CK17" i="2" s="1"/>
  <c r="CI8" i="9"/>
  <c r="AB35" i="9"/>
  <c r="CI53" i="9"/>
  <c r="CI32" i="9"/>
  <c r="Q59" i="9"/>
  <c r="Q31" i="9"/>
  <c r="Q57" i="9"/>
  <c r="AC76" i="9"/>
  <c r="M31" i="9"/>
  <c r="Q23" i="9"/>
  <c r="M23" i="9"/>
  <c r="L23" i="9"/>
  <c r="O78" i="10"/>
  <c r="DM78" i="10"/>
  <c r="CI78" i="10"/>
  <c r="BN78" i="10"/>
  <c r="BQ78" i="10"/>
  <c r="Y21" i="9"/>
  <c r="Z48" i="9"/>
  <c r="O76" i="9"/>
  <c r="BJ78" i="10"/>
  <c r="Z78" i="10"/>
  <c r="BT28" i="9"/>
  <c r="CI67" i="9"/>
  <c r="Q41" i="9"/>
  <c r="Z55" i="9"/>
  <c r="BP65" i="9"/>
  <c r="AA58" i="9"/>
  <c r="AB76" i="10"/>
  <c r="Q67" i="9"/>
  <c r="N23" i="9"/>
  <c r="BO78" i="10"/>
  <c r="BM78" i="10"/>
  <c r="BR4" i="9"/>
  <c r="AB4" i="9"/>
  <c r="AA78" i="10"/>
  <c r="BJ46" i="9"/>
  <c r="BV45" i="9"/>
  <c r="BI46" i="9"/>
  <c r="BE66" i="10"/>
  <c r="CB78" i="10" s="1"/>
  <c r="BM65" i="9"/>
  <c r="BK46" i="9"/>
  <c r="BJ65" i="9"/>
  <c r="Q73" i="9"/>
  <c r="BV16" i="9"/>
  <c r="BG78" i="10"/>
  <c r="Z71" i="9"/>
  <c r="AC78" i="10"/>
  <c r="CI6" i="9"/>
  <c r="Q66" i="10"/>
  <c r="CI52" i="9"/>
  <c r="BR78" i="10"/>
  <c r="BT68" i="9"/>
  <c r="AC28" i="9"/>
  <c r="M74" i="9"/>
  <c r="CI25" i="9"/>
  <c r="AC5" i="9"/>
  <c r="AA67" i="9"/>
  <c r="CI69" i="9"/>
  <c r="AA12" i="9"/>
  <c r="Y47" i="9"/>
  <c r="Z33" i="9"/>
  <c r="AB78" i="10"/>
  <c r="BL78" i="10"/>
  <c r="Z66" i="10"/>
  <c r="BN65" i="9"/>
  <c r="CI13" i="9"/>
  <c r="CI46" i="9"/>
  <c r="BT58" i="9"/>
  <c r="AC77" i="10"/>
  <c r="AB55" i="9"/>
  <c r="M55" i="9"/>
  <c r="CI18" i="9"/>
  <c r="AC23" i="9"/>
  <c r="N55" i="9"/>
  <c r="Y46" i="9"/>
  <c r="N4" i="9"/>
  <c r="CI79" i="3"/>
  <c r="CP79" i="3" s="1"/>
  <c r="BI78" i="10"/>
  <c r="CD67" i="9"/>
  <c r="M58" i="9"/>
  <c r="CI77" i="3"/>
  <c r="C66" i="12" s="1"/>
  <c r="Y65" i="9"/>
  <c r="CI66" i="9"/>
  <c r="AA77" i="9"/>
  <c r="BH78" i="10"/>
  <c r="N58" i="9"/>
  <c r="Y77" i="9"/>
  <c r="BK78" i="10"/>
  <c r="BP78" i="10"/>
  <c r="BG46" i="9"/>
  <c r="CI38" i="9"/>
  <c r="CX38" i="9" s="1"/>
  <c r="Q29" i="9"/>
  <c r="K78" i="10"/>
  <c r="BT78" i="10"/>
  <c r="Z6" i="9"/>
  <c r="CC77" i="10"/>
  <c r="AB60" i="9"/>
  <c r="BP46" i="9"/>
  <c r="BT4" i="9"/>
  <c r="N60" i="9"/>
  <c r="Y38" i="9"/>
  <c r="AA77" i="10"/>
  <c r="CI64" i="9"/>
  <c r="BP57" i="9"/>
  <c r="BW77" i="10"/>
  <c r="Y7" i="9"/>
  <c r="Z44" i="9"/>
  <c r="Z46" i="9"/>
  <c r="BN57" i="9"/>
  <c r="N76" i="9"/>
  <c r="L77" i="9"/>
  <c r="BO57" i="9"/>
  <c r="AC64" i="9"/>
  <c r="Y57" i="9"/>
  <c r="L60" i="9"/>
  <c r="BT23" i="9"/>
  <c r="BY45" i="9"/>
  <c r="Y22" i="9"/>
  <c r="BV77" i="10"/>
  <c r="BT8" i="9"/>
  <c r="BT77" i="9"/>
  <c r="K77" i="9"/>
  <c r="CA77" i="10"/>
  <c r="BK77" i="10"/>
  <c r="AC16" i="9"/>
  <c r="BL77" i="10"/>
  <c r="BJ77" i="10"/>
  <c r="BR77" i="10"/>
  <c r="BH77" i="10"/>
  <c r="M77" i="9"/>
  <c r="M77" i="10"/>
  <c r="CI9" i="2"/>
  <c r="CK9" i="2" s="1"/>
  <c r="CI25" i="2"/>
  <c r="CK25" i="2" s="1"/>
  <c r="CI41" i="2"/>
  <c r="CK41" i="2" s="1"/>
  <c r="CI57" i="2"/>
  <c r="CK57" i="2" s="1"/>
  <c r="AC10" i="9"/>
  <c r="Z40" i="9"/>
  <c r="BO77" i="10"/>
  <c r="CF77" i="10"/>
  <c r="CD77" i="10"/>
  <c r="BI77" i="10"/>
  <c r="Z64" i="9"/>
  <c r="DM77" i="10"/>
  <c r="O77" i="10"/>
  <c r="CI77" i="10"/>
  <c r="BN77" i="10"/>
  <c r="BQ77" i="10"/>
  <c r="AA26" i="9"/>
  <c r="CI60" i="9"/>
  <c r="Q16" i="9"/>
  <c r="BX77" i="10"/>
  <c r="CI68" i="9"/>
  <c r="CI78" i="3"/>
  <c r="BY77" i="10"/>
  <c r="Z77" i="9"/>
  <c r="BT77" i="10"/>
  <c r="K77" i="10"/>
  <c r="M16" i="9"/>
  <c r="DM18" i="10"/>
  <c r="O77" i="9"/>
  <c r="CI77" i="9"/>
  <c r="AC77" i="9"/>
  <c r="BG77" i="10"/>
  <c r="AB71" i="9"/>
  <c r="CB77" i="10"/>
  <c r="N77" i="10"/>
  <c r="Z77" i="10"/>
  <c r="CE77" i="10"/>
  <c r="CG76" i="10"/>
  <c r="CG77" i="10"/>
  <c r="CI10" i="9"/>
  <c r="CI21" i="9"/>
  <c r="Z15" i="9"/>
  <c r="BT35" i="9"/>
  <c r="BZ77" i="10"/>
  <c r="BM77" i="10"/>
  <c r="BP77" i="10"/>
  <c r="N77" i="9"/>
  <c r="BX77" i="9"/>
  <c r="BW77" i="9"/>
  <c r="BV77" i="9"/>
  <c r="BZ77" i="9"/>
  <c r="CG77" i="9"/>
  <c r="CB77" i="9"/>
  <c r="BY77" i="9"/>
  <c r="CA77" i="9"/>
  <c r="CE77" i="9"/>
  <c r="CC77" i="9"/>
  <c r="CD77" i="9"/>
  <c r="CF77" i="9"/>
  <c r="BT19" i="9"/>
  <c r="BT76" i="9"/>
  <c r="BT41" i="9"/>
  <c r="BT53" i="9"/>
  <c r="L36" i="9"/>
  <c r="BT44" i="9"/>
  <c r="CI27" i="9"/>
  <c r="Q27" i="9"/>
  <c r="DO68" i="10"/>
  <c r="B58" i="12"/>
  <c r="CI22" i="9"/>
  <c r="CI15" i="9"/>
  <c r="CI26" i="2"/>
  <c r="CK26" i="2" s="1"/>
  <c r="CI42" i="2"/>
  <c r="CK42" i="2" s="1"/>
  <c r="CI58" i="2"/>
  <c r="CK58" i="2" s="1"/>
  <c r="CI74" i="2"/>
  <c r="CK74" i="2" s="1"/>
  <c r="Z74" i="9"/>
  <c r="CI42" i="9"/>
  <c r="DM63" i="10"/>
  <c r="BT13" i="9"/>
  <c r="CI73" i="2"/>
  <c r="CK73" i="2" s="1"/>
  <c r="CI36" i="9"/>
  <c r="M24" i="9"/>
  <c r="L73" i="9"/>
  <c r="BT51" i="9"/>
  <c r="Y36" i="9"/>
  <c r="DO76" i="10"/>
  <c r="B66" i="12"/>
  <c r="CI8" i="2"/>
  <c r="CK8" i="2" s="1"/>
  <c r="CI24" i="2"/>
  <c r="CK24" i="2" s="1"/>
  <c r="CI40" i="2"/>
  <c r="CK40" i="2" s="1"/>
  <c r="CI56" i="2"/>
  <c r="CK56" i="2" s="1"/>
  <c r="CI72" i="2"/>
  <c r="CK72" i="2" s="1"/>
  <c r="AB23" i="9"/>
  <c r="BE60" i="9"/>
  <c r="CC61" i="9" s="1"/>
  <c r="N46" i="9"/>
  <c r="CI17" i="9"/>
  <c r="BT37" i="9"/>
  <c r="CI11" i="9"/>
  <c r="L22" i="9"/>
  <c r="M35" i="9"/>
  <c r="BT32" i="9"/>
  <c r="BT30" i="9"/>
  <c r="Z65" i="9"/>
  <c r="BG7" i="9"/>
  <c r="CI26" i="9"/>
  <c r="BT24" i="9"/>
  <c r="CI33" i="9"/>
  <c r="DO69" i="10"/>
  <c r="B59" i="12"/>
  <c r="CI57" i="9"/>
  <c r="CI76" i="9"/>
  <c r="BT59" i="9"/>
  <c r="CI62" i="9"/>
  <c r="BT49" i="9"/>
  <c r="CI43" i="9"/>
  <c r="BT72" i="9"/>
  <c r="CI65" i="2"/>
  <c r="CK65" i="2" s="1"/>
  <c r="BT66" i="9"/>
  <c r="BT15" i="9"/>
  <c r="CX15" i="9" s="1"/>
  <c r="N44" i="9"/>
  <c r="CI73" i="9"/>
  <c r="CI48" i="9"/>
  <c r="BT52" i="9"/>
  <c r="N17" i="9"/>
  <c r="AQ24" i="9"/>
  <c r="BI25" i="9" s="1"/>
  <c r="DO14" i="10"/>
  <c r="CI32" i="2"/>
  <c r="CK32" i="2" s="1"/>
  <c r="CI48" i="2"/>
  <c r="CK48" i="2" s="1"/>
  <c r="BT17" i="9"/>
  <c r="DO46" i="10"/>
  <c r="N13" i="9"/>
  <c r="AB26" i="9"/>
  <c r="BT69" i="9"/>
  <c r="CI15" i="2"/>
  <c r="CK15" i="2" s="1"/>
  <c r="CI47" i="2"/>
  <c r="CK47" i="2" s="1"/>
  <c r="M6" i="9"/>
  <c r="L38" i="9"/>
  <c r="AA48" i="9"/>
  <c r="BT39" i="9"/>
  <c r="BT14" i="9"/>
  <c r="CI71" i="9"/>
  <c r="BH71" i="9"/>
  <c r="CD64" i="9"/>
  <c r="AA52" i="9"/>
  <c r="Q17" i="9"/>
  <c r="BT48" i="9"/>
  <c r="CA45" i="9"/>
  <c r="BI57" i="9"/>
  <c r="AB37" i="9"/>
  <c r="BT33" i="9"/>
  <c r="AB21" i="9"/>
  <c r="BJ57" i="9"/>
  <c r="DO32" i="10"/>
  <c r="DO3" i="10"/>
  <c r="M47" i="9"/>
  <c r="CI14" i="9"/>
  <c r="DO60" i="10"/>
  <c r="AC74" i="9"/>
  <c r="BT36" i="9"/>
  <c r="L47" i="9"/>
  <c r="CI9" i="9"/>
  <c r="AC53" i="9"/>
  <c r="Z47" i="9"/>
  <c r="DO27" i="10"/>
  <c r="DO22" i="10"/>
  <c r="DO20" i="10"/>
  <c r="AB11" i="9"/>
  <c r="Z54" i="9"/>
  <c r="BT27" i="9"/>
  <c r="CI35" i="9"/>
  <c r="AC58" i="9"/>
  <c r="Y48" i="9"/>
  <c r="Y45" i="9"/>
  <c r="DO5" i="10"/>
  <c r="CI16" i="2"/>
  <c r="CK16" i="2" s="1"/>
  <c r="K24" i="9"/>
  <c r="Q47" i="9"/>
  <c r="M14" i="9"/>
  <c r="BT47" i="9"/>
  <c r="CI31" i="2"/>
  <c r="CK31" i="2" s="1"/>
  <c r="CI63" i="2"/>
  <c r="CK63" i="2" s="1"/>
  <c r="AC35" i="9"/>
  <c r="DO52" i="10"/>
  <c r="DO41" i="10"/>
  <c r="DO9" i="10"/>
  <c r="AB44" i="9"/>
  <c r="CI29" i="9"/>
  <c r="BT21" i="9"/>
  <c r="BT70" i="9"/>
  <c r="N61" i="9"/>
  <c r="BT75" i="9"/>
  <c r="AB57" i="9"/>
  <c r="AA46" i="9"/>
  <c r="BT42" i="9"/>
  <c r="AA30" i="9"/>
  <c r="BE57" i="9"/>
  <c r="CB58" i="9" s="1"/>
  <c r="CI39" i="9"/>
  <c r="CI23" i="9"/>
  <c r="AA8" i="9"/>
  <c r="CI54" i="9"/>
  <c r="Q7" i="9"/>
  <c r="AC22" i="9"/>
  <c r="N21" i="9"/>
  <c r="M21" i="9"/>
  <c r="Z14" i="9"/>
  <c r="DO36" i="10"/>
  <c r="BT45" i="9"/>
  <c r="BT67" i="9"/>
  <c r="DO19" i="10"/>
  <c r="BT16" i="9"/>
  <c r="CI49" i="9"/>
  <c r="BT9" i="9"/>
  <c r="DO16" i="10"/>
  <c r="O60" i="9"/>
  <c r="CI34" i="9"/>
  <c r="CI65" i="9"/>
  <c r="Y23" i="9"/>
  <c r="DO57" i="10"/>
  <c r="DO17" i="10"/>
  <c r="CI58" i="9"/>
  <c r="CI12" i="9"/>
  <c r="BT20" i="9"/>
  <c r="Q61" i="9"/>
  <c r="AB68" i="9"/>
  <c r="L18" i="9"/>
  <c r="AA20" i="9"/>
  <c r="CI16" i="9"/>
  <c r="CG5" i="9"/>
  <c r="N16" i="9"/>
  <c r="Y16" i="9"/>
  <c r="L48" i="9"/>
  <c r="Y54" i="9"/>
  <c r="Y14" i="9"/>
  <c r="L31" i="9"/>
  <c r="Z36" i="9"/>
  <c r="AQ72" i="9"/>
  <c r="BP73" i="9" s="1"/>
  <c r="DM65" i="10"/>
  <c r="CI63" i="9"/>
  <c r="DO54" i="10"/>
  <c r="L6" i="9"/>
  <c r="DO47" i="10"/>
  <c r="AB13" i="9"/>
  <c r="Q39" i="9"/>
  <c r="BT5" i="9"/>
  <c r="BX67" i="9"/>
  <c r="CB45" i="9"/>
  <c r="Q33" i="9"/>
  <c r="AB14" i="9"/>
  <c r="AQ13" i="9"/>
  <c r="BJ14" i="9" s="1"/>
  <c r="AB16" i="9"/>
  <c r="DO49" i="10"/>
  <c r="DO37" i="10"/>
  <c r="CI59" i="9"/>
  <c r="CI7" i="2"/>
  <c r="CK7" i="2" s="1"/>
  <c r="CI23" i="2"/>
  <c r="CK23" i="2" s="1"/>
  <c r="CI39" i="2"/>
  <c r="CK39" i="2" s="1"/>
  <c r="Y56" i="9"/>
  <c r="BT55" i="9"/>
  <c r="N47" i="9"/>
  <c r="M33" i="9"/>
  <c r="DO44" i="10"/>
  <c r="BZ45" i="9"/>
  <c r="Q26" i="9"/>
  <c r="DO12" i="10"/>
  <c r="CI37" i="9"/>
  <c r="BT31" i="9"/>
  <c r="AC13" i="9"/>
  <c r="DO6" i="10"/>
  <c r="CI19" i="9"/>
  <c r="CI44" i="9"/>
  <c r="CI4" i="9"/>
  <c r="BW67" i="9"/>
  <c r="CI5" i="2"/>
  <c r="CK5" i="2" s="1"/>
  <c r="CI20" i="2"/>
  <c r="CK20" i="2" s="1"/>
  <c r="CI52" i="2"/>
  <c r="CK52" i="2" s="1"/>
  <c r="CI68" i="2"/>
  <c r="CK68" i="2" s="1"/>
  <c r="Y72" i="9"/>
  <c r="BT71" i="9"/>
  <c r="Y62" i="9"/>
  <c r="BT73" i="9"/>
  <c r="AA16" i="9"/>
  <c r="Z50" i="9"/>
  <c r="AB30" i="9"/>
  <c r="DO11" i="10"/>
  <c r="AC67" i="9"/>
  <c r="N24" i="9"/>
  <c r="M48" i="9"/>
  <c r="N38" i="9"/>
  <c r="DO48" i="10"/>
  <c r="BT29" i="9"/>
  <c r="Q75" i="9"/>
  <c r="BT22" i="9"/>
  <c r="CI41" i="9"/>
  <c r="BE73" i="9"/>
  <c r="BX74" i="9" s="1"/>
  <c r="CI51" i="9"/>
  <c r="Z34" i="9"/>
  <c r="AA74" i="9"/>
  <c r="DO43" i="10"/>
  <c r="Q48" i="9"/>
  <c r="BT11" i="9"/>
  <c r="BW45" i="9"/>
  <c r="DO51" i="10"/>
  <c r="DO38" i="10"/>
  <c r="BT54" i="9"/>
  <c r="Y73" i="9"/>
  <c r="CI69" i="2"/>
  <c r="CK69" i="2" s="1"/>
  <c r="L52" i="9"/>
  <c r="AB6" i="9"/>
  <c r="AB45" i="9"/>
  <c r="BT25" i="9"/>
  <c r="K6" i="9"/>
  <c r="BT60" i="9"/>
  <c r="DO35" i="10"/>
  <c r="CI70" i="9"/>
  <c r="CI61" i="9"/>
  <c r="K70" i="9"/>
  <c r="K13" i="9"/>
  <c r="BT12" i="9"/>
  <c r="Z26" i="9"/>
  <c r="AA44" i="9"/>
  <c r="Y40" i="9"/>
  <c r="AA36" i="9"/>
  <c r="DO33" i="10"/>
  <c r="Z41" i="9"/>
  <c r="L25" i="9"/>
  <c r="AC54" i="9"/>
  <c r="BT40" i="9"/>
  <c r="Q22" i="9"/>
  <c r="CI31" i="9"/>
  <c r="L46" i="9"/>
  <c r="DO53" i="10"/>
  <c r="Q58" i="9"/>
  <c r="DO28" i="10"/>
  <c r="CI47" i="9"/>
  <c r="O68" i="9"/>
  <c r="BY5" i="9"/>
  <c r="DO21" i="10"/>
  <c r="O57" i="9"/>
  <c r="CI56" i="9"/>
  <c r="DO4" i="10"/>
  <c r="BT50" i="9"/>
  <c r="L33" i="9"/>
  <c r="DO64" i="10"/>
  <c r="DO30" i="10"/>
  <c r="CI21" i="2"/>
  <c r="CK21" i="2" s="1"/>
  <c r="CI37" i="2"/>
  <c r="CK37" i="2" s="1"/>
  <c r="CI53" i="2"/>
  <c r="CK53" i="2" s="1"/>
  <c r="M61" i="9"/>
  <c r="Z68" i="9"/>
  <c r="BZ30" i="10"/>
  <c r="AC8" i="9"/>
  <c r="DO65" i="10"/>
  <c r="DO25" i="10"/>
  <c r="BZ5" i="9"/>
  <c r="CI28" i="9"/>
  <c r="AA42" i="9"/>
  <c r="DO31" i="10"/>
  <c r="CI50" i="2"/>
  <c r="CK50" i="2" s="1"/>
  <c r="BZ67" i="9"/>
  <c r="BT63" i="9"/>
  <c r="CI72" i="9"/>
  <c r="AA6" i="9"/>
  <c r="CA16" i="9"/>
  <c r="Q49" i="9"/>
  <c r="BT26" i="9"/>
  <c r="BT18" i="9"/>
  <c r="AC18" i="9"/>
  <c r="N6" i="9"/>
  <c r="CI7" i="9"/>
  <c r="Z12" i="9"/>
  <c r="M60" i="9"/>
  <c r="CI50" i="9"/>
  <c r="CI30" i="9"/>
  <c r="DO15" i="10"/>
  <c r="BT43" i="9"/>
  <c r="CI74" i="9"/>
  <c r="BT6" i="9"/>
  <c r="CI55" i="2"/>
  <c r="CK55" i="2" s="1"/>
  <c r="CI71" i="2"/>
  <c r="CK71" i="2" s="1"/>
  <c r="CI6" i="2"/>
  <c r="CK6" i="2" s="1"/>
  <c r="CI22" i="2"/>
  <c r="CK22" i="2" s="1"/>
  <c r="CI38" i="2"/>
  <c r="CK38" i="2" s="1"/>
  <c r="CI54" i="2"/>
  <c r="CK54" i="2" s="1"/>
  <c r="CI70" i="2"/>
  <c r="CK70" i="2" s="1"/>
  <c r="CI11" i="2"/>
  <c r="CK11" i="2" s="1"/>
  <c r="CI27" i="2"/>
  <c r="CK27" i="2" s="1"/>
  <c r="CI43" i="2"/>
  <c r="CK43" i="2" s="1"/>
  <c r="CI59" i="2"/>
  <c r="CK59" i="2" s="1"/>
  <c r="CI75" i="2"/>
  <c r="CK75" i="2" s="1"/>
  <c r="O11" i="12"/>
  <c r="L12" i="12"/>
  <c r="CI61" i="10"/>
  <c r="CI44" i="10"/>
  <c r="CI70" i="10"/>
  <c r="BV24" i="10"/>
  <c r="BY62" i="10"/>
  <c r="DM25" i="10"/>
  <c r="AC24" i="10"/>
  <c r="O36" i="10"/>
  <c r="CI24" i="10"/>
  <c r="DM24" i="10"/>
  <c r="O70" i="10"/>
  <c r="DM58" i="10"/>
  <c r="CI58" i="10"/>
  <c r="BE17" i="10"/>
  <c r="BW29" i="10" s="1"/>
  <c r="CI17" i="10"/>
  <c r="DM17" i="10"/>
  <c r="BE38" i="10"/>
  <c r="BW50" i="10" s="1"/>
  <c r="DM38" i="10"/>
  <c r="CI38" i="10"/>
  <c r="DM26" i="10"/>
  <c r="CI26" i="10"/>
  <c r="DM50" i="10"/>
  <c r="DM52" i="10"/>
  <c r="DM41" i="10"/>
  <c r="CI33" i="10"/>
  <c r="DM33" i="10"/>
  <c r="DM36" i="10"/>
  <c r="CI16" i="10"/>
  <c r="DM16" i="10"/>
  <c r="DM55" i="10"/>
  <c r="CI50" i="10"/>
  <c r="CI36" i="10"/>
  <c r="DM28" i="10"/>
  <c r="CI32" i="10"/>
  <c r="DM32" i="10"/>
  <c r="BE51" i="10"/>
  <c r="BZ63" i="10" s="1"/>
  <c r="CI51" i="10"/>
  <c r="DM51" i="10"/>
  <c r="DM57" i="10"/>
  <c r="DM20" i="10"/>
  <c r="CI60" i="10"/>
  <c r="CI23" i="10"/>
  <c r="DM23" i="10"/>
  <c r="CI25" i="10"/>
  <c r="CI35" i="10"/>
  <c r="DM35" i="10"/>
  <c r="CI48" i="10"/>
  <c r="DM48" i="10"/>
  <c r="CI39" i="10"/>
  <c r="DM39" i="10"/>
  <c r="DM54" i="10"/>
  <c r="CI54" i="10"/>
  <c r="DM46" i="10"/>
  <c r="CI46" i="10"/>
  <c r="CI40" i="10"/>
  <c r="DM40" i="10"/>
  <c r="DM42" i="10"/>
  <c r="CI42" i="10"/>
  <c r="O30" i="10"/>
  <c r="DM30" i="10"/>
  <c r="CI30" i="10"/>
  <c r="DM74" i="10"/>
  <c r="CI74" i="10"/>
  <c r="CI47" i="10"/>
  <c r="DM66" i="10"/>
  <c r="DM53" i="10"/>
  <c r="CI53" i="10"/>
  <c r="DM22" i="10"/>
  <c r="CI22" i="10"/>
  <c r="DM29" i="10"/>
  <c r="CI29" i="10"/>
  <c r="O21" i="10"/>
  <c r="DM21" i="10"/>
  <c r="CI21" i="10"/>
  <c r="DM75" i="10"/>
  <c r="CI75" i="10"/>
  <c r="DM27" i="10"/>
  <c r="CI27" i="10"/>
  <c r="CI49" i="10"/>
  <c r="DM49" i="10"/>
  <c r="O71" i="10"/>
  <c r="DM59" i="10"/>
  <c r="CI59" i="10"/>
  <c r="DM71" i="10"/>
  <c r="O57" i="10"/>
  <c r="DM45" i="10"/>
  <c r="CI45" i="10"/>
  <c r="O67" i="10"/>
  <c r="CI67" i="10"/>
  <c r="DM67" i="10"/>
  <c r="CI28" i="10"/>
  <c r="DM37" i="10"/>
  <c r="CI37" i="10"/>
  <c r="CI19" i="10"/>
  <c r="DM19" i="10"/>
  <c r="O55" i="10"/>
  <c r="DM43" i="10"/>
  <c r="CI43" i="10"/>
  <c r="DM31" i="10"/>
  <c r="CI34" i="10"/>
  <c r="CI66" i="10"/>
  <c r="AA51" i="10"/>
  <c r="M25" i="10"/>
  <c r="BR44" i="10"/>
  <c r="AB22" i="10"/>
  <c r="BN34" i="10"/>
  <c r="BR42" i="10"/>
  <c r="BO18" i="10"/>
  <c r="AB25" i="10"/>
  <c r="BV62" i="10"/>
  <c r="BZ67" i="10"/>
  <c r="BO57" i="10"/>
  <c r="L58" i="10"/>
  <c r="BJ31" i="10"/>
  <c r="BR52" i="10"/>
  <c r="BO69" i="10"/>
  <c r="BO73" i="10"/>
  <c r="Z23" i="10"/>
  <c r="K57" i="10"/>
  <c r="AC31" i="10"/>
  <c r="M24" i="10"/>
  <c r="BL28" i="10"/>
  <c r="K48" i="10"/>
  <c r="L19" i="10"/>
  <c r="BP52" i="10"/>
  <c r="BE67" i="10"/>
  <c r="BY79" i="10" s="1"/>
  <c r="BW23" i="10"/>
  <c r="AC66" i="10"/>
  <c r="BT17" i="10"/>
  <c r="CC23" i="10"/>
  <c r="CD59" i="10"/>
  <c r="BT42" i="10"/>
  <c r="BR18" i="10"/>
  <c r="N38" i="10"/>
  <c r="AA53" i="10"/>
  <c r="BT33" i="10"/>
  <c r="BQ63" i="10"/>
  <c r="AA37" i="10"/>
  <c r="BN47" i="10"/>
  <c r="BH34" i="10"/>
  <c r="BT19" i="10"/>
  <c r="CC62" i="10"/>
  <c r="Q58" i="10"/>
  <c r="AC21" i="10"/>
  <c r="BJ47" i="10"/>
  <c r="BR31" i="10"/>
  <c r="BX62" i="10"/>
  <c r="AC64" i="10"/>
  <c r="CD72" i="10"/>
  <c r="Z58" i="10"/>
  <c r="BN69" i="10"/>
  <c r="CA62" i="10"/>
  <c r="BT26" i="10"/>
  <c r="M50" i="10"/>
  <c r="AA22" i="10"/>
  <c r="BT48" i="10"/>
  <c r="CE53" i="10"/>
  <c r="CC24" i="10"/>
  <c r="O63" i="10"/>
  <c r="BT40" i="10"/>
  <c r="Y57" i="10"/>
  <c r="Z16" i="10"/>
  <c r="Q50" i="10"/>
  <c r="L32" i="10"/>
  <c r="BT23" i="10"/>
  <c r="BL34" i="10"/>
  <c r="BT32" i="10"/>
  <c r="M19" i="10"/>
  <c r="BG57" i="10"/>
  <c r="BT37" i="10"/>
  <c r="Z26" i="10"/>
  <c r="BP36" i="10"/>
  <c r="AB28" i="10"/>
  <c r="N49" i="10"/>
  <c r="BT30" i="10"/>
  <c r="AQ53" i="10"/>
  <c r="BL65" i="10" s="1"/>
  <c r="BT53" i="10"/>
  <c r="O28" i="10"/>
  <c r="K50" i="10"/>
  <c r="BT50" i="10"/>
  <c r="M28" i="10"/>
  <c r="BX46" i="10"/>
  <c r="AC56" i="10"/>
  <c r="AC71" i="10"/>
  <c r="Y70" i="10"/>
  <c r="AC76" i="10"/>
  <c r="AC68" i="10"/>
  <c r="AC16" i="10"/>
  <c r="Z27" i="10"/>
  <c r="AB29" i="10"/>
  <c r="K51" i="10"/>
  <c r="BT39" i="10"/>
  <c r="BT15" i="10"/>
  <c r="K55" i="10"/>
  <c r="BT43" i="10"/>
  <c r="BT54" i="10"/>
  <c r="BT29" i="10"/>
  <c r="CD75" i="10"/>
  <c r="AB71" i="10"/>
  <c r="BN76" i="10"/>
  <c r="BV76" i="10"/>
  <c r="K52" i="10"/>
  <c r="BT52" i="10"/>
  <c r="BN52" i="10"/>
  <c r="K76" i="10"/>
  <c r="BT76" i="10"/>
  <c r="Q48" i="10"/>
  <c r="L43" i="10"/>
  <c r="AB35" i="10"/>
  <c r="AB55" i="10"/>
  <c r="BT65" i="10"/>
  <c r="BT59" i="10"/>
  <c r="BI68" i="10"/>
  <c r="M57" i="10"/>
  <c r="BY72" i="10"/>
  <c r="Q63" i="10"/>
  <c r="K63" i="10"/>
  <c r="N25" i="10"/>
  <c r="BI47" i="10"/>
  <c r="Y40" i="10"/>
  <c r="Z52" i="10"/>
  <c r="N63" i="10"/>
  <c r="AC46" i="10"/>
  <c r="AA38" i="10"/>
  <c r="N22" i="10"/>
  <c r="Z51" i="10"/>
  <c r="AB38" i="10"/>
  <c r="BP70" i="10"/>
  <c r="Y67" i="10"/>
  <c r="BT51" i="10"/>
  <c r="K58" i="10"/>
  <c r="BT46" i="10"/>
  <c r="L72" i="10"/>
  <c r="AQ60" i="10"/>
  <c r="BI72" i="10" s="1"/>
  <c r="BT60" i="10"/>
  <c r="BK68" i="10"/>
  <c r="AC39" i="10"/>
  <c r="AC72" i="10"/>
  <c r="K24" i="10"/>
  <c r="AB60" i="10"/>
  <c r="Z65" i="10"/>
  <c r="AA16" i="10"/>
  <c r="N24" i="10"/>
  <c r="BI73" i="10"/>
  <c r="BR34" i="10"/>
  <c r="K69" i="10"/>
  <c r="BT69" i="10"/>
  <c r="CB75" i="10"/>
  <c r="BT72" i="10"/>
  <c r="N71" i="10"/>
  <c r="K20" i="10"/>
  <c r="BT20" i="10"/>
  <c r="BQ68" i="10"/>
  <c r="BH69" i="10"/>
  <c r="CF64" i="10"/>
  <c r="AQ49" i="10"/>
  <c r="BQ61" i="10" s="1"/>
  <c r="BT49" i="10"/>
  <c r="N37" i="10"/>
  <c r="N57" i="10"/>
  <c r="BQ67" i="10"/>
  <c r="BZ46" i="10"/>
  <c r="CF43" i="10"/>
  <c r="AC32" i="10"/>
  <c r="N34" i="10"/>
  <c r="Z41" i="10"/>
  <c r="AB48" i="10"/>
  <c r="BT21" i="10"/>
  <c r="BT64" i="10"/>
  <c r="BT38" i="10"/>
  <c r="BZ24" i="10"/>
  <c r="N75" i="10"/>
  <c r="BG73" i="10"/>
  <c r="BT45" i="10"/>
  <c r="N50" i="10"/>
  <c r="CG75" i="10"/>
  <c r="AA46" i="10"/>
  <c r="CD23" i="10"/>
  <c r="BR25" i="10"/>
  <c r="BT27" i="10"/>
  <c r="L57" i="10"/>
  <c r="BI70" i="10"/>
  <c r="O47" i="10"/>
  <c r="BX30" i="10"/>
  <c r="BT56" i="10"/>
  <c r="BT61" i="10"/>
  <c r="CT77" i="3"/>
  <c r="DE77" i="3" s="1"/>
  <c r="BH19" i="10"/>
  <c r="BR19" i="10"/>
  <c r="O41" i="10"/>
  <c r="BE45" i="10"/>
  <c r="CE57" i="10" s="1"/>
  <c r="BM68" i="10"/>
  <c r="N27" i="10"/>
  <c r="BI17" i="10"/>
  <c r="CC30" i="10"/>
  <c r="AB58" i="10"/>
  <c r="AQ52" i="10"/>
  <c r="BE59" i="10"/>
  <c r="BW71" i="10" s="1"/>
  <c r="CB59" i="10"/>
  <c r="M58" i="10"/>
  <c r="M72" i="10"/>
  <c r="BG68" i="10"/>
  <c r="BJ28" i="10"/>
  <c r="M41" i="10"/>
  <c r="AB33" i="10"/>
  <c r="Y62" i="10"/>
  <c r="CD73" i="10"/>
  <c r="BX68" i="10"/>
  <c r="CC53" i="10"/>
  <c r="AB47" i="10"/>
  <c r="BZ53" i="10"/>
  <c r="BX53" i="10"/>
  <c r="Y50" i="10"/>
  <c r="AB24" i="10"/>
  <c r="K62" i="10"/>
  <c r="CB53" i="10"/>
  <c r="BJ63" i="10"/>
  <c r="N41" i="10"/>
  <c r="O25" i="10"/>
  <c r="AC42" i="10"/>
  <c r="AC38" i="10"/>
  <c r="Q28" i="10"/>
  <c r="BW24" i="10"/>
  <c r="BW40" i="10"/>
  <c r="BW15" i="10"/>
  <c r="Q47" i="10"/>
  <c r="Y49" i="10"/>
  <c r="BO17" i="10"/>
  <c r="CG68" i="10"/>
  <c r="BQ76" i="10"/>
  <c r="BK63" i="10"/>
  <c r="BI69" i="10"/>
  <c r="M63" i="10"/>
  <c r="L41" i="10"/>
  <c r="CA37" i="10"/>
  <c r="CE19" i="10"/>
  <c r="BM52" i="10"/>
  <c r="K41" i="10"/>
  <c r="CD19" i="10"/>
  <c r="Y74" i="10"/>
  <c r="CF53" i="10"/>
  <c r="N55" i="10"/>
  <c r="BP50" i="10"/>
  <c r="M47" i="10"/>
  <c r="BM31" i="10"/>
  <c r="CA53" i="10"/>
  <c r="N23" i="10"/>
  <c r="CB76" i="10"/>
  <c r="L27" i="10"/>
  <c r="BP31" i="10"/>
  <c r="K64" i="10"/>
  <c r="CA30" i="10"/>
  <c r="L44" i="10"/>
  <c r="Y18" i="10"/>
  <c r="K35" i="10"/>
  <c r="AQ50" i="10"/>
  <c r="BH62" i="10" s="1"/>
  <c r="BG18" i="10"/>
  <c r="L25" i="10"/>
  <c r="BW73" i="10"/>
  <c r="N66" i="10"/>
  <c r="BX59" i="10"/>
  <c r="BN57" i="10"/>
  <c r="M17" i="10"/>
  <c r="BK76" i="10"/>
  <c r="BK52" i="10"/>
  <c r="K19" i="10"/>
  <c r="CC22" i="10"/>
  <c r="AQ12" i="10"/>
  <c r="BL24" i="10" s="1"/>
  <c r="CB62" i="10"/>
  <c r="CF73" i="10"/>
  <c r="BW76" i="10"/>
  <c r="BK31" i="10"/>
  <c r="CG37" i="10"/>
  <c r="BX22" i="10"/>
  <c r="L47" i="10"/>
  <c r="K59" i="10"/>
  <c r="CC76" i="10"/>
  <c r="BX72" i="10"/>
  <c r="AA52" i="10"/>
  <c r="M32" i="10"/>
  <c r="Y60" i="10"/>
  <c r="BQ26" i="10"/>
  <c r="CF76" i="10"/>
  <c r="CG19" i="10"/>
  <c r="AB54" i="10"/>
  <c r="BE21" i="10"/>
  <c r="BV33" i="10" s="1"/>
  <c r="L59" i="10"/>
  <c r="N72" i="10"/>
  <c r="BL67" i="10"/>
  <c r="AA65" i="10"/>
  <c r="BV68" i="10"/>
  <c r="BY24" i="10"/>
  <c r="CE22" i="10"/>
  <c r="BZ19" i="10"/>
  <c r="Z48" i="10"/>
  <c r="L48" i="10"/>
  <c r="M56" i="10"/>
  <c r="Y34" i="10"/>
  <c r="Y71" i="10"/>
  <c r="AC70" i="10"/>
  <c r="CG74" i="10"/>
  <c r="AA75" i="10"/>
  <c r="AC40" i="10"/>
  <c r="M33" i="10"/>
  <c r="BG26" i="10"/>
  <c r="BW43" i="10"/>
  <c r="CE30" i="10"/>
  <c r="Q54" i="10"/>
  <c r="L66" i="10"/>
  <c r="BI52" i="10"/>
  <c r="CF48" i="10"/>
  <c r="BI63" i="10"/>
  <c r="L73" i="10"/>
  <c r="P73" i="10" s="1"/>
  <c r="N62" i="10"/>
  <c r="M62" i="10"/>
  <c r="Y26" i="10"/>
  <c r="O49" i="10"/>
  <c r="L49" i="10"/>
  <c r="M49" i="10"/>
  <c r="AA61" i="10"/>
  <c r="AB19" i="10"/>
  <c r="CE75" i="10"/>
  <c r="Y23" i="10"/>
  <c r="N21" i="10"/>
  <c r="N33" i="10"/>
  <c r="BX48" i="10"/>
  <c r="N18" i="10"/>
  <c r="K56" i="10"/>
  <c r="BE6" i="10"/>
  <c r="CG18" i="10" s="1"/>
  <c r="O18" i="10"/>
  <c r="AC23" i="10"/>
  <c r="BN26" i="10"/>
  <c r="BM26" i="10"/>
  <c r="BG34" i="10"/>
  <c r="Q53" i="10"/>
  <c r="Q65" i="10"/>
  <c r="AQ46" i="10"/>
  <c r="BR58" i="10" s="1"/>
  <c r="BI31" i="10"/>
  <c r="BV15" i="10"/>
  <c r="AB67" i="10"/>
  <c r="BV40" i="10"/>
  <c r="AQ41" i="10"/>
  <c r="BN53" i="10" s="1"/>
  <c r="BO68" i="10"/>
  <c r="AA44" i="10"/>
  <c r="AB30" i="10"/>
  <c r="CB23" i="10"/>
  <c r="AB16" i="10"/>
  <c r="Z35" i="10"/>
  <c r="Q30" i="10"/>
  <c r="Q42" i="10"/>
  <c r="N17" i="10"/>
  <c r="Q56" i="10"/>
  <c r="BI60" i="10"/>
  <c r="L50" i="10"/>
  <c r="L62" i="10"/>
  <c r="Y69" i="10"/>
  <c r="N53" i="10"/>
  <c r="N65" i="10"/>
  <c r="BL60" i="10"/>
  <c r="BY15" i="10"/>
  <c r="Z50" i="10"/>
  <c r="Z62" i="10"/>
  <c r="Y24" i="10"/>
  <c r="AA41" i="10"/>
  <c r="Y63" i="10"/>
  <c r="Z64" i="10"/>
  <c r="Q49" i="10"/>
  <c r="Q61" i="10"/>
  <c r="BX23" i="10"/>
  <c r="O50" i="10"/>
  <c r="M39" i="10"/>
  <c r="K32" i="10"/>
  <c r="AA19" i="10"/>
  <c r="O65" i="10"/>
  <c r="BG63" i="10"/>
  <c r="CD56" i="10"/>
  <c r="BO44" i="10"/>
  <c r="BO26" i="10"/>
  <c r="Y66" i="10"/>
  <c r="BX40" i="10"/>
  <c r="BM25" i="10"/>
  <c r="N58" i="10"/>
  <c r="K65" i="10"/>
  <c r="AB46" i="10"/>
  <c r="BV32" i="10"/>
  <c r="Q25" i="10"/>
  <c r="AA21" i="10"/>
  <c r="O42" i="10"/>
  <c r="AC55" i="10"/>
  <c r="AC61" i="10"/>
  <c r="L18" i="10"/>
  <c r="BX32" i="10"/>
  <c r="CD22" i="10"/>
  <c r="BM44" i="10"/>
  <c r="BQ17" i="10"/>
  <c r="Q64" i="10"/>
  <c r="BW48" i="10"/>
  <c r="BN44" i="10"/>
  <c r="CG26" i="10"/>
  <c r="BL44" i="10"/>
  <c r="BM50" i="10"/>
  <c r="AC17" i="10"/>
  <c r="O64" i="10"/>
  <c r="M64" i="10"/>
  <c r="BN73" i="10"/>
  <c r="BP44" i="10"/>
  <c r="Y32" i="10"/>
  <c r="AC50" i="10"/>
  <c r="BG31" i="10"/>
  <c r="Y15" i="10"/>
  <c r="BQ41" i="10"/>
  <c r="AB32" i="10"/>
  <c r="M43" i="10"/>
  <c r="BX24" i="10"/>
  <c r="M52" i="10"/>
  <c r="L16" i="10"/>
  <c r="BE42" i="10"/>
  <c r="CB54" i="10" s="1"/>
  <c r="BV73" i="10"/>
  <c r="Y65" i="10"/>
  <c r="BK69" i="10"/>
  <c r="AC62" i="10"/>
  <c r="CA22" i="10"/>
  <c r="BV48" i="10"/>
  <c r="Z18" i="10"/>
  <c r="Y33" i="10"/>
  <c r="N64" i="10"/>
  <c r="BQ50" i="10"/>
  <c r="Y31" i="10"/>
  <c r="L60" i="10"/>
  <c r="BH41" i="10"/>
  <c r="BJ17" i="10"/>
  <c r="AA62" i="10"/>
  <c r="M35" i="10"/>
  <c r="CE62" i="10"/>
  <c r="AC29" i="10"/>
  <c r="AA25" i="10"/>
  <c r="L51" i="10"/>
  <c r="BL41" i="10"/>
  <c r="CC15" i="10"/>
  <c r="BQ75" i="10"/>
  <c r="BO75" i="10"/>
  <c r="BY23" i="10"/>
  <c r="L65" i="10"/>
  <c r="AC15" i="10"/>
  <c r="CD53" i="10"/>
  <c r="AC35" i="10"/>
  <c r="BQ36" i="10"/>
  <c r="AC65" i="10"/>
  <c r="BZ68" i="10"/>
  <c r="BR63" i="10"/>
  <c r="Y76" i="10"/>
  <c r="BO52" i="10"/>
  <c r="L17" i="10"/>
  <c r="M65" i="10"/>
  <c r="K72" i="10"/>
  <c r="Y16" i="10"/>
  <c r="BY30" i="10"/>
  <c r="AB51" i="10"/>
  <c r="BZ15" i="10"/>
  <c r="AC53" i="10"/>
  <c r="BI50" i="10"/>
  <c r="CG67" i="10"/>
  <c r="BM60" i="10"/>
  <c r="Y61" i="10"/>
  <c r="BY67" i="10"/>
  <c r="BX75" i="10"/>
  <c r="CA72" i="10"/>
  <c r="BW19" i="10"/>
  <c r="CA32" i="10"/>
  <c r="AB44" i="10"/>
  <c r="Q15" i="10"/>
  <c r="BP17" i="10"/>
  <c r="BQ57" i="10"/>
  <c r="Z68" i="10"/>
  <c r="AC48" i="10"/>
  <c r="Z34" i="10"/>
  <c r="CB21" i="10"/>
  <c r="BX15" i="10"/>
  <c r="AC18" i="10"/>
  <c r="BG47" i="10"/>
  <c r="AA27" i="10"/>
  <c r="CC19" i="10"/>
  <c r="BK44" i="10"/>
  <c r="BW53" i="10"/>
  <c r="CG40" i="10"/>
  <c r="BI36" i="10"/>
  <c r="CF32" i="10"/>
  <c r="L35" i="10"/>
  <c r="BK17" i="10"/>
  <c r="Q34" i="10"/>
  <c r="N56" i="10"/>
  <c r="BQ18" i="10"/>
  <c r="BW30" i="10"/>
  <c r="N67" i="10"/>
  <c r="BL69" i="10"/>
  <c r="CB15" i="10"/>
  <c r="L34" i="10"/>
  <c r="CD69" i="10"/>
  <c r="CB69" i="10"/>
  <c r="Y56" i="10"/>
  <c r="CB68" i="10"/>
  <c r="BW32" i="10"/>
  <c r="Z20" i="10"/>
  <c r="AC25" i="10"/>
  <c r="Q17" i="10"/>
  <c r="BI41" i="10"/>
  <c r="L33" i="10"/>
  <c r="BZ48" i="10"/>
  <c r="Y47" i="10"/>
  <c r="AA43" i="10"/>
  <c r="O34" i="10"/>
  <c r="AC54" i="10"/>
  <c r="BO25" i="10"/>
  <c r="Z19" i="10"/>
  <c r="AC59" i="10"/>
  <c r="N15" i="10"/>
  <c r="BE30" i="10"/>
  <c r="BX42" i="10" s="1"/>
  <c r="BL63" i="10"/>
  <c r="Y73" i="10"/>
  <c r="Z59" i="10"/>
  <c r="O72" i="10"/>
  <c r="AC63" i="10"/>
  <c r="BO66" i="10"/>
  <c r="BP73" i="10"/>
  <c r="L42" i="10"/>
  <c r="L26" i="10"/>
  <c r="Y48" i="10"/>
  <c r="Q33" i="10"/>
  <c r="BY25" i="10"/>
  <c r="Q32" i="10"/>
  <c r="AC33" i="10"/>
  <c r="N40" i="9"/>
  <c r="Z9" i="9"/>
  <c r="L16" i="9"/>
  <c r="BM46" i="9"/>
  <c r="M8" i="9"/>
  <c r="Z16" i="9"/>
  <c r="BI71" i="9"/>
  <c r="M40" i="9"/>
  <c r="Z59" i="9"/>
  <c r="L64" i="9"/>
  <c r="AB5" i="9"/>
  <c r="BR7" i="9"/>
  <c r="BQ7" i="9"/>
  <c r="AC46" i="9"/>
  <c r="BL7" i="9"/>
  <c r="BN7" i="9"/>
  <c r="Y32" i="9"/>
  <c r="L9" i="9"/>
  <c r="BL71" i="9"/>
  <c r="BQ71" i="9"/>
  <c r="BW16" i="9"/>
  <c r="BO4" i="9"/>
  <c r="AA28" i="9"/>
  <c r="O63" i="9"/>
  <c r="M17" i="9"/>
  <c r="Q40" i="9"/>
  <c r="M26" i="9"/>
  <c r="L62" i="9"/>
  <c r="AB27" i="9"/>
  <c r="Q30" i="9"/>
  <c r="Z23" i="9"/>
  <c r="BQ4" i="9"/>
  <c r="N53" i="9"/>
  <c r="Q64" i="9"/>
  <c r="BJ71" i="9"/>
  <c r="M42" i="9"/>
  <c r="N27" i="9"/>
  <c r="Q10" i="9"/>
  <c r="AB22" i="9"/>
  <c r="M67" i="9"/>
  <c r="Z21" i="9"/>
  <c r="Y8" i="9"/>
  <c r="Z69" i="9"/>
  <c r="AA14" i="9"/>
  <c r="Q76" i="9"/>
  <c r="Q50" i="9"/>
  <c r="Y15" i="9"/>
  <c r="N39" i="9"/>
  <c r="K45" i="9"/>
  <c r="L42" i="9"/>
  <c r="Z20" i="9"/>
  <c r="AB9" i="9"/>
  <c r="N31" i="9"/>
  <c r="L61" i="9"/>
  <c r="AB65" i="9"/>
  <c r="N37" i="9"/>
  <c r="Y28" i="9"/>
  <c r="AA39" i="9"/>
  <c r="Z56" i="9"/>
  <c r="BR71" i="9"/>
  <c r="AA57" i="9"/>
  <c r="Q45" i="9"/>
  <c r="AC20" i="9"/>
  <c r="AA54" i="9"/>
  <c r="Y43" i="9"/>
  <c r="CB67" i="9"/>
  <c r="Z62" i="9"/>
  <c r="BI7" i="9"/>
  <c r="M28" i="9"/>
  <c r="CE67" i="9"/>
  <c r="AC39" i="9"/>
  <c r="Y50" i="9"/>
  <c r="N30" i="9"/>
  <c r="Y68" i="9"/>
  <c r="AB62" i="9"/>
  <c r="Z66" i="9"/>
  <c r="BL46" i="9"/>
  <c r="M45" i="9"/>
  <c r="N32" i="9"/>
  <c r="BR65" i="9"/>
  <c r="BI4" i="9"/>
  <c r="M52" i="9"/>
  <c r="AC71" i="9"/>
  <c r="AA76" i="9"/>
  <c r="AB76" i="9"/>
  <c r="Z5" i="9"/>
  <c r="Q42" i="9"/>
  <c r="Y24" i="9"/>
  <c r="M32" i="9"/>
  <c r="Q37" i="9"/>
  <c r="L54" i="9"/>
  <c r="K56" i="9"/>
  <c r="M9" i="9"/>
  <c r="N45" i="9"/>
  <c r="Z30" i="9"/>
  <c r="AB46" i="9"/>
  <c r="M64" i="9"/>
  <c r="BY16" i="9"/>
  <c r="M30" i="9"/>
  <c r="M37" i="9"/>
  <c r="CI10" i="2"/>
  <c r="CK10" i="2" s="1"/>
  <c r="BX64" i="10"/>
  <c r="BQ60" i="10"/>
  <c r="O64" i="9"/>
  <c r="BE64" i="9"/>
  <c r="CD65" i="9" s="1"/>
  <c r="CG67" i="9"/>
  <c r="CF67" i="10"/>
  <c r="CF59" i="10"/>
  <c r="O71" i="9"/>
  <c r="BE71" i="9"/>
  <c r="BY72" i="9" s="1"/>
  <c r="BQ73" i="10"/>
  <c r="Z56" i="10"/>
  <c r="O62" i="9"/>
  <c r="BE62" i="9"/>
  <c r="BZ63" i="9" s="1"/>
  <c r="AC63" i="9"/>
  <c r="BN74" i="10"/>
  <c r="CA67" i="10"/>
  <c r="N72" i="9"/>
  <c r="N73" i="9"/>
  <c r="N69" i="9"/>
  <c r="N70" i="9"/>
  <c r="CC73" i="10"/>
  <c r="BY67" i="9"/>
  <c r="AA73" i="9"/>
  <c r="BM73" i="10"/>
  <c r="L34" i="9"/>
  <c r="BV25" i="10"/>
  <c r="AQ10" i="10"/>
  <c r="BH22" i="10" s="1"/>
  <c r="K22" i="10"/>
  <c r="CA69" i="10"/>
  <c r="BN36" i="10"/>
  <c r="BO46" i="9"/>
  <c r="CB30" i="10"/>
  <c r="N51" i="9"/>
  <c r="Z24" i="9"/>
  <c r="BX21" i="10"/>
  <c r="L38" i="10"/>
  <c r="L30" i="10"/>
  <c r="Z42" i="10"/>
  <c r="BY74" i="10"/>
  <c r="N36" i="10"/>
  <c r="Z67" i="9"/>
  <c r="L74" i="9"/>
  <c r="L75" i="9"/>
  <c r="N48" i="10"/>
  <c r="N60" i="10"/>
  <c r="K25" i="9"/>
  <c r="AQ25" i="9"/>
  <c r="BO26" i="9" s="1"/>
  <c r="Q19" i="10"/>
  <c r="N31" i="10"/>
  <c r="Q53" i="9"/>
  <c r="N54" i="9"/>
  <c r="O70" i="9"/>
  <c r="BE70" i="9"/>
  <c r="BZ71" i="9" s="1"/>
  <c r="BH65" i="9"/>
  <c r="BR67" i="10"/>
  <c r="K65" i="9"/>
  <c r="AQ65" i="9"/>
  <c r="BL66" i="9" s="1"/>
  <c r="K66" i="10"/>
  <c r="AB62" i="10"/>
  <c r="BP75" i="10"/>
  <c r="BK68" i="9"/>
  <c r="BM68" i="9"/>
  <c r="AA59" i="10"/>
  <c r="CF64" i="9"/>
  <c r="BZ76" i="10"/>
  <c r="Z72" i="10"/>
  <c r="AB68" i="10"/>
  <c r="BK60" i="10"/>
  <c r="CG64" i="9"/>
  <c r="CG72" i="10"/>
  <c r="BI68" i="9"/>
  <c r="CE72" i="10"/>
  <c r="N61" i="10"/>
  <c r="CE56" i="10"/>
  <c r="Q71" i="9"/>
  <c r="Q72" i="9"/>
  <c r="BG76" i="10"/>
  <c r="Y68" i="10"/>
  <c r="AA64" i="10"/>
  <c r="BG60" i="10"/>
  <c r="O36" i="9"/>
  <c r="BE36" i="9"/>
  <c r="CG37" i="9" s="1"/>
  <c r="CG43" i="10"/>
  <c r="BP28" i="10"/>
  <c r="BJ23" i="10"/>
  <c r="BJ7" i="9"/>
  <c r="Y66" i="9"/>
  <c r="AB47" i="9"/>
  <c r="O48" i="9"/>
  <c r="BE48" i="9"/>
  <c r="CB49" i="9" s="1"/>
  <c r="K42" i="9"/>
  <c r="AQ42" i="9"/>
  <c r="BH43" i="9" s="1"/>
  <c r="Q43" i="9"/>
  <c r="O44" i="9"/>
  <c r="N64" i="9"/>
  <c r="N65" i="9"/>
  <c r="BH31" i="10"/>
  <c r="BP27" i="10"/>
  <c r="AB31" i="9"/>
  <c r="BH42" i="10"/>
  <c r="CA64" i="10"/>
  <c r="BL19" i="10"/>
  <c r="CE21" i="10"/>
  <c r="BQ69" i="10"/>
  <c r="BR47" i="10"/>
  <c r="K46" i="10"/>
  <c r="BI19" i="10"/>
  <c r="K14" i="9"/>
  <c r="AQ14" i="9"/>
  <c r="BK15" i="9" s="1"/>
  <c r="BJ34" i="10"/>
  <c r="O35" i="9"/>
  <c r="BE35" i="9"/>
  <c r="CE36" i="9" s="1"/>
  <c r="AA36" i="10"/>
  <c r="AA48" i="10"/>
  <c r="K74" i="9"/>
  <c r="AQ74" i="9"/>
  <c r="BQ75" i="9" s="1"/>
  <c r="BR60" i="10"/>
  <c r="BQ68" i="9"/>
  <c r="BJ71" i="10"/>
  <c r="M71" i="9"/>
  <c r="AA72" i="9"/>
  <c r="BV69" i="9"/>
  <c r="BJ60" i="10"/>
  <c r="BX76" i="10"/>
  <c r="BZ59" i="10"/>
  <c r="K57" i="9"/>
  <c r="AQ57" i="9"/>
  <c r="BM58" i="9" s="1"/>
  <c r="BO65" i="9"/>
  <c r="BK15" i="10"/>
  <c r="AC72" i="9"/>
  <c r="BE48" i="10"/>
  <c r="BV60" i="10" s="1"/>
  <c r="O48" i="10"/>
  <c r="K42" i="10"/>
  <c r="AQ42" i="10"/>
  <c r="BL54" i="10" s="1"/>
  <c r="K54" i="10"/>
  <c r="BO20" i="10"/>
  <c r="BE8" i="10"/>
  <c r="CD20" i="10" s="1"/>
  <c r="O20" i="10"/>
  <c r="L17" i="9"/>
  <c r="AC66" i="9"/>
  <c r="AB31" i="10"/>
  <c r="AB43" i="10"/>
  <c r="BI66" i="10"/>
  <c r="Q40" i="10"/>
  <c r="BO19" i="10"/>
  <c r="CG69" i="9"/>
  <c r="BG74" i="10"/>
  <c r="BR28" i="10"/>
  <c r="AA56" i="9"/>
  <c r="K11" i="9"/>
  <c r="AQ11" i="9"/>
  <c r="BI12" i="9" s="1"/>
  <c r="M43" i="9"/>
  <c r="CG32" i="10"/>
  <c r="BM42" i="10"/>
  <c r="M62" i="9"/>
  <c r="CD5" i="9"/>
  <c r="CA73" i="10"/>
  <c r="CD45" i="9"/>
  <c r="BR68" i="10"/>
  <c r="O72" i="9"/>
  <c r="BE72" i="9"/>
  <c r="BV73" i="9" s="1"/>
  <c r="O73" i="9"/>
  <c r="AC73" i="9"/>
  <c r="M72" i="9"/>
  <c r="M73" i="9"/>
  <c r="O16" i="9"/>
  <c r="BE16" i="9"/>
  <c r="CA17" i="9" s="1"/>
  <c r="O58" i="9"/>
  <c r="BE58" i="9"/>
  <c r="BX59" i="9" s="1"/>
  <c r="BY64" i="9"/>
  <c r="CE76" i="10"/>
  <c r="CD67" i="10"/>
  <c r="CB67" i="10"/>
  <c r="CE69" i="9"/>
  <c r="M63" i="9"/>
  <c r="AA64" i="9"/>
  <c r="CG27" i="10"/>
  <c r="K28" i="9"/>
  <c r="AQ28" i="9"/>
  <c r="BK29" i="9" s="1"/>
  <c r="BN68" i="9"/>
  <c r="CE43" i="10"/>
  <c r="Z25" i="10"/>
  <c r="Z37" i="10"/>
  <c r="BK23" i="10"/>
  <c r="BR57" i="10"/>
  <c r="BR69" i="10"/>
  <c r="AC45" i="10"/>
  <c r="K31" i="10"/>
  <c r="AQ31" i="10"/>
  <c r="BQ43" i="10" s="1"/>
  <c r="AB73" i="9"/>
  <c r="BJ21" i="10"/>
  <c r="BH21" i="10"/>
  <c r="BI21" i="10"/>
  <c r="CI36" i="2"/>
  <c r="CK36" i="2" s="1"/>
  <c r="BL71" i="10"/>
  <c r="BY64" i="10"/>
  <c r="BW64" i="9"/>
  <c r="BK70" i="10"/>
  <c r="BR74" i="10"/>
  <c r="AA59" i="9"/>
  <c r="BM67" i="10"/>
  <c r="BN66" i="10"/>
  <c r="CA59" i="10"/>
  <c r="BI76" i="10"/>
  <c r="BL66" i="10"/>
  <c r="N66" i="9"/>
  <c r="BX67" i="10"/>
  <c r="CC37" i="10"/>
  <c r="BH32" i="10"/>
  <c r="BW16" i="10"/>
  <c r="BN71" i="10"/>
  <c r="K28" i="10"/>
  <c r="AQ28" i="10"/>
  <c r="BP40" i="10" s="1"/>
  <c r="K40" i="10"/>
  <c r="AA53" i="9"/>
  <c r="BN68" i="10"/>
  <c r="BN60" i="10"/>
  <c r="BW67" i="10"/>
  <c r="BW59" i="10"/>
  <c r="CA21" i="10"/>
  <c r="Z28" i="9"/>
  <c r="N34" i="9"/>
  <c r="L56" i="9"/>
  <c r="L57" i="9"/>
  <c r="AQ4" i="9"/>
  <c r="BJ5" i="9" s="1"/>
  <c r="K4" i="9"/>
  <c r="BK32" i="10"/>
  <c r="AC37" i="9"/>
  <c r="Q18" i="9"/>
  <c r="BJ32" i="10"/>
  <c r="CG46" i="10"/>
  <c r="L12" i="9"/>
  <c r="Z13" i="9"/>
  <c r="Y43" i="10"/>
  <c r="K58" i="9"/>
  <c r="AQ58" i="9"/>
  <c r="BH59" i="9" s="1"/>
  <c r="BH23" i="10"/>
  <c r="BR23" i="10"/>
  <c r="BP23" i="10"/>
  <c r="BQ23" i="10"/>
  <c r="CI19" i="2"/>
  <c r="CK19" i="2" s="1"/>
  <c r="CI35" i="2"/>
  <c r="CK35" i="2" s="1"/>
  <c r="CI51" i="2"/>
  <c r="CK51" i="2" s="1"/>
  <c r="CI67" i="2"/>
  <c r="CK67" i="2" s="1"/>
  <c r="BK71" i="9"/>
  <c r="M66" i="10"/>
  <c r="BP76" i="10"/>
  <c r="BW64" i="10"/>
  <c r="BP60" i="10"/>
  <c r="CB69" i="9"/>
  <c r="BM76" i="10"/>
  <c r="BM75" i="10"/>
  <c r="BJ68" i="9"/>
  <c r="BY76" i="10"/>
  <c r="BZ75" i="10"/>
  <c r="Z57" i="9"/>
  <c r="BH76" i="10"/>
  <c r="BH60" i="10"/>
  <c r="O69" i="9"/>
  <c r="BE69" i="9"/>
  <c r="BZ70" i="9" s="1"/>
  <c r="BE3" i="9"/>
  <c r="BZ4" i="9" s="1"/>
  <c r="O4" i="9"/>
  <c r="CA46" i="10"/>
  <c r="CC5" i="9"/>
  <c r="L52" i="10"/>
  <c r="L64" i="10"/>
  <c r="K34" i="9"/>
  <c r="AQ34" i="9"/>
  <c r="BQ35" i="9" s="1"/>
  <c r="BQ19" i="10"/>
  <c r="BR26" i="10"/>
  <c r="AB53" i="9"/>
  <c r="AB54" i="9"/>
  <c r="BZ37" i="10"/>
  <c r="BQ34" i="10"/>
  <c r="Y29" i="9"/>
  <c r="AQ4" i="10"/>
  <c r="BL16" i="10" s="1"/>
  <c r="K16" i="10"/>
  <c r="O14" i="9"/>
  <c r="BE14" i="9"/>
  <c r="CG15" i="9" s="1"/>
  <c r="O15" i="9"/>
  <c r="BN50" i="10"/>
  <c r="BN42" i="10"/>
  <c r="BL31" i="10"/>
  <c r="N33" i="9"/>
  <c r="BO47" i="10"/>
  <c r="O30" i="9"/>
  <c r="BE30" i="9"/>
  <c r="BW31" i="9" s="1"/>
  <c r="BI71" i="10"/>
  <c r="BG68" i="9"/>
  <c r="AA20" i="10"/>
  <c r="AA32" i="10"/>
  <c r="CC67" i="10"/>
  <c r="CA64" i="9"/>
  <c r="BK71" i="10"/>
  <c r="AC57" i="10"/>
  <c r="BL70" i="10"/>
  <c r="BV64" i="9"/>
  <c r="AC68" i="9"/>
  <c r="Y69" i="9"/>
  <c r="BG71" i="10"/>
  <c r="BO67" i="10"/>
  <c r="AA58" i="10"/>
  <c r="BJ76" i="10"/>
  <c r="BW69" i="9"/>
  <c r="BK67" i="10"/>
  <c r="O61" i="10"/>
  <c r="AA60" i="9"/>
  <c r="AA61" i="9"/>
  <c r="K73" i="9"/>
  <c r="AQ73" i="9"/>
  <c r="BR74" i="9" s="1"/>
  <c r="BI75" i="10"/>
  <c r="BQ71" i="10"/>
  <c r="BI67" i="10"/>
  <c r="CC21" i="10"/>
  <c r="K34" i="10"/>
  <c r="AQ34" i="10"/>
  <c r="BH46" i="10" s="1"/>
  <c r="BZ22" i="10"/>
  <c r="K18" i="9"/>
  <c r="AQ18" i="9"/>
  <c r="BH19" i="9" s="1"/>
  <c r="BQ20" i="10"/>
  <c r="K48" i="9"/>
  <c r="AQ48" i="9"/>
  <c r="BN49" i="9" s="1"/>
  <c r="CE67" i="10"/>
  <c r="BW75" i="10"/>
  <c r="CE59" i="10"/>
  <c r="BL21" i="10"/>
  <c r="BO21" i="10"/>
  <c r="K49" i="9"/>
  <c r="AQ49" i="9"/>
  <c r="BJ50" i="9" s="1"/>
  <c r="CD43" i="10"/>
  <c r="O7" i="9"/>
  <c r="BE7" i="9"/>
  <c r="BW8" i="9" s="1"/>
  <c r="BH70" i="10"/>
  <c r="BP66" i="10"/>
  <c r="AB40" i="10"/>
  <c r="CE17" i="10"/>
  <c r="BG28" i="10"/>
  <c r="AB56" i="9"/>
  <c r="BM23" i="10"/>
  <c r="K66" i="9"/>
  <c r="AQ66" i="9"/>
  <c r="BJ67" i="9" s="1"/>
  <c r="K67" i="9"/>
  <c r="O61" i="9"/>
  <c r="BE61" i="9"/>
  <c r="BZ62" i="9" s="1"/>
  <c r="CD64" i="10"/>
  <c r="O25" i="9"/>
  <c r="BE25" i="9"/>
  <c r="BX26" i="9" s="1"/>
  <c r="K26" i="9"/>
  <c r="AQ26" i="9"/>
  <c r="BN27" i="9" s="1"/>
  <c r="BY22" i="10"/>
  <c r="BE33" i="10"/>
  <c r="CE45" i="10" s="1"/>
  <c r="O33" i="10"/>
  <c r="BY37" i="10"/>
  <c r="BX43" i="10"/>
  <c r="CI33" i="2"/>
  <c r="CK33" i="2" s="1"/>
  <c r="CI49" i="2"/>
  <c r="CK49" i="2" s="1"/>
  <c r="BR76" i="10"/>
  <c r="BH57" i="9"/>
  <c r="AB58" i="9"/>
  <c r="AB59" i="9"/>
  <c r="BG57" i="9"/>
  <c r="CC69" i="9"/>
  <c r="CG59" i="10"/>
  <c r="BV64" i="10"/>
  <c r="BV56" i="10"/>
  <c r="Z75" i="9"/>
  <c r="Z72" i="9"/>
  <c r="CD74" i="10"/>
  <c r="BW69" i="10"/>
  <c r="CG64" i="10"/>
  <c r="AB63" i="9"/>
  <c r="BY75" i="10"/>
  <c r="BR71" i="10"/>
  <c r="BY59" i="10"/>
  <c r="BP21" i="10"/>
  <c r="AC57" i="9"/>
  <c r="K50" i="9"/>
  <c r="AQ50" i="9"/>
  <c r="BN51" i="9" s="1"/>
  <c r="O40" i="9"/>
  <c r="BE40" i="9"/>
  <c r="CE41" i="9" s="1"/>
  <c r="BG32" i="10"/>
  <c r="O24" i="9"/>
  <c r="BE24" i="9"/>
  <c r="CC25" i="9" s="1"/>
  <c r="AQ18" i="10"/>
  <c r="BM30" i="10" s="1"/>
  <c r="K18" i="10"/>
  <c r="AA4" i="9"/>
  <c r="M18" i="9"/>
  <c r="BY46" i="10"/>
  <c r="BJ50" i="10"/>
  <c r="N16" i="10"/>
  <c r="N28" i="10"/>
  <c r="BL4" i="9"/>
  <c r="K61" i="10"/>
  <c r="K33" i="10"/>
  <c r="AQ33" i="10"/>
  <c r="BI45" i="10" s="1"/>
  <c r="CD27" i="10"/>
  <c r="BZ21" i="10"/>
  <c r="BO70" i="10"/>
  <c r="BY69" i="9"/>
  <c r="AQ36" i="10"/>
  <c r="BN48" i="10" s="1"/>
  <c r="K36" i="10"/>
  <c r="BL27" i="10"/>
  <c r="K47" i="9"/>
  <c r="AQ47" i="9"/>
  <c r="BL48" i="9" s="1"/>
  <c r="L54" i="10"/>
  <c r="K32" i="9"/>
  <c r="AQ32" i="9"/>
  <c r="BI33" i="9" s="1"/>
  <c r="K27" i="10"/>
  <c r="AQ27" i="10"/>
  <c r="BN39" i="10" s="1"/>
  <c r="N42" i="10"/>
  <c r="N54" i="10"/>
  <c r="K75" i="9"/>
  <c r="AQ75" i="9"/>
  <c r="BP76" i="9" s="1"/>
  <c r="O32" i="9"/>
  <c r="BE32" i="9"/>
  <c r="CG33" i="9" s="1"/>
  <c r="Q55" i="9"/>
  <c r="Q56" i="9"/>
  <c r="BE32" i="10"/>
  <c r="BX44" i="10" s="1"/>
  <c r="O32" i="10"/>
  <c r="O44" i="10"/>
  <c r="Q14" i="9"/>
  <c r="N15" i="9"/>
  <c r="CI64" i="2"/>
  <c r="CK64" i="2" s="1"/>
  <c r="BN70" i="10"/>
  <c r="BH57" i="10"/>
  <c r="AC61" i="9"/>
  <c r="AC62" i="9"/>
  <c r="AA68" i="9"/>
  <c r="CC69" i="10"/>
  <c r="AC55" i="9"/>
  <c r="AC56" i="9"/>
  <c r="CD76" i="10"/>
  <c r="BV72" i="10"/>
  <c r="BM69" i="10"/>
  <c r="AA75" i="9"/>
  <c r="Y60" i="9"/>
  <c r="CA75" i="10"/>
  <c r="AB66" i="9"/>
  <c r="AB67" i="9"/>
  <c r="BK75" i="10"/>
  <c r="Z73" i="9"/>
  <c r="CE64" i="9"/>
  <c r="Y26" i="9"/>
  <c r="CC45" i="9"/>
  <c r="BN21" i="10"/>
  <c r="BE40" i="10"/>
  <c r="CD52" i="10" s="1"/>
  <c r="O40" i="10"/>
  <c r="O52" i="10"/>
  <c r="O24" i="10"/>
  <c r="BE24" i="10"/>
  <c r="Z18" i="9"/>
  <c r="BH66" i="10"/>
  <c r="BY16" i="10"/>
  <c r="O49" i="9"/>
  <c r="BE49" i="9"/>
  <c r="CG50" i="9" s="1"/>
  <c r="M18" i="10"/>
  <c r="M30" i="10"/>
  <c r="BP67" i="10"/>
  <c r="BH63" i="10"/>
  <c r="BI28" i="10"/>
  <c r="Z49" i="9"/>
  <c r="BE39" i="10"/>
  <c r="CB51" i="10" s="1"/>
  <c r="O39" i="10"/>
  <c r="K29" i="10"/>
  <c r="AA70" i="9"/>
  <c r="BN75" i="10"/>
  <c r="CA56" i="10"/>
  <c r="BG66" i="10"/>
  <c r="AC74" i="10"/>
  <c r="BE53" i="10"/>
  <c r="CE65" i="10" s="1"/>
  <c r="O53" i="10"/>
  <c r="O42" i="9"/>
  <c r="BE42" i="9"/>
  <c r="CE43" i="9" s="1"/>
  <c r="L45" i="10"/>
  <c r="BV59" i="10"/>
  <c r="BN15" i="10"/>
  <c r="BZ64" i="9"/>
  <c r="AC40" i="9"/>
  <c r="AC41" i="9"/>
  <c r="CI14" i="2"/>
  <c r="CK14" i="2" s="1"/>
  <c r="CI30" i="2"/>
  <c r="CK30" i="2" s="1"/>
  <c r="CI46" i="2"/>
  <c r="CK46" i="2" s="1"/>
  <c r="CI62" i="2"/>
  <c r="CK62" i="2" s="1"/>
  <c r="AB61" i="9"/>
  <c r="BY56" i="10"/>
  <c r="AB74" i="9"/>
  <c r="AB75" i="9"/>
  <c r="BM70" i="10"/>
  <c r="BG65" i="9"/>
  <c r="Q62" i="9"/>
  <c r="AA65" i="9"/>
  <c r="Y64" i="10"/>
  <c r="O55" i="9"/>
  <c r="BE55" i="9"/>
  <c r="CE56" i="9" s="1"/>
  <c r="BZ69" i="9"/>
  <c r="BQ66" i="10"/>
  <c r="AA69" i="9"/>
  <c r="BO74" i="10"/>
  <c r="BG70" i="10"/>
  <c r="AA66" i="9"/>
  <c r="BL75" i="10"/>
  <c r="Q69" i="9"/>
  <c r="L70" i="9"/>
  <c r="CB74" i="10"/>
  <c r="AC69" i="10"/>
  <c r="BM66" i="10"/>
  <c r="Q70" i="9"/>
  <c r="CA74" i="10"/>
  <c r="BK74" i="10"/>
  <c r="BK66" i="10"/>
  <c r="M61" i="10"/>
  <c r="L50" i="9"/>
  <c r="BJ27" i="10"/>
  <c r="BZ64" i="10"/>
  <c r="K12" i="9"/>
  <c r="AQ12" i="9"/>
  <c r="BP13" i="9" s="1"/>
  <c r="CB37" i="10"/>
  <c r="BL76" i="10"/>
  <c r="AC50" i="9"/>
  <c r="BR50" i="10"/>
  <c r="BN20" i="10"/>
  <c r="AA45" i="10"/>
  <c r="BG71" i="9"/>
  <c r="Q32" i="9"/>
  <c r="Z17" i="10"/>
  <c r="Z29" i="10"/>
  <c r="K19" i="9"/>
  <c r="AQ19" i="9"/>
  <c r="BN20" i="9" s="1"/>
  <c r="BK36" i="10"/>
  <c r="Z32" i="10"/>
  <c r="O6" i="9"/>
  <c r="BE6" i="9"/>
  <c r="BY7" i="9" s="1"/>
  <c r="Y61" i="9"/>
  <c r="AC65" i="9"/>
  <c r="K43" i="10"/>
  <c r="AQ43" i="10"/>
  <c r="BO55" i="10" s="1"/>
  <c r="M10" i="9"/>
  <c r="L61" i="10"/>
  <c r="O51" i="10"/>
  <c r="K45" i="10"/>
  <c r="BE19" i="10"/>
  <c r="CB31" i="10" s="1"/>
  <c r="O19" i="10"/>
  <c r="O31" i="10"/>
  <c r="O11" i="9"/>
  <c r="BE11" i="9"/>
  <c r="BW12" i="9" s="1"/>
  <c r="M4" i="9"/>
  <c r="BZ16" i="10"/>
  <c r="K71" i="9"/>
  <c r="AQ71" i="9"/>
  <c r="BG72" i="9" s="1"/>
  <c r="K72" i="9"/>
  <c r="K16" i="9"/>
  <c r="AQ16" i="9"/>
  <c r="BP17" i="9" s="1"/>
  <c r="BQ27" i="10"/>
  <c r="K62" i="9"/>
  <c r="AQ62" i="9"/>
  <c r="BR63" i="9" s="1"/>
  <c r="Q65" i="9"/>
  <c r="Q66" i="9"/>
  <c r="AC69" i="9"/>
  <c r="AC70" i="9"/>
  <c r="CE64" i="10"/>
  <c r="AA28" i="10"/>
  <c r="AA40" i="10"/>
  <c r="Z49" i="10"/>
  <c r="Z61" i="10"/>
  <c r="CI13" i="2"/>
  <c r="CK13" i="2" s="1"/>
  <c r="CI29" i="2"/>
  <c r="CK29" i="2" s="1"/>
  <c r="CI45" i="2"/>
  <c r="CK45" i="2" s="1"/>
  <c r="CI61" i="2"/>
  <c r="CK61" i="2" s="1"/>
  <c r="BE49" i="10"/>
  <c r="CE61" i="10" s="1"/>
  <c r="AC73" i="10"/>
  <c r="CD69" i="9"/>
  <c r="BX56" i="10"/>
  <c r="CE68" i="10"/>
  <c r="BO76" i="10"/>
  <c r="Y72" i="10"/>
  <c r="BO68" i="9"/>
  <c r="BJ70" i="10"/>
  <c r="K59" i="9"/>
  <c r="AQ59" i="9"/>
  <c r="BK60" i="9" s="1"/>
  <c r="CF74" i="10"/>
  <c r="BZ69" i="10"/>
  <c r="N62" i="9"/>
  <c r="BX69" i="9"/>
  <c r="BQ57" i="9"/>
  <c r="AB69" i="9"/>
  <c r="AB70" i="9"/>
  <c r="BY68" i="10"/>
  <c r="K63" i="9"/>
  <c r="AQ63" i="9"/>
  <c r="BM64" i="9" s="1"/>
  <c r="K64" i="9"/>
  <c r="Y64" i="9"/>
  <c r="BV69" i="10"/>
  <c r="O56" i="9"/>
  <c r="BE56" i="9"/>
  <c r="CB57" i="9" s="1"/>
  <c r="BW68" i="10"/>
  <c r="O60" i="10"/>
  <c r="K52" i="9"/>
  <c r="AQ52" i="9"/>
  <c r="BR53" i="9" s="1"/>
  <c r="L27" i="9"/>
  <c r="BO28" i="10"/>
  <c r="N35" i="9"/>
  <c r="L49" i="9"/>
  <c r="N32" i="10"/>
  <c r="N44" i="10"/>
  <c r="BR20" i="10"/>
  <c r="AB38" i="9"/>
  <c r="Y63" i="9"/>
  <c r="BO27" i="10"/>
  <c r="BK21" i="10"/>
  <c r="CA16" i="10"/>
  <c r="Y5" i="9"/>
  <c r="CA48" i="10"/>
  <c r="Y44" i="9"/>
  <c r="BL65" i="9"/>
  <c r="CA25" i="10"/>
  <c r="AA23" i="10"/>
  <c r="AA35" i="10"/>
  <c r="CD68" i="10"/>
  <c r="AC24" i="9"/>
  <c r="AC25" i="9"/>
  <c r="BN23" i="10"/>
  <c r="CI12" i="2"/>
  <c r="CK12" i="2" s="1"/>
  <c r="CI28" i="2"/>
  <c r="CK28" i="2" s="1"/>
  <c r="CI44" i="2"/>
  <c r="CK44" i="2" s="1"/>
  <c r="CI60" i="2"/>
  <c r="CK60" i="2" s="1"/>
  <c r="CI76" i="2"/>
  <c r="CK76" i="2" s="1"/>
  <c r="BO15" i="10"/>
  <c r="BR15" i="10"/>
  <c r="BP15" i="10"/>
  <c r="BR68" i="9"/>
  <c r="K55" i="9"/>
  <c r="AQ55" i="9"/>
  <c r="BH56" i="9" s="1"/>
  <c r="BP68" i="9"/>
  <c r="BO60" i="10"/>
  <c r="O65" i="9"/>
  <c r="BE65" i="9"/>
  <c r="CC66" i="9" s="1"/>
  <c r="O66" i="9"/>
  <c r="BX69" i="10"/>
  <c r="BQ65" i="9"/>
  <c r="Y76" i="9"/>
  <c r="CC74" i="10"/>
  <c r="BP57" i="10"/>
  <c r="L66" i="9"/>
  <c r="BM74" i="10"/>
  <c r="L63" i="9"/>
  <c r="BL74" i="10"/>
  <c r="BH68" i="9"/>
  <c r="CB73" i="10"/>
  <c r="BM57" i="9"/>
  <c r="BP20" i="10"/>
  <c r="K38" i="9"/>
  <c r="AQ38" i="9"/>
  <c r="BM39" i="9" s="1"/>
  <c r="BM21" i="10"/>
  <c r="BI15" i="10"/>
  <c r="N35" i="10"/>
  <c r="N47" i="10"/>
  <c r="BR66" i="10"/>
  <c r="BH15" i="10"/>
  <c r="BP74" i="10"/>
  <c r="Y70" i="9"/>
  <c r="AB52" i="9"/>
  <c r="BO42" i="10"/>
  <c r="CD25" i="10"/>
  <c r="K15" i="9"/>
  <c r="AQ15" i="9"/>
  <c r="BO16" i="9" s="1"/>
  <c r="BN17" i="10"/>
  <c r="BM41" i="10"/>
  <c r="BY73" i="10"/>
  <c r="K69" i="9"/>
  <c r="AQ69" i="9"/>
  <c r="BJ70" i="9" s="1"/>
  <c r="BO23" i="10"/>
  <c r="Y13" i="9"/>
  <c r="BR75" i="10"/>
  <c r="Z63" i="9"/>
  <c r="Z51" i="9"/>
  <c r="BH73" i="10"/>
  <c r="L58" i="9"/>
  <c r="L59" i="9"/>
  <c r="BX64" i="9"/>
  <c r="BW72" i="10"/>
  <c r="BP68" i="10"/>
  <c r="BW56" i="10"/>
  <c r="Q63" i="9"/>
  <c r="CF75" i="10"/>
  <c r="CF67" i="9"/>
  <c r="M65" i="9"/>
  <c r="BQ74" i="10"/>
  <c r="M56" i="9"/>
  <c r="CA67" i="9"/>
  <c r="M69" i="9"/>
  <c r="M70" i="9"/>
  <c r="BG69" i="10"/>
  <c r="CF56" i="10"/>
  <c r="M66" i="9"/>
  <c r="BH68" i="10"/>
  <c r="Z70" i="9"/>
  <c r="AC60" i="10"/>
  <c r="BM57" i="10"/>
  <c r="CG21" i="10"/>
  <c r="O47" i="9"/>
  <c r="BE47" i="9"/>
  <c r="CF48" i="9" s="1"/>
  <c r="M49" i="9"/>
  <c r="CF27" i="10"/>
  <c r="K10" i="9"/>
  <c r="AQ10" i="9"/>
  <c r="BQ11" i="9" s="1"/>
  <c r="M42" i="10"/>
  <c r="AA54" i="10"/>
  <c r="CA69" i="9"/>
  <c r="L65" i="9"/>
  <c r="N40" i="10"/>
  <c r="BN28" i="10"/>
  <c r="BP19" i="10"/>
  <c r="K76" i="9"/>
  <c r="AQ76" i="9"/>
  <c r="AA37" i="9"/>
  <c r="Z58" i="9"/>
  <c r="M48" i="10"/>
  <c r="M60" i="10"/>
  <c r="BQ42" i="10"/>
  <c r="BM36" i="10"/>
  <c r="N11" i="9"/>
  <c r="O54" i="9"/>
  <c r="BE54" i="9"/>
  <c r="BY55" i="9" s="1"/>
  <c r="AB52" i="10"/>
  <c r="AB64" i="10"/>
  <c r="M19" i="9"/>
  <c r="BK73" i="10"/>
  <c r="BG27" i="10"/>
  <c r="Y74" i="9"/>
  <c r="O33" i="9"/>
  <c r="BE33" i="9"/>
  <c r="BY34" i="9" s="1"/>
  <c r="Z33" i="10"/>
  <c r="AA27" i="9"/>
  <c r="K17" i="9"/>
  <c r="AQ17" i="9"/>
  <c r="BI18" i="9" s="1"/>
  <c r="Z52" i="9"/>
  <c r="O28" i="9"/>
  <c r="BE28" i="9"/>
  <c r="BV29" i="9" s="1"/>
  <c r="BY69" i="10"/>
  <c r="L56" i="10"/>
  <c r="BW46" i="10"/>
  <c r="L24" i="9"/>
  <c r="O54" i="10"/>
  <c r="BE54" i="10"/>
  <c r="CG66" i="10" s="1"/>
  <c r="Q31" i="10"/>
  <c r="CF25" i="10"/>
  <c r="Y22" i="10"/>
  <c r="AA18" i="9"/>
  <c r="O10" i="9"/>
  <c r="BE10" i="9"/>
  <c r="CE11" i="9" s="1"/>
  <c r="BR32" i="10"/>
  <c r="BM71" i="9"/>
  <c r="Z36" i="10"/>
  <c r="AA25" i="9"/>
  <c r="O21" i="9"/>
  <c r="BE21" i="9"/>
  <c r="BY22" i="9" s="1"/>
  <c r="K15" i="10"/>
  <c r="K7" i="9"/>
  <c r="AQ7" i="9"/>
  <c r="BP8" i="9" s="1"/>
  <c r="BJ41" i="10"/>
  <c r="BR36" i="10"/>
  <c r="BO7" i="9"/>
  <c r="CC25" i="10"/>
  <c r="CE16" i="9"/>
  <c r="M53" i="9"/>
  <c r="Y44" i="10"/>
  <c r="BQ31" i="10"/>
  <c r="Y28" i="10"/>
  <c r="CD24" i="10"/>
  <c r="AB18" i="9"/>
  <c r="BX17" i="10"/>
  <c r="BR46" i="9"/>
  <c r="CC40" i="10"/>
  <c r="Q25" i="9"/>
  <c r="O75" i="9"/>
  <c r="BE75" i="9"/>
  <c r="BV76" i="9" s="1"/>
  <c r="Q68" i="9"/>
  <c r="BO63" i="10"/>
  <c r="Y59" i="9"/>
  <c r="CF46" i="10"/>
  <c r="AA39" i="10"/>
  <c r="BE35" i="10"/>
  <c r="BZ47" i="10" s="1"/>
  <c r="O35" i="10"/>
  <c r="BX26" i="10"/>
  <c r="AC19" i="10"/>
  <c r="CB16" i="9"/>
  <c r="AB56" i="10"/>
  <c r="K20" i="9"/>
  <c r="AQ20" i="9"/>
  <c r="BM21" i="9" s="1"/>
  <c r="M26" i="10"/>
  <c r="O23" i="9"/>
  <c r="BE23" i="9"/>
  <c r="BY24" i="9" s="1"/>
  <c r="K17" i="10"/>
  <c r="AQ17" i="10"/>
  <c r="BR29" i="10" s="1"/>
  <c r="AA11" i="9"/>
  <c r="AC7" i="9"/>
  <c r="BN63" i="10"/>
  <c r="BZ72" i="10"/>
  <c r="N50" i="9"/>
  <c r="CE74" i="10"/>
  <c r="BP42" i="10"/>
  <c r="L24" i="10"/>
  <c r="BN19" i="10"/>
  <c r="Y9" i="9"/>
  <c r="Q8" i="9"/>
  <c r="M7" i="9"/>
  <c r="CE5" i="9"/>
  <c r="Q9" i="9"/>
  <c r="BJ36" i="10"/>
  <c r="CA27" i="10"/>
  <c r="BM71" i="10"/>
  <c r="O26" i="9"/>
  <c r="BE26" i="9"/>
  <c r="CF27" i="9" s="1"/>
  <c r="BQ28" i="10"/>
  <c r="O9" i="9"/>
  <c r="BE9" i="9"/>
  <c r="BW10" i="9" s="1"/>
  <c r="O37" i="9"/>
  <c r="BE37" i="9"/>
  <c r="CF38" i="9" s="1"/>
  <c r="BQ32" i="10"/>
  <c r="Y29" i="10"/>
  <c r="BK19" i="10"/>
  <c r="BY32" i="10"/>
  <c r="L46" i="10"/>
  <c r="N29" i="9"/>
  <c r="CE16" i="10"/>
  <c r="CB46" i="10"/>
  <c r="M12" i="9"/>
  <c r="BQ47" i="10"/>
  <c r="BG44" i="10"/>
  <c r="CD40" i="10"/>
  <c r="AB34" i="9"/>
  <c r="K30" i="9"/>
  <c r="AQ30" i="9"/>
  <c r="BI31" i="9" s="1"/>
  <c r="BZ40" i="10"/>
  <c r="BI32" i="10"/>
  <c r="CD21" i="10"/>
  <c r="BJ74" i="10"/>
  <c r="L69" i="9"/>
  <c r="CC64" i="10"/>
  <c r="CG30" i="10"/>
  <c r="BL25" i="10"/>
  <c r="N20" i="9"/>
  <c r="CE15" i="10"/>
  <c r="BH50" i="10"/>
  <c r="L4" i="9"/>
  <c r="O12" i="9"/>
  <c r="BE12" i="9"/>
  <c r="BV13" i="9" s="1"/>
  <c r="O75" i="10"/>
  <c r="BE75" i="10"/>
  <c r="CB72" i="10"/>
  <c r="AA55" i="9"/>
  <c r="AB49" i="9"/>
  <c r="BQ46" i="9"/>
  <c r="CF22" i="10"/>
  <c r="BV19" i="10"/>
  <c r="CB16" i="10"/>
  <c r="AC11" i="9"/>
  <c r="Q51" i="9"/>
  <c r="AC12" i="9"/>
  <c r="O23" i="10"/>
  <c r="BE23" i="10"/>
  <c r="Z17" i="9"/>
  <c r="BG15" i="10"/>
  <c r="BY17" i="10"/>
  <c r="CF45" i="9"/>
  <c r="N18" i="9"/>
  <c r="N49" i="9"/>
  <c r="BJ69" i="10"/>
  <c r="AA62" i="9"/>
  <c r="M31" i="10"/>
  <c r="AB28" i="9"/>
  <c r="BK4" i="9"/>
  <c r="BV74" i="10"/>
  <c r="K36" i="9"/>
  <c r="AQ36" i="9"/>
  <c r="BP37" i="9" s="1"/>
  <c r="AB8" i="9"/>
  <c r="N9" i="9"/>
  <c r="L31" i="10"/>
  <c r="L7" i="9"/>
  <c r="BE26" i="10"/>
  <c r="CD38" i="10" s="1"/>
  <c r="O26" i="10"/>
  <c r="BW17" i="10"/>
  <c r="O20" i="9"/>
  <c r="BE20" i="9"/>
  <c r="BX21" i="9" s="1"/>
  <c r="O53" i="9"/>
  <c r="BE53" i="9"/>
  <c r="BW54" i="9" s="1"/>
  <c r="Y45" i="10"/>
  <c r="AA41" i="9"/>
  <c r="BE37" i="10"/>
  <c r="CA49" i="10" s="1"/>
  <c r="O37" i="10"/>
  <c r="K31" i="9"/>
  <c r="AQ31" i="9"/>
  <c r="BH32" i="9" s="1"/>
  <c r="AC21" i="9"/>
  <c r="Z15" i="10"/>
  <c r="Z7" i="9"/>
  <c r="Z10" i="9"/>
  <c r="BL42" i="10"/>
  <c r="N29" i="10"/>
  <c r="BN25" i="10"/>
  <c r="Z35" i="9"/>
  <c r="K43" i="9"/>
  <c r="AQ43" i="9"/>
  <c r="BR44" i="9" s="1"/>
  <c r="AB50" i="9"/>
  <c r="K46" i="9"/>
  <c r="AQ46" i="9"/>
  <c r="BR47" i="9" s="1"/>
  <c r="K30" i="10"/>
  <c r="BX27" i="10"/>
  <c r="AC34" i="9"/>
  <c r="CA23" i="10"/>
  <c r="K27" i="9"/>
  <c r="AQ27" i="9"/>
  <c r="BG28" i="9" s="1"/>
  <c r="CC64" i="9"/>
  <c r="L45" i="9"/>
  <c r="N20" i="10"/>
  <c r="BZ32" i="10"/>
  <c r="N22" i="9"/>
  <c r="AC75" i="9"/>
  <c r="M68" i="9"/>
  <c r="CF62" i="10"/>
  <c r="Y59" i="10"/>
  <c r="AA55" i="10"/>
  <c r="O51" i="9"/>
  <c r="BE51" i="9"/>
  <c r="BY52" i="9" s="1"/>
  <c r="AB49" i="10"/>
  <c r="CB32" i="10"/>
  <c r="Q28" i="9"/>
  <c r="BI26" i="10"/>
  <c r="Y19" i="9"/>
  <c r="Q51" i="10"/>
  <c r="BZ16" i="9"/>
  <c r="N42" i="9"/>
  <c r="BZ23" i="10"/>
  <c r="K8" i="9"/>
  <c r="AQ8" i="9"/>
  <c r="BJ9" i="9" s="1"/>
  <c r="Y55" i="10"/>
  <c r="AB45" i="10"/>
  <c r="K41" i="9"/>
  <c r="AQ41" i="9"/>
  <c r="BO42" i="9" s="1"/>
  <c r="Y39" i="10"/>
  <c r="BM4" i="9"/>
  <c r="BY48" i="10"/>
  <c r="AB7" i="9"/>
  <c r="CA68" i="10"/>
  <c r="CC59" i="10"/>
  <c r="L8" i="9"/>
  <c r="N51" i="10"/>
  <c r="Z60" i="9"/>
  <c r="L19" i="9"/>
  <c r="O46" i="9"/>
  <c r="BE46" i="9"/>
  <c r="BX47" i="9" s="1"/>
  <c r="Y38" i="10"/>
  <c r="AA34" i="9"/>
  <c r="Z24" i="10"/>
  <c r="BI65" i="9"/>
  <c r="AB23" i="10"/>
  <c r="CG48" i="10"/>
  <c r="AA45" i="9"/>
  <c r="O17" i="9"/>
  <c r="BE17" i="9"/>
  <c r="BV18" i="9" s="1"/>
  <c r="M41" i="9"/>
  <c r="AQ47" i="10"/>
  <c r="BR59" i="10" s="1"/>
  <c r="K47" i="10"/>
  <c r="Z31" i="9"/>
  <c r="BV21" i="10"/>
  <c r="AB51" i="9"/>
  <c r="BL50" i="10"/>
  <c r="CE24" i="10"/>
  <c r="BH20" i="10"/>
  <c r="BH74" i="10"/>
  <c r="BX73" i="10"/>
  <c r="CF37" i="10"/>
  <c r="AB39" i="9"/>
  <c r="O41" i="9"/>
  <c r="BE41" i="9"/>
  <c r="CA42" i="9" s="1"/>
  <c r="BK34" i="10"/>
  <c r="Z30" i="10"/>
  <c r="BI27" i="10"/>
  <c r="CB17" i="10"/>
  <c r="AB10" i="9"/>
  <c r="M5" i="9"/>
  <c r="AA32" i="9"/>
  <c r="N76" i="10"/>
  <c r="L29" i="9"/>
  <c r="AA24" i="9"/>
  <c r="M27" i="9"/>
  <c r="M44" i="9"/>
  <c r="BV75" i="10"/>
  <c r="AB65" i="10"/>
  <c r="Z45" i="10"/>
  <c r="BI42" i="10"/>
  <c r="Y35" i="9"/>
  <c r="BM32" i="10"/>
  <c r="BZ25" i="10"/>
  <c r="K21" i="9"/>
  <c r="AQ21" i="9"/>
  <c r="BQ22" i="9" s="1"/>
  <c r="BG19" i="10"/>
  <c r="BX16" i="9"/>
  <c r="M50" i="9"/>
  <c r="Z27" i="9"/>
  <c r="O18" i="9"/>
  <c r="BE18" i="9"/>
  <c r="BV19" i="9" s="1"/>
  <c r="CF26" i="10"/>
  <c r="BV23" i="10"/>
  <c r="Q16" i="10"/>
  <c r="BJ57" i="10"/>
  <c r="CG73" i="10"/>
  <c r="BL68" i="9"/>
  <c r="BR41" i="10"/>
  <c r="BL36" i="10"/>
  <c r="CC27" i="10"/>
  <c r="BW22" i="10"/>
  <c r="BP18" i="10"/>
  <c r="CD37" i="10"/>
  <c r="K29" i="9"/>
  <c r="AQ29" i="9"/>
  <c r="BJ30" i="9" s="1"/>
  <c r="O46" i="10"/>
  <c r="BE46" i="10"/>
  <c r="CE58" i="10" s="1"/>
  <c r="BK28" i="10"/>
  <c r="CF17" i="10"/>
  <c r="AA10" i="9"/>
  <c r="L28" i="9"/>
  <c r="AC26" i="9"/>
  <c r="AA21" i="9"/>
  <c r="L41" i="9"/>
  <c r="L39" i="9"/>
  <c r="CC26" i="10"/>
  <c r="BW21" i="10"/>
  <c r="CG16" i="9"/>
  <c r="BJ73" i="10"/>
  <c r="O66" i="10"/>
  <c r="O17" i="10"/>
  <c r="L51" i="9"/>
  <c r="BV53" i="10"/>
  <c r="BO41" i="10"/>
  <c r="BV37" i="10"/>
  <c r="BH26" i="10"/>
  <c r="BW25" i="10"/>
  <c r="N45" i="10"/>
  <c r="N5" i="9"/>
  <c r="L68" i="9"/>
  <c r="CA15" i="10"/>
  <c r="AB39" i="10"/>
  <c r="O52" i="9"/>
  <c r="BE52" i="9"/>
  <c r="CC53" i="9" s="1"/>
  <c r="AC52" i="9"/>
  <c r="Z46" i="10"/>
  <c r="AC36" i="9"/>
  <c r="Q29" i="10"/>
  <c r="CF23" i="10"/>
  <c r="M13" i="9"/>
  <c r="AC34" i="10"/>
  <c r="AA35" i="9"/>
  <c r="CB22" i="10"/>
  <c r="Z42" i="9"/>
  <c r="BL73" i="10"/>
  <c r="N68" i="9"/>
  <c r="L29" i="10"/>
  <c r="K35" i="9"/>
  <c r="AQ35" i="9"/>
  <c r="BR36" i="9" s="1"/>
  <c r="M27" i="10"/>
  <c r="AC75" i="10"/>
  <c r="BK65" i="9"/>
  <c r="Q44" i="9"/>
  <c r="O27" i="9"/>
  <c r="BE27" i="9"/>
  <c r="BX28" i="9" s="1"/>
  <c r="K21" i="10"/>
  <c r="AQ21" i="10"/>
  <c r="Y19" i="10"/>
  <c r="CD15" i="10"/>
  <c r="AA7" i="9"/>
  <c r="CG53" i="10"/>
  <c r="AA13" i="9"/>
  <c r="BM15" i="10"/>
  <c r="BY40" i="10"/>
  <c r="BQ44" i="10"/>
  <c r="BX16" i="10"/>
  <c r="Y10" i="9"/>
  <c r="N28" i="9"/>
  <c r="AB29" i="9"/>
  <c r="CC46" i="10"/>
  <c r="N25" i="9"/>
  <c r="BL68" i="10"/>
  <c r="L40" i="9"/>
  <c r="N7" i="9"/>
  <c r="AA5" i="9"/>
  <c r="K40" i="9"/>
  <c r="AQ40" i="9"/>
  <c r="BH41" i="9" s="1"/>
  <c r="Y54" i="10"/>
  <c r="AA50" i="9"/>
  <c r="BX37" i="10"/>
  <c r="BV30" i="10"/>
  <c r="L28" i="10"/>
  <c r="K51" i="9"/>
  <c r="AQ51" i="9"/>
  <c r="BI52" i="9" s="1"/>
  <c r="BJ52" i="10"/>
  <c r="BJ44" i="10"/>
  <c r="N30" i="10"/>
  <c r="CG16" i="10"/>
  <c r="BW5" i="9"/>
  <c r="M59" i="9"/>
  <c r="K61" i="9"/>
  <c r="AQ61" i="9"/>
  <c r="BI62" i="9" s="1"/>
  <c r="BI44" i="10"/>
  <c r="CF40" i="10"/>
  <c r="AC37" i="10"/>
  <c r="CD17" i="10"/>
  <c r="BN41" i="10"/>
  <c r="CE32" i="10"/>
  <c r="BY19" i="10"/>
  <c r="L68" i="10"/>
  <c r="N63" i="9"/>
  <c r="BZ26" i="10"/>
  <c r="AC20" i="10"/>
  <c r="BM17" i="10"/>
  <c r="BH46" i="9"/>
  <c r="Z76" i="9"/>
  <c r="BL15" i="10"/>
  <c r="Z53" i="9"/>
  <c r="N68" i="10"/>
  <c r="M75" i="9"/>
  <c r="Y75" i="9"/>
  <c r="AA71" i="9"/>
  <c r="O67" i="9"/>
  <c r="BE67" i="9"/>
  <c r="CB68" i="9" s="1"/>
  <c r="AC51" i="10"/>
  <c r="CB48" i="10"/>
  <c r="Q44" i="10"/>
  <c r="K37" i="9"/>
  <c r="AQ37" i="9"/>
  <c r="BI38" i="9" s="1"/>
  <c r="Y35" i="10"/>
  <c r="O27" i="10"/>
  <c r="BE27" i="10"/>
  <c r="CC39" i="10" s="1"/>
  <c r="AA15" i="9"/>
  <c r="Y11" i="9"/>
  <c r="Y4" i="9"/>
  <c r="CG45" i="9"/>
  <c r="M76" i="9"/>
  <c r="BM47" i="10"/>
  <c r="CA5" i="9"/>
  <c r="Y58" i="10"/>
  <c r="M38" i="9"/>
  <c r="AC47" i="9"/>
  <c r="BM20" i="10"/>
  <c r="M16" i="10"/>
  <c r="K9" i="9"/>
  <c r="AQ9" i="9"/>
  <c r="BP10" i="9" s="1"/>
  <c r="Z19" i="9"/>
  <c r="L72" i="9"/>
  <c r="CC67" i="9"/>
  <c r="L40" i="10"/>
  <c r="BN27" i="10"/>
  <c r="CG17" i="10"/>
  <c r="CA40" i="10"/>
  <c r="M11" i="9"/>
  <c r="O50" i="9"/>
  <c r="BE50" i="9"/>
  <c r="CC51" i="9" s="1"/>
  <c r="BV46" i="10"/>
  <c r="CB43" i="10"/>
  <c r="Z40" i="10"/>
  <c r="BO34" i="10"/>
  <c r="AC30" i="10"/>
  <c r="CB27" i="10"/>
  <c r="AB20" i="9"/>
  <c r="BM63" i="10"/>
  <c r="AC26" i="10"/>
  <c r="M59" i="10"/>
  <c r="Q34" i="9"/>
  <c r="BZ27" i="10"/>
  <c r="K23" i="9"/>
  <c r="AQ23" i="9"/>
  <c r="BQ24" i="9" s="1"/>
  <c r="BG21" i="10"/>
  <c r="AA17" i="9"/>
  <c r="O13" i="9"/>
  <c r="BE13" i="9"/>
  <c r="CF14" i="9" s="1"/>
  <c r="N19" i="9"/>
  <c r="AB25" i="9"/>
  <c r="Q11" i="9"/>
  <c r="L14" i="9"/>
  <c r="CF69" i="9"/>
  <c r="BH7" i="9"/>
  <c r="Q45" i="10"/>
  <c r="M29" i="9"/>
  <c r="CD16" i="10"/>
  <c r="N10" i="9"/>
  <c r="CC72" i="10"/>
  <c r="L53" i="9"/>
  <c r="CC48" i="10"/>
  <c r="BW27" i="10"/>
  <c r="CE23" i="10"/>
  <c r="BJ18" i="10"/>
  <c r="L13" i="9"/>
  <c r="Y75" i="10"/>
  <c r="AA71" i="10"/>
  <c r="CB64" i="9"/>
  <c r="Q60" i="9"/>
  <c r="Y51" i="9"/>
  <c r="M44" i="10"/>
  <c r="AB41" i="10"/>
  <c r="K37" i="10"/>
  <c r="AQ37" i="10"/>
  <c r="BI49" i="10" s="1"/>
  <c r="AA31" i="9"/>
  <c r="AC27" i="9"/>
  <c r="BK25" i="10"/>
  <c r="Q20" i="9"/>
  <c r="AA15" i="10"/>
  <c r="O74" i="9"/>
  <c r="BE74" i="9"/>
  <c r="BZ75" i="9" s="1"/>
  <c r="Y41" i="9"/>
  <c r="BY53" i="10"/>
  <c r="Y30" i="9"/>
  <c r="M23" i="10"/>
  <c r="AB20" i="10"/>
  <c r="Y6" i="9"/>
  <c r="BV26" i="10"/>
  <c r="AC49" i="9"/>
  <c r="CA43" i="10"/>
  <c r="CE25" i="10"/>
  <c r="Y49" i="9"/>
  <c r="BP7" i="9"/>
  <c r="Y53" i="9"/>
  <c r="BZ43" i="10"/>
  <c r="K39" i="9"/>
  <c r="AQ39" i="9"/>
  <c r="BN40" i="9" s="1"/>
  <c r="Y37" i="9"/>
  <c r="K23" i="10"/>
  <c r="AQ23" i="10"/>
  <c r="BK35" i="10" s="1"/>
  <c r="Y21" i="10"/>
  <c r="AA17" i="10"/>
  <c r="O5" i="9"/>
  <c r="BE5" i="9"/>
  <c r="BW6" i="9" s="1"/>
  <c r="N19" i="10"/>
  <c r="CE40" i="10"/>
  <c r="BH36" i="10"/>
  <c r="BP32" i="10"/>
  <c r="BH28" i="10"/>
  <c r="CG23" i="10"/>
  <c r="BJ19" i="10"/>
  <c r="CF69" i="10"/>
  <c r="BM7" i="9"/>
  <c r="Y25" i="9"/>
  <c r="AC52" i="10"/>
  <c r="AB42" i="9"/>
  <c r="AC36" i="10"/>
  <c r="M29" i="10"/>
  <c r="AB26" i="10"/>
  <c r="Y20" i="9"/>
  <c r="CD16" i="9"/>
  <c r="AC4" i="9"/>
  <c r="Q24" i="9"/>
  <c r="BG75" i="10"/>
  <c r="BO71" i="9"/>
  <c r="BV67" i="9"/>
  <c r="CB64" i="10"/>
  <c r="Q60" i="10"/>
  <c r="O43" i="9"/>
  <c r="BE43" i="9"/>
  <c r="CC44" i="9" s="1"/>
  <c r="BE74" i="10"/>
  <c r="O74" i="10"/>
  <c r="P74" i="10" s="1"/>
  <c r="Y42" i="10"/>
  <c r="Y41" i="10"/>
  <c r="AC31" i="9"/>
  <c r="K25" i="10"/>
  <c r="AQ25" i="10"/>
  <c r="BL37" i="10" s="1"/>
  <c r="BG23" i="10"/>
  <c r="AB64" i="9"/>
  <c r="AC38" i="9"/>
  <c r="N71" i="9"/>
  <c r="BW62" i="10"/>
  <c r="N39" i="10"/>
  <c r="CE26" i="10"/>
  <c r="BY21" i="10"/>
  <c r="BR17" i="10"/>
  <c r="N75" i="9"/>
  <c r="L36" i="10"/>
  <c r="AB72" i="9"/>
  <c r="BO50" i="10"/>
  <c r="BM27" i="10"/>
  <c r="O22" i="9"/>
  <c r="BE22" i="9"/>
  <c r="CF23" i="9" s="1"/>
  <c r="L20" i="9"/>
  <c r="L15" i="9"/>
  <c r="BN31" i="10"/>
  <c r="K39" i="10"/>
  <c r="AQ39" i="10"/>
  <c r="BR51" i="10" s="1"/>
  <c r="Y37" i="10"/>
  <c r="Y17" i="9"/>
  <c r="L11" i="9"/>
  <c r="CE48" i="10"/>
  <c r="K60" i="9"/>
  <c r="AQ60" i="9"/>
  <c r="BP61" i="9" s="1"/>
  <c r="Y25" i="10"/>
  <c r="AA22" i="9"/>
  <c r="Y52" i="9"/>
  <c r="M45" i="10"/>
  <c r="AB42" i="10"/>
  <c r="CD32" i="10"/>
  <c r="Z22" i="9"/>
  <c r="Y20" i="10"/>
  <c r="M54" i="9"/>
  <c r="BZ56" i="10"/>
  <c r="N12" i="9"/>
  <c r="BH67" i="10"/>
  <c r="BL57" i="9"/>
  <c r="L37" i="9"/>
  <c r="CC32" i="10"/>
  <c r="BH27" i="10"/>
  <c r="CA17" i="10"/>
  <c r="CD62" i="10"/>
  <c r="BO71" i="10"/>
  <c r="AC67" i="10"/>
  <c r="AB57" i="10"/>
  <c r="K53" i="9"/>
  <c r="AQ53" i="9"/>
  <c r="BM54" i="9" s="1"/>
  <c r="Y51" i="10"/>
  <c r="BE43" i="10"/>
  <c r="CF55" i="10" s="1"/>
  <c r="O43" i="10"/>
  <c r="BK41" i="10"/>
  <c r="Q36" i="9"/>
  <c r="BV27" i="10"/>
  <c r="CB24" i="10"/>
  <c r="M20" i="9"/>
  <c r="BI18" i="10"/>
  <c r="BL32" i="10"/>
  <c r="BG42" i="10"/>
  <c r="N26" i="9"/>
  <c r="BG41" i="10"/>
  <c r="L10" i="9"/>
  <c r="CE46" i="10"/>
  <c r="Z37" i="9"/>
  <c r="AC48" i="9"/>
  <c r="BO36" i="10"/>
  <c r="AC32" i="9"/>
  <c r="AQ26" i="10"/>
  <c r="K26" i="10"/>
  <c r="O16" i="10"/>
  <c r="BE16" i="10"/>
  <c r="CG28" i="10" s="1"/>
  <c r="O8" i="9"/>
  <c r="BE8" i="9"/>
  <c r="BW9" i="9" s="1"/>
  <c r="CB5" i="9"/>
  <c r="Y33" i="9"/>
  <c r="Y58" i="9"/>
  <c r="N56" i="9"/>
  <c r="N48" i="9"/>
  <c r="CE27" i="10"/>
  <c r="L44" i="9"/>
  <c r="BK47" i="10"/>
  <c r="AC47" i="10"/>
  <c r="M40" i="10"/>
  <c r="Z25" i="9"/>
  <c r="CF21" i="10"/>
  <c r="CF5" i="9"/>
  <c r="BQ52" i="10"/>
  <c r="AB48" i="9"/>
  <c r="CA76" i="10"/>
  <c r="BN67" i="10"/>
  <c r="AA29" i="10"/>
  <c r="M39" i="9"/>
  <c r="Y30" i="10"/>
  <c r="BE22" i="10"/>
  <c r="CB34" i="10" s="1"/>
  <c r="O22" i="10"/>
  <c r="BK20" i="10"/>
  <c r="Q15" i="9"/>
  <c r="L20" i="10"/>
  <c r="BG50" i="10"/>
  <c r="AC49" i="10"/>
  <c r="AC9" i="9"/>
  <c r="BJ20" i="10"/>
  <c r="L15" i="10"/>
  <c r="BJ4" i="9"/>
  <c r="M51" i="10"/>
  <c r="BN46" i="9"/>
  <c r="AC19" i="9"/>
  <c r="Y53" i="10"/>
  <c r="Z39" i="9"/>
  <c r="AA33" i="9"/>
  <c r="BK27" i="10"/>
  <c r="AA9" i="9"/>
  <c r="Q35" i="9"/>
  <c r="BG17" i="10"/>
  <c r="K22" i="9"/>
  <c r="AQ22" i="9"/>
  <c r="BH23" i="9" s="1"/>
  <c r="BY27" i="10"/>
  <c r="K60" i="10"/>
  <c r="Z45" i="9"/>
  <c r="BG25" i="10"/>
  <c r="Z32" i="9"/>
  <c r="CD48" i="10"/>
  <c r="K38" i="10"/>
  <c r="BK26" i="10"/>
  <c r="Z22" i="10"/>
  <c r="BG20" i="10"/>
  <c r="L76" i="9"/>
  <c r="BX25" i="10"/>
  <c r="M34" i="9"/>
  <c r="M22" i="9"/>
  <c r="BP63" i="10"/>
  <c r="BL57" i="10"/>
  <c r="BJ42" i="10"/>
  <c r="CG22" i="10"/>
  <c r="BR21" i="10"/>
  <c r="Q59" i="10"/>
  <c r="BX74" i="10"/>
  <c r="BV67" i="10"/>
  <c r="O59" i="9"/>
  <c r="BE59" i="9"/>
  <c r="CF60" i="9" s="1"/>
  <c r="BK57" i="9"/>
  <c r="K53" i="10"/>
  <c r="AC43" i="9"/>
  <c r="BI34" i="10"/>
  <c r="BO31" i="10"/>
  <c r="AC27" i="10"/>
  <c r="M20" i="10"/>
  <c r="N26" i="10"/>
  <c r="Q19" i="9"/>
  <c r="CC43" i="10"/>
  <c r="BP26" i="10"/>
  <c r="K68" i="9"/>
  <c r="AQ68" i="9"/>
  <c r="BH69" i="9" s="1"/>
  <c r="AB15" i="9"/>
  <c r="Y46" i="10"/>
  <c r="AB36" i="9"/>
  <c r="CD26" i="10"/>
  <c r="AB12" i="9"/>
  <c r="AB19" i="9"/>
  <c r="BW37" i="10"/>
  <c r="Z43" i="9"/>
  <c r="AB41" i="9"/>
  <c r="AA49" i="9"/>
  <c r="Z39" i="10"/>
  <c r="AA33" i="10"/>
  <c r="O29" i="9"/>
  <c r="BE29" i="9"/>
  <c r="BZ30" i="9" s="1"/>
  <c r="CB26" i="10"/>
  <c r="CF16" i="9"/>
  <c r="BV5" i="9"/>
  <c r="Q35" i="10"/>
  <c r="Y17" i="10"/>
  <c r="O31" i="9"/>
  <c r="BE31" i="9"/>
  <c r="CC32" i="9" s="1"/>
  <c r="BH44" i="10"/>
  <c r="BH4" i="9"/>
  <c r="L35" i="9"/>
  <c r="Y42" i="9"/>
  <c r="Y52" i="10"/>
  <c r="BK42" i="10"/>
  <c r="Z38" i="9"/>
  <c r="Y36" i="10"/>
  <c r="Y12" i="9"/>
  <c r="CD46" i="10"/>
  <c r="M34" i="10"/>
  <c r="Z11" i="9"/>
  <c r="L32" i="9"/>
  <c r="N52" i="9"/>
  <c r="BN32" i="10"/>
  <c r="BY26" i="10"/>
  <c r="BL17" i="10"/>
  <c r="L5" i="9"/>
  <c r="Z4" i="9"/>
  <c r="Y67" i="9"/>
  <c r="O59" i="10"/>
  <c r="BK57" i="10"/>
  <c r="Z53" i="10"/>
  <c r="AA47" i="9"/>
  <c r="CB40" i="10"/>
  <c r="M36" i="9"/>
  <c r="BZ17" i="10"/>
  <c r="K5" i="9"/>
  <c r="AQ5" i="9"/>
  <c r="BK6" i="9" s="1"/>
  <c r="AC14" i="9"/>
  <c r="Y39" i="9"/>
  <c r="K68" i="10"/>
  <c r="AQ68" i="10"/>
  <c r="BO80" i="10" s="1"/>
  <c r="AB15" i="10"/>
  <c r="AA19" i="9"/>
  <c r="O38" i="9"/>
  <c r="BE38" i="9"/>
  <c r="CA39" i="9" s="1"/>
  <c r="AB36" i="10"/>
  <c r="BV22" i="10"/>
  <c r="M15" i="9"/>
  <c r="BX5" i="9"/>
  <c r="BW74" i="10"/>
  <c r="AA29" i="9"/>
  <c r="N46" i="10"/>
  <c r="CA19" i="10"/>
  <c r="CE37" i="10"/>
  <c r="Z43" i="10"/>
  <c r="AA51" i="9"/>
  <c r="Z55" i="10"/>
  <c r="AA49" i="10"/>
  <c r="O45" i="9"/>
  <c r="BE45" i="9"/>
  <c r="CE46" i="9" s="1"/>
  <c r="BE29" i="10"/>
  <c r="CG41" i="10" s="1"/>
  <c r="O29" i="10"/>
  <c r="BI20" i="10"/>
  <c r="CF16" i="10"/>
  <c r="N59" i="9"/>
  <c r="Q27" i="10"/>
  <c r="N41" i="9"/>
  <c r="N43" i="9"/>
  <c r="AC17" i="9"/>
  <c r="AC51" i="9"/>
  <c r="BG52" i="10"/>
  <c r="Z38" i="10"/>
  <c r="BG36" i="10"/>
  <c r="BO32" i="10"/>
  <c r="AC28" i="10"/>
  <c r="CB25" i="10"/>
  <c r="BX19" i="10"/>
  <c r="BG4" i="9"/>
  <c r="K44" i="9"/>
  <c r="AQ44" i="9"/>
  <c r="BI45" i="9" s="1"/>
  <c r="BQ21" i="10"/>
  <c r="L43" i="9"/>
  <c r="BH75" i="10"/>
  <c r="BP71" i="9"/>
  <c r="BJ66" i="10"/>
  <c r="CG62" i="10"/>
  <c r="CC56" i="10"/>
  <c r="N52" i="10"/>
  <c r="CC16" i="9"/>
  <c r="BH18" i="10"/>
  <c r="AB32" i="9"/>
  <c r="AC59" i="9"/>
  <c r="BV43" i="10"/>
  <c r="M36" i="10"/>
  <c r="CF30" i="10"/>
  <c r="Y27" i="9"/>
  <c r="AB17" i="9"/>
  <c r="O34" i="9"/>
  <c r="BE34" i="9"/>
  <c r="CA35" i="9" s="1"/>
  <c r="M25" i="9"/>
  <c r="BJ15" i="10"/>
  <c r="BI23" i="10"/>
  <c r="CF19" i="10"/>
  <c r="BV16" i="10"/>
  <c r="BN71" i="9"/>
  <c r="AA30" i="10"/>
  <c r="CC68" i="10"/>
  <c r="N8" i="9"/>
  <c r="BN4" i="9"/>
  <c r="Y18" i="9"/>
  <c r="K49" i="10"/>
  <c r="AA43" i="9"/>
  <c r="O39" i="9"/>
  <c r="BE39" i="9"/>
  <c r="CG40" i="9" s="1"/>
  <c r="K33" i="9"/>
  <c r="AQ33" i="9"/>
  <c r="BP34" i="9" s="1"/>
  <c r="Y31" i="9"/>
  <c r="BM28" i="10"/>
  <c r="CG69" i="10"/>
  <c r="O58" i="10"/>
  <c r="BE58" i="10"/>
  <c r="CA70" i="10" s="1"/>
  <c r="CC75" i="10"/>
  <c r="BR57" i="9"/>
  <c r="BL52" i="10"/>
  <c r="BP34" i="10"/>
  <c r="CG25" i="10"/>
  <c r="N67" i="9"/>
  <c r="AB40" i="9"/>
  <c r="Z29" i="9"/>
  <c r="BX45" i="9"/>
  <c r="AA42" i="10"/>
  <c r="O38" i="10"/>
  <c r="AA26" i="10"/>
  <c r="AC22" i="10"/>
  <c r="BM19" i="10"/>
  <c r="M15" i="10"/>
  <c r="Z8" i="9"/>
  <c r="CE45" i="9"/>
  <c r="BL47" i="10"/>
  <c r="AC41" i="10"/>
  <c r="AA40" i="9"/>
  <c r="N14" i="9"/>
  <c r="BL23" i="10"/>
  <c r="Z61" i="9"/>
  <c r="Q54" i="9"/>
  <c r="O45" i="10"/>
  <c r="AC29" i="9"/>
  <c r="N59" i="10"/>
  <c r="AB24" i="9"/>
  <c r="M46" i="9"/>
  <c r="M51" i="9"/>
  <c r="BH52" i="10"/>
  <c r="BY43" i="10"/>
  <c r="L30" i="9"/>
  <c r="CA26" i="10"/>
  <c r="CC17" i="10"/>
  <c r="N43" i="10"/>
  <c r="BV17" i="10"/>
  <c r="Z54" i="10"/>
  <c r="AC44" i="10"/>
  <c r="CF15" i="10"/>
  <c r="BW26" i="10"/>
  <c r="AQ44" i="10"/>
  <c r="BP56" i="10" s="1"/>
  <c r="K44" i="10"/>
  <c r="AC33" i="9"/>
  <c r="BK7" i="9"/>
  <c r="K54" i="9"/>
  <c r="AQ54" i="9"/>
  <c r="BQ55" i="9" s="1"/>
  <c r="BP71" i="10"/>
  <c r="BP47" i="10"/>
  <c r="N36" i="9"/>
  <c r="BJ26" i="10"/>
  <c r="L21" i="9"/>
  <c r="CC16" i="10"/>
  <c r="AB43" i="9"/>
  <c r="BZ73" i="10"/>
  <c r="BQ70" i="10"/>
  <c r="BG67" i="10"/>
  <c r="AA63" i="9"/>
  <c r="CB56" i="10"/>
  <c r="AC43" i="10"/>
  <c r="AB33" i="9"/>
  <c r="Y27" i="10"/>
  <c r="AA23" i="9"/>
  <c r="O19" i="9"/>
  <c r="BE19" i="9"/>
  <c r="BW20" i="9" s="1"/>
  <c r="AB17" i="10"/>
  <c r="Q12" i="9"/>
  <c r="Q4" i="9"/>
  <c r="AC58" i="10"/>
  <c r="CD30" i="10"/>
  <c r="AC30" i="9"/>
  <c r="CX29" i="3"/>
  <c r="DI29" i="3" s="1"/>
  <c r="CX45" i="3"/>
  <c r="DI45" i="3" s="1"/>
  <c r="CX61" i="3"/>
  <c r="DI61" i="3" s="1"/>
  <c r="CX28" i="3"/>
  <c r="DI28" i="3" s="1"/>
  <c r="CX44" i="3"/>
  <c r="DI44" i="3" s="1"/>
  <c r="CX60" i="3"/>
  <c r="DI60" i="3" s="1"/>
  <c r="CX76" i="3"/>
  <c r="DI76" i="3" s="1"/>
  <c r="CX27" i="3"/>
  <c r="DI27" i="3" s="1"/>
  <c r="CX43" i="3"/>
  <c r="DI43" i="3" s="1"/>
  <c r="CX59" i="3"/>
  <c r="DI59" i="3" s="1"/>
  <c r="CX75" i="3"/>
  <c r="DI75" i="3" s="1"/>
  <c r="CX31" i="3"/>
  <c r="DI31" i="3" s="1"/>
  <c r="CX63" i="3"/>
  <c r="DI63" i="3" s="1"/>
  <c r="CX26" i="3"/>
  <c r="DI26" i="3" s="1"/>
  <c r="CX42" i="3"/>
  <c r="DI42" i="3" s="1"/>
  <c r="CX58" i="3"/>
  <c r="DI58" i="3" s="1"/>
  <c r="CX74" i="3"/>
  <c r="DI74" i="3" s="1"/>
  <c r="CX25" i="3"/>
  <c r="DI25" i="3" s="1"/>
  <c r="CX41" i="3"/>
  <c r="DI41" i="3" s="1"/>
  <c r="CX57" i="3"/>
  <c r="DI57" i="3" s="1"/>
  <c r="CX73" i="3"/>
  <c r="DI73" i="3" s="1"/>
  <c r="CX24" i="3"/>
  <c r="DI24" i="3" s="1"/>
  <c r="CX40" i="3"/>
  <c r="DI40" i="3" s="1"/>
  <c r="CX56" i="3"/>
  <c r="DI56" i="3" s="1"/>
  <c r="CX72" i="3"/>
  <c r="DI72" i="3" s="1"/>
  <c r="CX30" i="3"/>
  <c r="DI30" i="3" s="1"/>
  <c r="CX23" i="3"/>
  <c r="DI23" i="3" s="1"/>
  <c r="CX39" i="3"/>
  <c r="DI39" i="3" s="1"/>
  <c r="CX55" i="3"/>
  <c r="DI55" i="3" s="1"/>
  <c r="CX71" i="3"/>
  <c r="DI71" i="3" s="1"/>
  <c r="CX22" i="3"/>
  <c r="DI22" i="3" s="1"/>
  <c r="CX38" i="3"/>
  <c r="DI38" i="3" s="1"/>
  <c r="CX54" i="3"/>
  <c r="DI54" i="3" s="1"/>
  <c r="CX70" i="3"/>
  <c r="DI70" i="3" s="1"/>
  <c r="CX21" i="3"/>
  <c r="DI21" i="3" s="1"/>
  <c r="CX37" i="3"/>
  <c r="DI37" i="3" s="1"/>
  <c r="CX53" i="3"/>
  <c r="DI53" i="3" s="1"/>
  <c r="CX69" i="3"/>
  <c r="DI69" i="3" s="1"/>
  <c r="CX20" i="3"/>
  <c r="DI20" i="3" s="1"/>
  <c r="CX36" i="3"/>
  <c r="DI36" i="3" s="1"/>
  <c r="CX52" i="3"/>
  <c r="DI52" i="3" s="1"/>
  <c r="CX68" i="3"/>
  <c r="DI68" i="3" s="1"/>
  <c r="CX62" i="3"/>
  <c r="DI62" i="3" s="1"/>
  <c r="CX19" i="3"/>
  <c r="DI19" i="3" s="1"/>
  <c r="CX35" i="3"/>
  <c r="DI35" i="3" s="1"/>
  <c r="CX51" i="3"/>
  <c r="DI51" i="3" s="1"/>
  <c r="CX67" i="3"/>
  <c r="DI67" i="3" s="1"/>
  <c r="CX47" i="3"/>
  <c r="DI47" i="3" s="1"/>
  <c r="CX46" i="3"/>
  <c r="DI46" i="3" s="1"/>
  <c r="CX18" i="3"/>
  <c r="DI18" i="3" s="1"/>
  <c r="CX34" i="3"/>
  <c r="DI34" i="3" s="1"/>
  <c r="CX50" i="3"/>
  <c r="DI50" i="3" s="1"/>
  <c r="CX66" i="3"/>
  <c r="DI66" i="3" s="1"/>
  <c r="CX17" i="3"/>
  <c r="DI17" i="3" s="1"/>
  <c r="CX33" i="3"/>
  <c r="DI33" i="3" s="1"/>
  <c r="CX49" i="3"/>
  <c r="DI49" i="3" s="1"/>
  <c r="CX65" i="3"/>
  <c r="DI65" i="3" s="1"/>
  <c r="CX16" i="3"/>
  <c r="DI16" i="3" s="1"/>
  <c r="CX32" i="3"/>
  <c r="DI32" i="3" s="1"/>
  <c r="CX48" i="3"/>
  <c r="DI48" i="3" s="1"/>
  <c r="CX64" i="3"/>
  <c r="DI64" i="3" s="1"/>
  <c r="CI28" i="3"/>
  <c r="C17" i="12" s="1"/>
  <c r="DE28" i="3"/>
  <c r="CI44" i="3"/>
  <c r="C33" i="12" s="1"/>
  <c r="DE44" i="3"/>
  <c r="CI60" i="3"/>
  <c r="C49" i="12" s="1"/>
  <c r="DE60" i="3"/>
  <c r="CI76" i="3"/>
  <c r="C65" i="12" s="1"/>
  <c r="DE76" i="3"/>
  <c r="DE27" i="3"/>
  <c r="CI27" i="3"/>
  <c r="C16" i="12" s="1"/>
  <c r="DE43" i="3"/>
  <c r="CI43" i="3"/>
  <c r="C32" i="12" s="1"/>
  <c r="DE59" i="3"/>
  <c r="CI59" i="3"/>
  <c r="C48" i="12" s="1"/>
  <c r="DE75" i="3"/>
  <c r="CI75" i="3"/>
  <c r="C64" i="12" s="1"/>
  <c r="CI45" i="3"/>
  <c r="C34" i="12" s="1"/>
  <c r="DE45" i="3"/>
  <c r="DE26" i="3"/>
  <c r="CI26" i="3"/>
  <c r="C15" i="12" s="1"/>
  <c r="DE42" i="3"/>
  <c r="CI42" i="3"/>
  <c r="C31" i="12" s="1"/>
  <c r="DE58" i="3"/>
  <c r="CI58" i="3"/>
  <c r="C47" i="12" s="1"/>
  <c r="DE74" i="3"/>
  <c r="CI74" i="3"/>
  <c r="C63" i="12" s="1"/>
  <c r="CI41" i="3"/>
  <c r="C30" i="12" s="1"/>
  <c r="DE41" i="3"/>
  <c r="CI57" i="3"/>
  <c r="C46" i="12" s="1"/>
  <c r="DE57" i="3"/>
  <c r="CI73" i="3"/>
  <c r="C62" i="12" s="1"/>
  <c r="DE73" i="3"/>
  <c r="CI29" i="3"/>
  <c r="C18" i="12" s="1"/>
  <c r="DE29" i="3"/>
  <c r="CI25" i="3"/>
  <c r="C14" i="12" s="1"/>
  <c r="DE25" i="3"/>
  <c r="CI24" i="3"/>
  <c r="C13" i="12" s="1"/>
  <c r="DE24" i="3"/>
  <c r="CI40" i="3"/>
  <c r="C29" i="12" s="1"/>
  <c r="DE40" i="3"/>
  <c r="CI56" i="3"/>
  <c r="C45" i="12" s="1"/>
  <c r="DE56" i="3"/>
  <c r="CI72" i="3"/>
  <c r="C61" i="12" s="1"/>
  <c r="DE72" i="3"/>
  <c r="DE23" i="3"/>
  <c r="CI23" i="3"/>
  <c r="C12" i="12" s="1"/>
  <c r="DE39" i="3"/>
  <c r="CI39" i="3"/>
  <c r="C28" i="12" s="1"/>
  <c r="DE55" i="3"/>
  <c r="CI55" i="3"/>
  <c r="C44" i="12" s="1"/>
  <c r="DE71" i="3"/>
  <c r="CI71" i="3"/>
  <c r="C60" i="12" s="1"/>
  <c r="DE22" i="3"/>
  <c r="CI22" i="3"/>
  <c r="C11" i="12" s="1"/>
  <c r="DE38" i="3"/>
  <c r="CI38" i="3"/>
  <c r="C27" i="12" s="1"/>
  <c r="DE54" i="3"/>
  <c r="CI54" i="3"/>
  <c r="C43" i="12" s="1"/>
  <c r="DE70" i="3"/>
  <c r="CI70" i="3"/>
  <c r="C59" i="12" s="1"/>
  <c r="CI21" i="3"/>
  <c r="C10" i="12" s="1"/>
  <c r="DE21" i="3"/>
  <c r="CI37" i="3"/>
  <c r="C26" i="12" s="1"/>
  <c r="DE37" i="3"/>
  <c r="CI53" i="3"/>
  <c r="C42" i="12" s="1"/>
  <c r="DE53" i="3"/>
  <c r="CI69" i="3"/>
  <c r="C58" i="12" s="1"/>
  <c r="DE69" i="3"/>
  <c r="DE20" i="3"/>
  <c r="CI20" i="3"/>
  <c r="C9" i="12" s="1"/>
  <c r="DE36" i="3"/>
  <c r="CI36" i="3"/>
  <c r="C25" i="12" s="1"/>
  <c r="DE52" i="3"/>
  <c r="CI52" i="3"/>
  <c r="C41" i="12" s="1"/>
  <c r="DE68" i="3"/>
  <c r="CI68" i="3"/>
  <c r="C57" i="12" s="1"/>
  <c r="DE19" i="3"/>
  <c r="CI19" i="3"/>
  <c r="C8" i="12" s="1"/>
  <c r="DE35" i="3"/>
  <c r="CI35" i="3"/>
  <c r="C24" i="12" s="1"/>
  <c r="DE51" i="3"/>
  <c r="CI51" i="3"/>
  <c r="C40" i="12" s="1"/>
  <c r="DE67" i="3"/>
  <c r="CI67" i="3"/>
  <c r="C56" i="12" s="1"/>
  <c r="DE18" i="3"/>
  <c r="CI18" i="3"/>
  <c r="C7" i="12" s="1"/>
  <c r="DE34" i="3"/>
  <c r="CI34" i="3"/>
  <c r="C23" i="12" s="1"/>
  <c r="DE50" i="3"/>
  <c r="CI50" i="3"/>
  <c r="C39" i="12" s="1"/>
  <c r="DE66" i="3"/>
  <c r="CI66" i="3"/>
  <c r="C55" i="12" s="1"/>
  <c r="CI61" i="3"/>
  <c r="C50" i="12" s="1"/>
  <c r="DE61" i="3"/>
  <c r="DE17" i="3"/>
  <c r="CI17" i="3"/>
  <c r="C6" i="12" s="1"/>
  <c r="DE33" i="3"/>
  <c r="CI33" i="3"/>
  <c r="C22" i="12" s="1"/>
  <c r="DE49" i="3"/>
  <c r="CI49" i="3"/>
  <c r="C38" i="12" s="1"/>
  <c r="DE65" i="3"/>
  <c r="CI65" i="3"/>
  <c r="C54" i="12" s="1"/>
  <c r="CT16" i="3"/>
  <c r="DE16" i="3" s="1"/>
  <c r="CI16" i="3"/>
  <c r="C5" i="12" s="1"/>
  <c r="CI32" i="3"/>
  <c r="C21" i="12" s="1"/>
  <c r="DE32" i="3"/>
  <c r="CI48" i="3"/>
  <c r="C37" i="12" s="1"/>
  <c r="DE48" i="3"/>
  <c r="DE64" i="3"/>
  <c r="CI64" i="3"/>
  <c r="C53" i="12" s="1"/>
  <c r="CI31" i="3"/>
  <c r="C20" i="12" s="1"/>
  <c r="DE31" i="3"/>
  <c r="CI47" i="3"/>
  <c r="C36" i="12" s="1"/>
  <c r="DE47" i="3"/>
  <c r="CI63" i="3"/>
  <c r="C52" i="12" s="1"/>
  <c r="DE63" i="3"/>
  <c r="DE30" i="3"/>
  <c r="CI30" i="3"/>
  <c r="C19" i="12" s="1"/>
  <c r="DE46" i="3"/>
  <c r="CI46" i="3"/>
  <c r="C35" i="12" s="1"/>
  <c r="DE62" i="3"/>
  <c r="CI62" i="3"/>
  <c r="C51" i="12" s="1"/>
  <c r="C8" i="15" l="1"/>
  <c r="BK81" i="10"/>
  <c r="P83" i="10"/>
  <c r="CL83" i="10"/>
  <c r="CH81" i="10"/>
  <c r="DG81" i="10" s="1"/>
  <c r="CH83" i="10"/>
  <c r="DJ83" i="10" s="1"/>
  <c r="CS83" i="10"/>
  <c r="DH83" i="10"/>
  <c r="DB83" i="10"/>
  <c r="BR82" i="10"/>
  <c r="DI83" i="10"/>
  <c r="CX64" i="9"/>
  <c r="BS83" i="10"/>
  <c r="CT83" i="10" s="1"/>
  <c r="DY83" i="10" s="1"/>
  <c r="BI81" i="10"/>
  <c r="DA83" i="10"/>
  <c r="DQ83" i="10" s="1"/>
  <c r="BQ82" i="10"/>
  <c r="P69" i="10"/>
  <c r="BK82" i="10"/>
  <c r="CX61" i="9"/>
  <c r="BM82" i="10"/>
  <c r="CX65" i="9"/>
  <c r="CK83" i="3"/>
  <c r="C72" i="12"/>
  <c r="CJ83" i="3"/>
  <c r="ED82" i="10"/>
  <c r="EE82" i="10" s="1"/>
  <c r="BJ82" i="10"/>
  <c r="BG82" i="10"/>
  <c r="BN14" i="9"/>
  <c r="BL82" i="10"/>
  <c r="BP82" i="10"/>
  <c r="BO14" i="9"/>
  <c r="CN67" i="9"/>
  <c r="BN82" i="10"/>
  <c r="BO82" i="10"/>
  <c r="P70" i="10"/>
  <c r="P81" i="10"/>
  <c r="BQ81" i="10"/>
  <c r="B8" i="15"/>
  <c r="B7" i="15"/>
  <c r="D7" i="15" s="1"/>
  <c r="P82" i="10"/>
  <c r="BH81" i="10"/>
  <c r="BO81" i="10"/>
  <c r="CH82" i="10"/>
  <c r="DI82" i="10" s="1"/>
  <c r="DK82" i="10"/>
  <c r="CE61" i="9"/>
  <c r="DI81" i="10"/>
  <c r="DF81" i="10"/>
  <c r="CT46" i="9"/>
  <c r="DK81" i="10"/>
  <c r="CX41" i="9"/>
  <c r="DB81" i="10"/>
  <c r="BJ81" i="10"/>
  <c r="C71" i="12"/>
  <c r="ED81" i="10"/>
  <c r="EE81" i="10" s="1"/>
  <c r="CK82" i="3"/>
  <c r="CJ82" i="3"/>
  <c r="BM81" i="10"/>
  <c r="BL81" i="10"/>
  <c r="BR81" i="10"/>
  <c r="DC81" i="10"/>
  <c r="DJ81" i="10"/>
  <c r="BN81" i="10"/>
  <c r="DE81" i="10"/>
  <c r="BW61" i="9"/>
  <c r="CX55" i="9"/>
  <c r="BR14" i="9"/>
  <c r="BQ14" i="9"/>
  <c r="BI14" i="9"/>
  <c r="P80" i="10"/>
  <c r="BK80" i="10"/>
  <c r="BI80" i="10"/>
  <c r="BL80" i="10"/>
  <c r="BR80" i="10"/>
  <c r="CH80" i="10"/>
  <c r="DK80" i="10" s="1"/>
  <c r="CX7" i="9"/>
  <c r="BJ80" i="10"/>
  <c r="BH80" i="10"/>
  <c r="BQ80" i="10"/>
  <c r="C70" i="12"/>
  <c r="ED80" i="10"/>
  <c r="EE80" i="10" s="1"/>
  <c r="CK81" i="3"/>
  <c r="CJ81" i="3"/>
  <c r="CP81" i="3"/>
  <c r="BP80" i="10"/>
  <c r="BM80" i="10"/>
  <c r="BG80" i="10"/>
  <c r="BN80" i="10"/>
  <c r="CB8" i="9"/>
  <c r="CX20" i="9"/>
  <c r="BP39" i="9"/>
  <c r="BR25" i="9"/>
  <c r="P79" i="10"/>
  <c r="B20" i="2"/>
  <c r="A19" i="2"/>
  <c r="BL19" i="2" s="1"/>
  <c r="CF8" i="9"/>
  <c r="CD79" i="10"/>
  <c r="CJ80" i="3"/>
  <c r="CK80" i="3"/>
  <c r="C69" i="12"/>
  <c r="ED79" i="10"/>
  <c r="EE79" i="10" s="1"/>
  <c r="CP80" i="3"/>
  <c r="BW79" i="10"/>
  <c r="BZ79" i="10"/>
  <c r="CB79" i="10"/>
  <c r="CC79" i="10"/>
  <c r="CA79" i="10"/>
  <c r="BV79" i="10"/>
  <c r="BX79" i="10"/>
  <c r="CE79" i="10"/>
  <c r="CC8" i="9"/>
  <c r="CF79" i="10"/>
  <c r="BS79" i="10"/>
  <c r="CO79" i="10" s="1"/>
  <c r="CG79" i="10"/>
  <c r="B21" i="3"/>
  <c r="A20" i="3"/>
  <c r="BL20" i="3" s="1"/>
  <c r="BO39" i="9"/>
  <c r="CX57" i="9"/>
  <c r="BP67" i="9"/>
  <c r="CT67" i="9" s="1"/>
  <c r="CF37" i="9"/>
  <c r="CX53" i="9"/>
  <c r="BV27" i="9"/>
  <c r="CX34" i="9"/>
  <c r="BV8" i="9"/>
  <c r="BZ8" i="9"/>
  <c r="BY21" i="9"/>
  <c r="CX56" i="9"/>
  <c r="BO17" i="9"/>
  <c r="BY8" i="9"/>
  <c r="BN25" i="9"/>
  <c r="CR25" i="9" s="1"/>
  <c r="BL25" i="9"/>
  <c r="CX18" i="9"/>
  <c r="BM25" i="9"/>
  <c r="CX46" i="9"/>
  <c r="CD26" i="9"/>
  <c r="CS26" i="9" s="1"/>
  <c r="BJ73" i="9"/>
  <c r="CX45" i="9"/>
  <c r="BO76" i="9"/>
  <c r="BG17" i="9"/>
  <c r="BZ29" i="10"/>
  <c r="CD8" i="9"/>
  <c r="CF30" i="9"/>
  <c r="BH25" i="9"/>
  <c r="BO25" i="9"/>
  <c r="BZ27" i="9"/>
  <c r="CE8" i="9"/>
  <c r="CT8" i="9" s="1"/>
  <c r="BX8" i="9"/>
  <c r="CA8" i="9"/>
  <c r="CX74" i="9"/>
  <c r="BN56" i="9"/>
  <c r="BQ73" i="9"/>
  <c r="BZ31" i="9"/>
  <c r="CC26" i="9"/>
  <c r="BL51" i="9"/>
  <c r="CG26" i="9"/>
  <c r="CB26" i="9"/>
  <c r="CE26" i="9"/>
  <c r="CX49" i="9"/>
  <c r="CX69" i="9"/>
  <c r="CX75" i="9"/>
  <c r="CX36" i="9"/>
  <c r="BN10" i="9"/>
  <c r="CD29" i="9"/>
  <c r="BV37" i="9"/>
  <c r="BZ37" i="9"/>
  <c r="BZ33" i="9"/>
  <c r="BQ15" i="9"/>
  <c r="BZ38" i="9"/>
  <c r="CD31" i="9"/>
  <c r="CX72" i="9"/>
  <c r="CA31" i="9"/>
  <c r="CX62" i="9"/>
  <c r="CE37" i="9"/>
  <c r="CT37" i="9" s="1"/>
  <c r="BW37" i="9"/>
  <c r="BX37" i="9"/>
  <c r="CX8" i="9"/>
  <c r="CD13" i="9"/>
  <c r="BG10" i="9"/>
  <c r="CD37" i="9"/>
  <c r="CB31" i="9"/>
  <c r="CX43" i="9"/>
  <c r="CB37" i="9"/>
  <c r="CE31" i="9"/>
  <c r="CD38" i="9"/>
  <c r="BY29" i="9"/>
  <c r="BL76" i="9"/>
  <c r="BX31" i="9"/>
  <c r="CM31" i="9" s="1"/>
  <c r="CC31" i="9"/>
  <c r="CX30" i="9"/>
  <c r="CX25" i="9"/>
  <c r="CX24" i="9"/>
  <c r="CX5" i="9"/>
  <c r="BW29" i="9"/>
  <c r="BV49" i="9"/>
  <c r="CG63" i="9"/>
  <c r="CV63" i="9" s="1"/>
  <c r="BW72" i="9"/>
  <c r="BZ61" i="9"/>
  <c r="CJ77" i="3"/>
  <c r="CX44" i="9"/>
  <c r="CX10" i="9"/>
  <c r="BO35" i="9"/>
  <c r="CF51" i="9"/>
  <c r="CF49" i="9"/>
  <c r="CB38" i="9"/>
  <c r="BP25" i="9"/>
  <c r="BH39" i="9"/>
  <c r="CC10" i="9"/>
  <c r="BL39" i="9"/>
  <c r="CB74" i="9"/>
  <c r="CN5" i="9"/>
  <c r="BJ25" i="9"/>
  <c r="CK77" i="3"/>
  <c r="CX11" i="9"/>
  <c r="CX19" i="9"/>
  <c r="CX59" i="9"/>
  <c r="CX66" i="9"/>
  <c r="BZ7" i="9"/>
  <c r="CO7" i="9" s="1"/>
  <c r="BR39" i="9"/>
  <c r="CA61" i="9"/>
  <c r="P78" i="10"/>
  <c r="BY61" i="9"/>
  <c r="BW38" i="9"/>
  <c r="CG29" i="9"/>
  <c r="CE29" i="9"/>
  <c r="BM72" i="9"/>
  <c r="BX61" i="9"/>
  <c r="BQ25" i="9"/>
  <c r="CX6" i="9"/>
  <c r="BV61" i="9"/>
  <c r="CD62" i="9"/>
  <c r="BG25" i="9"/>
  <c r="CF61" i="9"/>
  <c r="CX42" i="9"/>
  <c r="CX32" i="9"/>
  <c r="BQ39" i="9"/>
  <c r="BZ74" i="9"/>
  <c r="BX29" i="9"/>
  <c r="CG61" i="9"/>
  <c r="BH67" i="9"/>
  <c r="CL67" i="9" s="1"/>
  <c r="BK25" i="9"/>
  <c r="BK39" i="9"/>
  <c r="BI74" i="9"/>
  <c r="CM74" i="9" s="1"/>
  <c r="ED76" i="10"/>
  <c r="EE76" i="10" s="1"/>
  <c r="CX60" i="9"/>
  <c r="CD61" i="9"/>
  <c r="BQ66" i="9"/>
  <c r="CB61" i="9"/>
  <c r="BL72" i="9"/>
  <c r="CX4" i="9"/>
  <c r="CX23" i="9"/>
  <c r="BN72" i="9"/>
  <c r="CX40" i="9"/>
  <c r="CX37" i="9"/>
  <c r="CS65" i="9"/>
  <c r="BG75" i="9"/>
  <c r="BO75" i="9"/>
  <c r="BL75" i="9"/>
  <c r="BP75" i="9"/>
  <c r="CA19" i="9"/>
  <c r="CX68" i="9"/>
  <c r="CA24" i="9"/>
  <c r="BK75" i="9"/>
  <c r="CO75" i="9" s="1"/>
  <c r="BH75" i="9"/>
  <c r="BN75" i="9"/>
  <c r="BY78" i="10"/>
  <c r="BR75" i="9"/>
  <c r="P77" i="10"/>
  <c r="BV78" i="10"/>
  <c r="CD48" i="9"/>
  <c r="CX28" i="9"/>
  <c r="CX67" i="9"/>
  <c r="CC78" i="10"/>
  <c r="CA51" i="9"/>
  <c r="CA10" i="9"/>
  <c r="CA33" i="9"/>
  <c r="CE62" i="9"/>
  <c r="BM17" i="9"/>
  <c r="BM15" i="9"/>
  <c r="BZ78" i="10"/>
  <c r="CE48" i="9"/>
  <c r="BQ48" i="9"/>
  <c r="CU48" i="9" s="1"/>
  <c r="CE78" i="10"/>
  <c r="BI73" i="9"/>
  <c r="BY53" i="9"/>
  <c r="BH35" i="9"/>
  <c r="CO71" i="9"/>
  <c r="CG52" i="9"/>
  <c r="BN67" i="9"/>
  <c r="CR67" i="9" s="1"/>
  <c r="CB48" i="9"/>
  <c r="BL73" i="9"/>
  <c r="BH14" i="9"/>
  <c r="BQ53" i="9"/>
  <c r="CX58" i="9"/>
  <c r="BS78" i="10"/>
  <c r="CL78" i="10" s="1"/>
  <c r="CF78" i="10"/>
  <c r="BN35" i="9"/>
  <c r="BL35" i="9"/>
  <c r="CP35" i="9" s="1"/>
  <c r="BO15" i="9"/>
  <c r="BP58" i="9"/>
  <c r="CX51" i="9"/>
  <c r="BI19" i="9"/>
  <c r="BK14" i="9"/>
  <c r="CD63" i="9"/>
  <c r="CC48" i="9"/>
  <c r="CG78" i="10"/>
  <c r="CX48" i="9"/>
  <c r="CG29" i="10"/>
  <c r="BL74" i="9"/>
  <c r="BR73" i="9"/>
  <c r="CF31" i="9"/>
  <c r="BZ19" i="9"/>
  <c r="BG74" i="9"/>
  <c r="CG31" i="9"/>
  <c r="BX34" i="9"/>
  <c r="CC72" i="9"/>
  <c r="CF29" i="10"/>
  <c r="CD78" i="10"/>
  <c r="BX48" i="9"/>
  <c r="CA78" i="10"/>
  <c r="CB33" i="9"/>
  <c r="CB29" i="10"/>
  <c r="BX53" i="9"/>
  <c r="CF21" i="9"/>
  <c r="CD33" i="9"/>
  <c r="CE63" i="9"/>
  <c r="CC33" i="9"/>
  <c r="BG15" i="9"/>
  <c r="BM14" i="9"/>
  <c r="BV72" i="9"/>
  <c r="CK72" i="9" s="1"/>
  <c r="BK73" i="9"/>
  <c r="CX35" i="9"/>
  <c r="BW78" i="10"/>
  <c r="BJ35" i="9"/>
  <c r="C68" i="12"/>
  <c r="ED78" i="10"/>
  <c r="EE78" i="10" s="1"/>
  <c r="CJ79" i="3"/>
  <c r="CK79" i="3"/>
  <c r="CG62" i="9"/>
  <c r="BG35" i="9"/>
  <c r="BM35" i="9"/>
  <c r="BJ74" i="9"/>
  <c r="BR35" i="9"/>
  <c r="BG14" i="9"/>
  <c r="CX13" i="9"/>
  <c r="BX78" i="10"/>
  <c r="BX51" i="9"/>
  <c r="BG67" i="9"/>
  <c r="CK67" i="9" s="1"/>
  <c r="CD42" i="9"/>
  <c r="CS42" i="9" s="1"/>
  <c r="BZ48" i="9"/>
  <c r="BW33" i="9"/>
  <c r="CF33" i="9"/>
  <c r="BK35" i="9"/>
  <c r="BI35" i="9"/>
  <c r="CF62" i="9"/>
  <c r="BM66" i="9"/>
  <c r="BO74" i="9"/>
  <c r="CX27" i="9"/>
  <c r="CX52" i="9"/>
  <c r="CH77" i="10"/>
  <c r="DK77" i="10" s="1"/>
  <c r="CC59" i="9"/>
  <c r="CB59" i="9"/>
  <c r="BY19" i="9"/>
  <c r="CB6" i="9"/>
  <c r="BY49" i="9"/>
  <c r="BO27" i="9"/>
  <c r="CC42" i="9"/>
  <c r="BV42" i="9"/>
  <c r="CD47" i="9"/>
  <c r="CC49" i="9"/>
  <c r="CR49" i="9" s="1"/>
  <c r="CF59" i="9"/>
  <c r="BH37" i="9"/>
  <c r="CE72" i="9"/>
  <c r="CB24" i="9"/>
  <c r="CG47" i="9"/>
  <c r="CV47" i="9" s="1"/>
  <c r="BV4" i="9"/>
  <c r="CK4" i="9" s="1"/>
  <c r="CD72" i="9"/>
  <c r="CX22" i="9"/>
  <c r="CE47" i="9"/>
  <c r="BX19" i="9"/>
  <c r="BL61" i="9"/>
  <c r="BI37" i="9"/>
  <c r="CE59" i="9"/>
  <c r="CB47" i="9"/>
  <c r="BN64" i="9"/>
  <c r="CR64" i="9" s="1"/>
  <c r="CG59" i="9"/>
  <c r="CX21" i="9"/>
  <c r="BL19" i="9"/>
  <c r="CB19" i="9"/>
  <c r="BR51" i="9"/>
  <c r="BG73" i="9"/>
  <c r="CK73" i="9" s="1"/>
  <c r="BV59" i="9"/>
  <c r="BW24" i="9"/>
  <c r="CD49" i="9"/>
  <c r="BY59" i="9"/>
  <c r="CG24" i="9"/>
  <c r="CB42" i="9"/>
  <c r="CL69" i="9"/>
  <c r="CF4" i="9"/>
  <c r="CU4" i="9" s="1"/>
  <c r="P23" i="9"/>
  <c r="BV58" i="9"/>
  <c r="BW59" i="9"/>
  <c r="CL59" i="9" s="1"/>
  <c r="P6" i="9"/>
  <c r="CX63" i="9"/>
  <c r="BM9" i="9"/>
  <c r="BW45" i="10"/>
  <c r="BQ21" i="9"/>
  <c r="CC24" i="9"/>
  <c r="BH73" i="9"/>
  <c r="BS77" i="10"/>
  <c r="CL77" i="10" s="1"/>
  <c r="BJ52" i="9"/>
  <c r="CN52" i="9" s="1"/>
  <c r="BJ21" i="9"/>
  <c r="BJ26" i="9"/>
  <c r="BO21" i="9"/>
  <c r="BH21" i="9"/>
  <c r="BZ29" i="9"/>
  <c r="CO29" i="9" s="1"/>
  <c r="BX24" i="9"/>
  <c r="BN21" i="9"/>
  <c r="BJ39" i="9"/>
  <c r="BQ52" i="9"/>
  <c r="BX13" i="9"/>
  <c r="CX33" i="9"/>
  <c r="BJ10" i="9"/>
  <c r="BK49" i="9"/>
  <c r="CA13" i="9"/>
  <c r="BK26" i="9"/>
  <c r="BM49" i="9"/>
  <c r="CQ49" i="9" s="1"/>
  <c r="BQ49" i="9"/>
  <c r="CU49" i="9" s="1"/>
  <c r="BG21" i="9"/>
  <c r="BG26" i="9"/>
  <c r="C67" i="12"/>
  <c r="ED77" i="10"/>
  <c r="EE77" i="10" s="1"/>
  <c r="CP78" i="3"/>
  <c r="CK78" i="3"/>
  <c r="CJ78" i="3"/>
  <c r="BR21" i="9"/>
  <c r="BZ24" i="9"/>
  <c r="BN73" i="9"/>
  <c r="BI36" i="9"/>
  <c r="BM26" i="9"/>
  <c r="CX17" i="9"/>
  <c r="P77" i="9"/>
  <c r="CH45" i="9"/>
  <c r="BO31" i="9"/>
  <c r="CC27" i="9"/>
  <c r="CR27" i="9" s="1"/>
  <c r="CX77" i="9"/>
  <c r="BX27" i="9"/>
  <c r="BG39" i="9"/>
  <c r="BR77" i="9"/>
  <c r="CV77" i="9" s="1"/>
  <c r="BG77" i="9"/>
  <c r="BQ77" i="9"/>
  <c r="CU77" i="9" s="1"/>
  <c r="BP77" i="9"/>
  <c r="CT77" i="9" s="1"/>
  <c r="BI77" i="9"/>
  <c r="CM77" i="9" s="1"/>
  <c r="BN77" i="9"/>
  <c r="CR77" i="9" s="1"/>
  <c r="BK77" i="9"/>
  <c r="CO77" i="9" s="1"/>
  <c r="BH77" i="9"/>
  <c r="CL77" i="9" s="1"/>
  <c r="BJ77" i="9"/>
  <c r="CN77" i="9" s="1"/>
  <c r="BM77" i="9"/>
  <c r="CQ77" i="9" s="1"/>
  <c r="BO77" i="9"/>
  <c r="CS77" i="9" s="1"/>
  <c r="BL77" i="9"/>
  <c r="CP77" i="9" s="1"/>
  <c r="CH77" i="9"/>
  <c r="CG25" i="9"/>
  <c r="BW48" i="9"/>
  <c r="CD24" i="9"/>
  <c r="CC50" i="9"/>
  <c r="CQ68" i="9"/>
  <c r="BS7" i="9"/>
  <c r="BO73" i="9"/>
  <c r="CB25" i="9"/>
  <c r="BW52" i="9"/>
  <c r="CR51" i="9"/>
  <c r="CH69" i="9"/>
  <c r="BX52" i="9"/>
  <c r="CM52" i="9" s="1"/>
  <c r="CH16" i="9"/>
  <c r="CD25" i="9"/>
  <c r="CC52" i="9"/>
  <c r="BW50" i="9"/>
  <c r="CF25" i="9"/>
  <c r="CA25" i="9"/>
  <c r="BZ50" i="9"/>
  <c r="CX31" i="9"/>
  <c r="CX9" i="9"/>
  <c r="CX14" i="9"/>
  <c r="BZ52" i="9"/>
  <c r="CE25" i="9"/>
  <c r="CX73" i="9"/>
  <c r="BX25" i="9"/>
  <c r="CM25" i="9" s="1"/>
  <c r="BS46" i="9"/>
  <c r="CH64" i="9"/>
  <c r="BW25" i="9"/>
  <c r="BR59" i="9"/>
  <c r="CX76" i="9"/>
  <c r="BN42" i="9"/>
  <c r="BK42" i="9"/>
  <c r="CX26" i="9"/>
  <c r="CA52" i="9"/>
  <c r="CP39" i="9"/>
  <c r="BV25" i="9"/>
  <c r="BY10" i="9"/>
  <c r="BS65" i="9"/>
  <c r="M17" i="12"/>
  <c r="M16" i="12"/>
  <c r="M15" i="12"/>
  <c r="M14" i="12"/>
  <c r="M13" i="12"/>
  <c r="M12" i="12"/>
  <c r="M11" i="12"/>
  <c r="M10" i="12"/>
  <c r="M9" i="12"/>
  <c r="M8" i="12"/>
  <c r="F8" i="12" s="1"/>
  <c r="M7" i="12"/>
  <c r="F7" i="12" s="1"/>
  <c r="M6" i="12"/>
  <c r="M5" i="12"/>
  <c r="CG32" i="9"/>
  <c r="BQ33" i="9"/>
  <c r="BG30" i="9"/>
  <c r="BP32" i="9"/>
  <c r="BR5" i="9"/>
  <c r="CV5" i="9" s="1"/>
  <c r="CD34" i="9"/>
  <c r="BX63" i="10"/>
  <c r="BG59" i="9"/>
  <c r="BV74" i="9"/>
  <c r="BO9" i="9"/>
  <c r="CU14" i="9"/>
  <c r="BO32" i="9"/>
  <c r="BP33" i="9"/>
  <c r="P68" i="9"/>
  <c r="CG13" i="9"/>
  <c r="CG36" i="9"/>
  <c r="CV36" i="9" s="1"/>
  <c r="BZ36" i="9"/>
  <c r="BL32" i="9"/>
  <c r="BP5" i="9"/>
  <c r="CT5" i="9" s="1"/>
  <c r="BZ26" i="9"/>
  <c r="BW36" i="9"/>
  <c r="BG56" i="9"/>
  <c r="BZ49" i="9"/>
  <c r="CX39" i="9"/>
  <c r="BQ30" i="9"/>
  <c r="BL41" i="9"/>
  <c r="BX35" i="9"/>
  <c r="BG66" i="9"/>
  <c r="BI41" i="9"/>
  <c r="BH49" i="9"/>
  <c r="BR17" i="9"/>
  <c r="BX18" i="9"/>
  <c r="CM18" i="9" s="1"/>
  <c r="BL33" i="9"/>
  <c r="CC34" i="9"/>
  <c r="BZ13" i="9"/>
  <c r="BP70" i="9"/>
  <c r="CQ57" i="9"/>
  <c r="BQ74" i="9"/>
  <c r="BN26" i="9"/>
  <c r="CB17" i="9"/>
  <c r="BL14" i="9"/>
  <c r="CX71" i="9"/>
  <c r="CX16" i="9"/>
  <c r="BZ58" i="9"/>
  <c r="BN5" i="9"/>
  <c r="CR5" i="9" s="1"/>
  <c r="CH5" i="9"/>
  <c r="CB10" i="9"/>
  <c r="BR49" i="9"/>
  <c r="CA36" i="9"/>
  <c r="CA50" i="9"/>
  <c r="BN53" i="9"/>
  <c r="CR53" i="9" s="1"/>
  <c r="BO33" i="9"/>
  <c r="BX15" i="9"/>
  <c r="CA74" i="9"/>
  <c r="BP66" i="9"/>
  <c r="CA26" i="9"/>
  <c r="BX36" i="9"/>
  <c r="BX50" i="9"/>
  <c r="BV17" i="9"/>
  <c r="BW74" i="9"/>
  <c r="BL17" i="9"/>
  <c r="CP17" i="9" s="1"/>
  <c r="BP26" i="9"/>
  <c r="P60" i="9"/>
  <c r="CB50" i="9"/>
  <c r="BP74" i="9"/>
  <c r="CB72" i="9"/>
  <c r="BX58" i="9"/>
  <c r="CD36" i="9"/>
  <c r="BY58" i="9"/>
  <c r="BI27" i="9"/>
  <c r="CF74" i="9"/>
  <c r="BH66" i="9"/>
  <c r="CG58" i="9"/>
  <c r="CG74" i="9"/>
  <c r="CV74" i="9" s="1"/>
  <c r="CX50" i="9"/>
  <c r="CX12" i="9"/>
  <c r="BL53" i="9"/>
  <c r="CG12" i="9"/>
  <c r="CA12" i="9"/>
  <c r="CA7" i="9"/>
  <c r="CP7" i="9" s="1"/>
  <c r="BW49" i="9"/>
  <c r="BG9" i="9"/>
  <c r="BL49" i="9"/>
  <c r="CB7" i="9"/>
  <c r="CQ7" i="9" s="1"/>
  <c r="CC36" i="9"/>
  <c r="P54" i="9"/>
  <c r="CE10" i="9"/>
  <c r="CT10" i="9" s="1"/>
  <c r="BO53" i="9"/>
  <c r="CE58" i="9"/>
  <c r="BH70" i="9"/>
  <c r="BQ70" i="9"/>
  <c r="CM45" i="9"/>
  <c r="BQ9" i="9"/>
  <c r="BM38" i="9"/>
  <c r="BH30" i="9"/>
  <c r="CA18" i="9"/>
  <c r="BO19" i="9"/>
  <c r="BV36" i="9"/>
  <c r="CG10" i="9"/>
  <c r="BQ17" i="9"/>
  <c r="BQ26" i="9"/>
  <c r="BP15" i="9"/>
  <c r="BJ31" i="9"/>
  <c r="CB34" i="9"/>
  <c r="CF26" i="9"/>
  <c r="CE74" i="9"/>
  <c r="BR66" i="9"/>
  <c r="BS71" i="9"/>
  <c r="BJ59" i="9"/>
  <c r="BI66" i="9"/>
  <c r="CN7" i="9"/>
  <c r="CC74" i="9"/>
  <c r="CQ58" i="9"/>
  <c r="CG7" i="9"/>
  <c r="CV7" i="9" s="1"/>
  <c r="CE7" i="9"/>
  <c r="CT7" i="9" s="1"/>
  <c r="CB36" i="9"/>
  <c r="BI53" i="9"/>
  <c r="BG53" i="9"/>
  <c r="CX29" i="9"/>
  <c r="BO30" i="9"/>
  <c r="BR33" i="9"/>
  <c r="CV33" i="9" s="1"/>
  <c r="BY63" i="10"/>
  <c r="CB13" i="9"/>
  <c r="BH26" i="9"/>
  <c r="CG41" i="9"/>
  <c r="BV33" i="9"/>
  <c r="BW18" i="9"/>
  <c r="CT61" i="9"/>
  <c r="BV26" i="9"/>
  <c r="BM74" i="9"/>
  <c r="BJ32" i="9"/>
  <c r="BX40" i="9"/>
  <c r="BK53" i="9"/>
  <c r="BH38" i="9"/>
  <c r="BP30" i="9"/>
  <c r="BY26" i="9"/>
  <c r="CE34" i="9"/>
  <c r="CT34" i="9" s="1"/>
  <c r="CG18" i="9"/>
  <c r="BX10" i="9"/>
  <c r="BY27" i="9"/>
  <c r="CE33" i="9"/>
  <c r="CH67" i="9"/>
  <c r="CE19" i="9"/>
  <c r="BV53" i="9"/>
  <c r="CB27" i="9"/>
  <c r="BH17" i="9"/>
  <c r="BH33" i="9"/>
  <c r="BG49" i="9"/>
  <c r="BY74" i="9"/>
  <c r="BN74" i="9"/>
  <c r="CQ64" i="9"/>
  <c r="BK66" i="9"/>
  <c r="BG62" i="9"/>
  <c r="BP14" i="9"/>
  <c r="CD74" i="9"/>
  <c r="BW26" i="9"/>
  <c r="BN32" i="9"/>
  <c r="CR32" i="9" s="1"/>
  <c r="BG52" i="9"/>
  <c r="CF34" i="9"/>
  <c r="P13" i="9"/>
  <c r="CD53" i="9"/>
  <c r="BG41" i="9"/>
  <c r="BO51" i="9"/>
  <c r="BL15" i="9"/>
  <c r="BM33" i="9"/>
  <c r="CA49" i="9"/>
  <c r="BI49" i="9"/>
  <c r="BL5" i="9"/>
  <c r="CP5" i="9" s="1"/>
  <c r="BN17" i="9"/>
  <c r="BI15" i="9"/>
  <c r="BJ49" i="9"/>
  <c r="BJ51" i="9"/>
  <c r="BO66" i="9"/>
  <c r="BQ59" i="9"/>
  <c r="CA63" i="10"/>
  <c r="BL26" i="9"/>
  <c r="CD58" i="9"/>
  <c r="CC58" i="9"/>
  <c r="CX47" i="9"/>
  <c r="BZ10" i="9"/>
  <c r="BK41" i="9"/>
  <c r="BP59" i="9"/>
  <c r="BR26" i="9"/>
  <c r="BO49" i="9"/>
  <c r="BJ66" i="9"/>
  <c r="BG51" i="9"/>
  <c r="BW58" i="9"/>
  <c r="BS68" i="9"/>
  <c r="BZ9" i="9"/>
  <c r="CB30" i="9"/>
  <c r="BN9" i="9"/>
  <c r="CG44" i="9"/>
  <c r="CV44" i="9" s="1"/>
  <c r="CA34" i="9"/>
  <c r="BR28" i="9"/>
  <c r="CF36" i="9"/>
  <c r="BS4" i="9"/>
  <c r="BR31" i="9"/>
  <c r="BK43" i="9"/>
  <c r="BZ12" i="9"/>
  <c r="BZ53" i="9"/>
  <c r="CC7" i="9"/>
  <c r="CR7" i="9" s="1"/>
  <c r="BV10" i="9"/>
  <c r="CG49" i="9"/>
  <c r="BI26" i="9"/>
  <c r="CM26" i="9" s="1"/>
  <c r="CF12" i="9"/>
  <c r="BX12" i="9"/>
  <c r="CM12" i="9" s="1"/>
  <c r="BX49" i="9"/>
  <c r="BI51" i="9"/>
  <c r="BN15" i="9"/>
  <c r="BY36" i="9"/>
  <c r="CA72" i="9"/>
  <c r="CX54" i="9"/>
  <c r="BM73" i="9"/>
  <c r="BV7" i="9"/>
  <c r="CB41" i="9"/>
  <c r="P24" i="9"/>
  <c r="P33" i="9"/>
  <c r="BN30" i="9"/>
  <c r="BG43" i="9"/>
  <c r="CA58" i="9"/>
  <c r="BV12" i="9"/>
  <c r="BH53" i="9"/>
  <c r="BP49" i="9"/>
  <c r="CE49" i="9"/>
  <c r="BP43" i="9"/>
  <c r="CT43" i="9" s="1"/>
  <c r="BS57" i="9"/>
  <c r="CG72" i="9"/>
  <c r="BW27" i="9"/>
  <c r="BH52" i="9"/>
  <c r="CA9" i="9"/>
  <c r="CE9" i="9"/>
  <c r="BG18" i="9"/>
  <c r="BM51" i="9"/>
  <c r="BO5" i="9"/>
  <c r="CS5" i="9" s="1"/>
  <c r="BJ53" i="9"/>
  <c r="BH15" i="9"/>
  <c r="BY33" i="9"/>
  <c r="BR15" i="9"/>
  <c r="CV15" i="9" s="1"/>
  <c r="BX33" i="9"/>
  <c r="CM33" i="9" s="1"/>
  <c r="BN59" i="9"/>
  <c r="BG58" i="9"/>
  <c r="CD50" i="9"/>
  <c r="CD7" i="9"/>
  <c r="CS7" i="9" s="1"/>
  <c r="BO70" i="9"/>
  <c r="BZ72" i="9"/>
  <c r="BJ15" i="9"/>
  <c r="CS16" i="9"/>
  <c r="BK74" i="9"/>
  <c r="CF58" i="9"/>
  <c r="BN66" i="9"/>
  <c r="CR66" i="9" s="1"/>
  <c r="CX70" i="9"/>
  <c r="CJ37" i="3"/>
  <c r="CK37" i="3"/>
  <c r="CK73" i="3"/>
  <c r="CJ73" i="3"/>
  <c r="CK59" i="3"/>
  <c r="CJ59" i="3"/>
  <c r="CJ68" i="3"/>
  <c r="CK68" i="3"/>
  <c r="CK41" i="3"/>
  <c r="CJ41" i="3"/>
  <c r="CK54" i="3"/>
  <c r="CJ54" i="3"/>
  <c r="CJ56" i="3"/>
  <c r="CK56" i="3"/>
  <c r="CK46" i="3"/>
  <c r="CJ46" i="3"/>
  <c r="CK34" i="3"/>
  <c r="CJ34" i="3"/>
  <c r="CK58" i="3"/>
  <c r="CJ58" i="3"/>
  <c r="CK40" i="3"/>
  <c r="CJ40" i="3"/>
  <c r="CK76" i="3"/>
  <c r="CJ76" i="3"/>
  <c r="CJ30" i="3"/>
  <c r="CK30" i="3"/>
  <c r="CK65" i="3"/>
  <c r="CJ65" i="3"/>
  <c r="CK18" i="3"/>
  <c r="CJ18" i="3"/>
  <c r="CK20" i="3"/>
  <c r="CJ20" i="3"/>
  <c r="CK22" i="3"/>
  <c r="CJ22" i="3"/>
  <c r="CK42" i="3"/>
  <c r="CJ42" i="3"/>
  <c r="CK24" i="3"/>
  <c r="CJ24" i="3"/>
  <c r="CK60" i="3"/>
  <c r="CJ60" i="3"/>
  <c r="CK17" i="3"/>
  <c r="CJ17" i="3"/>
  <c r="CJ35" i="3"/>
  <c r="CK35" i="3"/>
  <c r="CK39" i="3"/>
  <c r="CJ39" i="3"/>
  <c r="CJ31" i="3"/>
  <c r="CK31" i="3"/>
  <c r="CK64" i="3"/>
  <c r="CJ64" i="3"/>
  <c r="CK19" i="3"/>
  <c r="CJ19" i="3"/>
  <c r="CK23" i="3"/>
  <c r="CJ23" i="3"/>
  <c r="CK61" i="3"/>
  <c r="CJ61" i="3"/>
  <c r="CK21" i="3"/>
  <c r="CJ21" i="3"/>
  <c r="CK57" i="3"/>
  <c r="CJ57" i="3"/>
  <c r="CK70" i="3"/>
  <c r="CJ70" i="3"/>
  <c r="CK43" i="3"/>
  <c r="CJ43" i="3"/>
  <c r="CK62" i="3"/>
  <c r="CJ62" i="3"/>
  <c r="CK74" i="3"/>
  <c r="CJ74" i="3"/>
  <c r="CK16" i="3"/>
  <c r="CJ16" i="3"/>
  <c r="CK36" i="3"/>
  <c r="CJ36" i="3"/>
  <c r="CK49" i="3"/>
  <c r="CJ49" i="3"/>
  <c r="CK67" i="3"/>
  <c r="CJ67" i="3"/>
  <c r="CK71" i="3"/>
  <c r="CJ71" i="3"/>
  <c r="CK26" i="3"/>
  <c r="CJ26" i="3"/>
  <c r="CK63" i="3"/>
  <c r="CJ63" i="3"/>
  <c r="CK69" i="3"/>
  <c r="CJ69" i="3"/>
  <c r="CK25" i="3"/>
  <c r="CJ25" i="3"/>
  <c r="CJ44" i="3"/>
  <c r="CK44" i="3"/>
  <c r="CK75" i="3"/>
  <c r="CJ75" i="3"/>
  <c r="CK33" i="3"/>
  <c r="CJ33" i="3"/>
  <c r="CK55" i="3"/>
  <c r="CJ55" i="3"/>
  <c r="CK66" i="3"/>
  <c r="CJ66" i="3"/>
  <c r="CK48" i="3"/>
  <c r="CJ48" i="3"/>
  <c r="CK72" i="3"/>
  <c r="CJ72" i="3"/>
  <c r="CK50" i="3"/>
  <c r="CJ50" i="3"/>
  <c r="CK52" i="3"/>
  <c r="CJ52" i="3"/>
  <c r="CK27" i="3"/>
  <c r="CJ27" i="3"/>
  <c r="CJ32" i="3"/>
  <c r="CK32" i="3"/>
  <c r="CK38" i="3"/>
  <c r="CJ38" i="3"/>
  <c r="CK51" i="3"/>
  <c r="CJ51" i="3"/>
  <c r="CK47" i="3"/>
  <c r="CJ47" i="3"/>
  <c r="CK53" i="3"/>
  <c r="CJ53" i="3"/>
  <c r="CJ29" i="3"/>
  <c r="CK29" i="3"/>
  <c r="CJ45" i="3"/>
  <c r="CK45" i="3"/>
  <c r="CK28" i="3"/>
  <c r="CJ28" i="3"/>
  <c r="O12" i="12"/>
  <c r="L13" i="12"/>
  <c r="BY29" i="10"/>
  <c r="CD71" i="10"/>
  <c r="CC71" i="10"/>
  <c r="P67" i="10"/>
  <c r="CG50" i="10"/>
  <c r="CB50" i="10"/>
  <c r="CE50" i="10"/>
  <c r="BW63" i="10"/>
  <c r="CD50" i="10"/>
  <c r="CE29" i="10"/>
  <c r="BZ50" i="10"/>
  <c r="BX29" i="10"/>
  <c r="CA50" i="10"/>
  <c r="P71" i="10"/>
  <c r="CE63" i="10"/>
  <c r="CC50" i="10"/>
  <c r="BV29" i="10"/>
  <c r="BV63" i="10"/>
  <c r="CF63" i="10"/>
  <c r="CG63" i="10"/>
  <c r="CD29" i="10"/>
  <c r="CB63" i="10"/>
  <c r="BV50" i="10"/>
  <c r="BY50" i="10"/>
  <c r="CD63" i="10"/>
  <c r="CC63" i="10"/>
  <c r="CC29" i="10"/>
  <c r="CF50" i="10"/>
  <c r="BX50" i="10"/>
  <c r="CA29" i="10"/>
  <c r="CF71" i="10"/>
  <c r="CF42" i="10"/>
  <c r="CG71" i="10"/>
  <c r="BG53" i="10"/>
  <c r="BG24" i="10"/>
  <c r="BH58" i="10"/>
  <c r="BX49" i="10"/>
  <c r="BY58" i="10"/>
  <c r="CD49" i="10"/>
  <c r="CB20" i="10"/>
  <c r="P55" i="10"/>
  <c r="BZ33" i="10"/>
  <c r="BI24" i="10"/>
  <c r="CH24" i="10"/>
  <c r="DG24" i="10" s="1"/>
  <c r="BO72" i="10"/>
  <c r="CA54" i="10"/>
  <c r="BQ72" i="10"/>
  <c r="BM72" i="10"/>
  <c r="CE66" i="10"/>
  <c r="BY65" i="10"/>
  <c r="BJ58" i="10"/>
  <c r="BW58" i="10"/>
  <c r="BQ58" i="10"/>
  <c r="CD57" i="10"/>
  <c r="CG57" i="10"/>
  <c r="BW57" i="10"/>
  <c r="CA42" i="10"/>
  <c r="BW42" i="10"/>
  <c r="BM16" i="10"/>
  <c r="BJ72" i="10"/>
  <c r="BK72" i="10"/>
  <c r="BZ54" i="10"/>
  <c r="BH72" i="10"/>
  <c r="BO46" i="10"/>
  <c r="CG54" i="10"/>
  <c r="BR45" i="10"/>
  <c r="CB33" i="10"/>
  <c r="BK16" i="10"/>
  <c r="CB41" i="10"/>
  <c r="CA18" i="10"/>
  <c r="BQ54" i="10"/>
  <c r="BJ53" i="10"/>
  <c r="BR24" i="10"/>
  <c r="CA66" i="10"/>
  <c r="P41" i="10"/>
  <c r="P72" i="10"/>
  <c r="BN55" i="10"/>
  <c r="CH23" i="10"/>
  <c r="DI23" i="10" s="1"/>
  <c r="BO49" i="10"/>
  <c r="P50" i="10"/>
  <c r="CG31" i="10"/>
  <c r="BG49" i="10"/>
  <c r="BZ20" i="10"/>
  <c r="BR62" i="10"/>
  <c r="BI55" i="10"/>
  <c r="CH48" i="10"/>
  <c r="DB48" i="10" s="1"/>
  <c r="CE42" i="10"/>
  <c r="CH62" i="10"/>
  <c r="DE62" i="10" s="1"/>
  <c r="P56" i="10"/>
  <c r="CB42" i="10"/>
  <c r="CH22" i="10"/>
  <c r="BQ45" i="10"/>
  <c r="CH30" i="10"/>
  <c r="DA30" i="10" s="1"/>
  <c r="BK55" i="10"/>
  <c r="CE49" i="10"/>
  <c r="BJ54" i="10"/>
  <c r="BN54" i="10"/>
  <c r="BG29" i="10"/>
  <c r="BX18" i="10"/>
  <c r="BP54" i="10"/>
  <c r="BN30" i="10"/>
  <c r="BP72" i="10"/>
  <c r="BY18" i="10"/>
  <c r="BR54" i="10"/>
  <c r="P65" i="10"/>
  <c r="BZ42" i="10"/>
  <c r="BO40" i="10"/>
  <c r="BW65" i="10"/>
  <c r="P63" i="10"/>
  <c r="P75" i="10"/>
  <c r="BL72" i="10"/>
  <c r="P19" i="10"/>
  <c r="CA41" i="10"/>
  <c r="CC42" i="10"/>
  <c r="BN72" i="10"/>
  <c r="BL45" i="10"/>
  <c r="BQ30" i="10"/>
  <c r="BS57" i="10"/>
  <c r="CK57" i="10" s="1"/>
  <c r="BV42" i="10"/>
  <c r="BO30" i="10"/>
  <c r="BP55" i="10"/>
  <c r="P57" i="10"/>
  <c r="BS19" i="10"/>
  <c r="CK19" i="10" s="1"/>
  <c r="BK61" i="10"/>
  <c r="BH38" i="10"/>
  <c r="BR38" i="10"/>
  <c r="BP38" i="10"/>
  <c r="P22" i="10"/>
  <c r="BO33" i="10"/>
  <c r="BL33" i="10"/>
  <c r="CH37" i="10"/>
  <c r="CZ37" i="10" s="1"/>
  <c r="BG61" i="10"/>
  <c r="CE44" i="10"/>
  <c r="BI61" i="10"/>
  <c r="BH61" i="10"/>
  <c r="BL61" i="10"/>
  <c r="BP61" i="10"/>
  <c r="BM61" i="10"/>
  <c r="BJ61" i="10"/>
  <c r="BS27" i="10"/>
  <c r="CH25" i="10"/>
  <c r="DJ25" i="10" s="1"/>
  <c r="BQ64" i="10"/>
  <c r="BM64" i="10"/>
  <c r="BR64" i="10"/>
  <c r="BG64" i="10"/>
  <c r="BL64" i="10"/>
  <c r="CH16" i="10"/>
  <c r="DD16" i="10" s="1"/>
  <c r="BS15" i="10"/>
  <c r="CU15" i="10" s="1"/>
  <c r="CA36" i="10"/>
  <c r="CC36" i="10"/>
  <c r="CF36" i="10"/>
  <c r="BS26" i="10"/>
  <c r="CP26" i="10" s="1"/>
  <c r="BS18" i="10"/>
  <c r="BS73" i="10"/>
  <c r="BH65" i="10"/>
  <c r="BQ65" i="10"/>
  <c r="BJ65" i="10"/>
  <c r="BI65" i="10"/>
  <c r="BK65" i="10"/>
  <c r="BG65" i="10"/>
  <c r="BO65" i="10"/>
  <c r="BR65" i="10"/>
  <c r="BM65" i="10"/>
  <c r="BN65" i="10"/>
  <c r="BP65" i="10"/>
  <c r="BS47" i="10"/>
  <c r="CL47" i="10" s="1"/>
  <c r="BR61" i="10"/>
  <c r="BR22" i="10"/>
  <c r="BI22" i="10"/>
  <c r="BQ22" i="10"/>
  <c r="BG22" i="10"/>
  <c r="BO22" i="10"/>
  <c r="BN61" i="10"/>
  <c r="BW35" i="10"/>
  <c r="BY35" i="10"/>
  <c r="CD35" i="10"/>
  <c r="BJ22" i="10"/>
  <c r="BM62" i="10"/>
  <c r="BK62" i="10"/>
  <c r="BG62" i="10"/>
  <c r="CH26" i="10"/>
  <c r="CZ26" i="10" s="1"/>
  <c r="CA44" i="10"/>
  <c r="BS50" i="10"/>
  <c r="CO50" i="10" s="1"/>
  <c r="BK33" i="10"/>
  <c r="BS34" i="10"/>
  <c r="CQ34" i="10" s="1"/>
  <c r="BO61" i="10"/>
  <c r="BS32" i="10"/>
  <c r="CO32" i="10" s="1"/>
  <c r="CB44" i="10"/>
  <c r="BV44" i="10"/>
  <c r="BS36" i="10"/>
  <c r="CK36" i="10" s="1"/>
  <c r="BP22" i="10"/>
  <c r="P20" i="10"/>
  <c r="BS42" i="10"/>
  <c r="CM42" i="10" s="1"/>
  <c r="CB36" i="10"/>
  <c r="BS31" i="10"/>
  <c r="CM31" i="10" s="1"/>
  <c r="BJ64" i="10"/>
  <c r="BX33" i="10"/>
  <c r="CC33" i="10"/>
  <c r="CF33" i="10"/>
  <c r="CG33" i="10"/>
  <c r="CD33" i="10"/>
  <c r="CH67" i="10"/>
  <c r="CZ67" i="10" s="1"/>
  <c r="CH53" i="10"/>
  <c r="DE53" i="10" s="1"/>
  <c r="CA31" i="10"/>
  <c r="CF18" i="10"/>
  <c r="BS69" i="10"/>
  <c r="CT69" i="10" s="1"/>
  <c r="BV47" i="10"/>
  <c r="CF57" i="10"/>
  <c r="CH64" i="10"/>
  <c r="DA64" i="10" s="1"/>
  <c r="CB47" i="10"/>
  <c r="BI53" i="10"/>
  <c r="BQ24" i="10"/>
  <c r="BH53" i="10"/>
  <c r="BH40" i="10"/>
  <c r="BS70" i="10"/>
  <c r="CV70" i="10" s="1"/>
  <c r="BR72" i="10"/>
  <c r="BS76" i="10"/>
  <c r="CP76" i="10" s="1"/>
  <c r="BX57" i="10"/>
  <c r="CH43" i="10"/>
  <c r="DB43" i="10" s="1"/>
  <c r="CH69" i="10"/>
  <c r="CE20" i="10"/>
  <c r="BS60" i="10"/>
  <c r="CL60" i="10" s="1"/>
  <c r="BZ57" i="10"/>
  <c r="BQ16" i="10"/>
  <c r="BL46" i="10"/>
  <c r="BH16" i="10"/>
  <c r="BS44" i="10"/>
  <c r="CL44" i="10" s="1"/>
  <c r="BS71" i="10"/>
  <c r="CL71" i="10" s="1"/>
  <c r="BS67" i="10"/>
  <c r="CN67" i="10" s="1"/>
  <c r="BW49" i="10"/>
  <c r="BM24" i="10"/>
  <c r="BV20" i="10"/>
  <c r="CH75" i="10"/>
  <c r="DI75" i="10" s="1"/>
  <c r="CE54" i="10"/>
  <c r="CH72" i="10"/>
  <c r="DB72" i="10" s="1"/>
  <c r="CH15" i="10"/>
  <c r="DK15" i="10" s="1"/>
  <c r="BS63" i="10"/>
  <c r="CT63" i="10" s="1"/>
  <c r="BS21" i="10"/>
  <c r="CU21" i="10" s="1"/>
  <c r="CC57" i="10"/>
  <c r="BO16" i="10"/>
  <c r="BS74" i="10"/>
  <c r="CT74" i="10" s="1"/>
  <c r="BS17" i="10"/>
  <c r="CL17" i="10" s="1"/>
  <c r="CH46" i="10"/>
  <c r="DG46" i="10" s="1"/>
  <c r="CH74" i="10"/>
  <c r="DD74" i="10" s="1"/>
  <c r="CH40" i="10"/>
  <c r="DG40" i="10" s="1"/>
  <c r="BS68" i="10"/>
  <c r="CN68" i="10" s="1"/>
  <c r="CH17" i="10"/>
  <c r="CZ17" i="10" s="1"/>
  <c r="CH21" i="10"/>
  <c r="DK21" i="10" s="1"/>
  <c r="CC18" i="10"/>
  <c r="BO43" i="10"/>
  <c r="BH24" i="10"/>
  <c r="BG72" i="10"/>
  <c r="BJ43" i="10"/>
  <c r="BL53" i="10"/>
  <c r="BS23" i="10"/>
  <c r="CM23" i="10" s="1"/>
  <c r="BS20" i="10"/>
  <c r="CP20" i="10" s="1"/>
  <c r="CH27" i="10"/>
  <c r="DK27" i="10" s="1"/>
  <c r="CH73" i="10"/>
  <c r="DI73" i="10" s="1"/>
  <c r="P76" i="10"/>
  <c r="CH56" i="10"/>
  <c r="DK56" i="10" s="1"/>
  <c r="CH32" i="10"/>
  <c r="CZ32" i="10" s="1"/>
  <c r="CH19" i="10"/>
  <c r="DF19" i="10" s="1"/>
  <c r="BS75" i="10"/>
  <c r="CN75" i="10" s="1"/>
  <c r="BO54" i="10"/>
  <c r="CG49" i="10"/>
  <c r="BI46" i="10"/>
  <c r="CD18" i="10"/>
  <c r="BS28" i="10"/>
  <c r="CQ28" i="10" s="1"/>
  <c r="BI54" i="10"/>
  <c r="CH68" i="10"/>
  <c r="DA68" i="10" s="1"/>
  <c r="P35" i="10"/>
  <c r="BS52" i="10"/>
  <c r="CR52" i="10" s="1"/>
  <c r="CH59" i="10"/>
  <c r="DK59" i="10" s="1"/>
  <c r="CH76" i="10"/>
  <c r="DK76" i="10" s="1"/>
  <c r="CF49" i="10"/>
  <c r="CA20" i="10"/>
  <c r="BS25" i="10"/>
  <c r="CO25" i="10" s="1"/>
  <c r="BS41" i="10"/>
  <c r="CT41" i="10" s="1"/>
  <c r="BM43" i="10"/>
  <c r="BH54" i="10"/>
  <c r="CE41" i="10"/>
  <c r="CB57" i="10"/>
  <c r="BS66" i="10"/>
  <c r="CO66" i="10" s="1"/>
  <c r="CP64" i="3"/>
  <c r="ED63" i="10"/>
  <c r="EE63" i="10" s="1"/>
  <c r="CP69" i="3"/>
  <c r="ED68" i="10"/>
  <c r="EE68" i="10" s="1"/>
  <c r="CP68" i="3"/>
  <c r="ED67" i="10"/>
  <c r="EE67" i="10" s="1"/>
  <c r="CP70" i="3"/>
  <c r="ED69" i="10"/>
  <c r="EE69" i="10" s="1"/>
  <c r="CP43" i="3"/>
  <c r="ED42" i="10"/>
  <c r="EE42" i="10" s="1"/>
  <c r="CP48" i="3"/>
  <c r="ED47" i="10"/>
  <c r="EE47" i="10" s="1"/>
  <c r="CP41" i="3"/>
  <c r="ED40" i="10"/>
  <c r="EE40" i="10" s="1"/>
  <c r="CP52" i="3"/>
  <c r="ED51" i="10"/>
  <c r="EE51" i="10" s="1"/>
  <c r="CP74" i="3"/>
  <c r="ED73" i="10"/>
  <c r="EE73" i="10" s="1"/>
  <c r="CP71" i="3"/>
  <c r="ED70" i="10"/>
  <c r="EE70" i="10" s="1"/>
  <c r="CP63" i="3"/>
  <c r="ED62" i="10"/>
  <c r="EE62" i="10" s="1"/>
  <c r="CP47" i="3"/>
  <c r="ED46" i="10"/>
  <c r="EE46" i="10" s="1"/>
  <c r="CP53" i="3"/>
  <c r="ED52" i="10"/>
  <c r="EE52" i="10" s="1"/>
  <c r="CP29" i="3"/>
  <c r="ED28" i="10"/>
  <c r="EE28" i="10" s="1"/>
  <c r="CP45" i="3"/>
  <c r="ED44" i="10"/>
  <c r="EE44" i="10" s="1"/>
  <c r="CP28" i="3"/>
  <c r="ED27" i="10"/>
  <c r="EE27" i="10" s="1"/>
  <c r="CP17" i="3"/>
  <c r="ED16" i="10"/>
  <c r="EE16" i="10" s="1"/>
  <c r="CP35" i="3"/>
  <c r="ED34" i="10"/>
  <c r="EE34" i="10" s="1"/>
  <c r="CP39" i="3"/>
  <c r="ED38" i="10"/>
  <c r="EE38" i="10" s="1"/>
  <c r="CP75" i="3"/>
  <c r="ED74" i="10"/>
  <c r="EE74" i="10" s="1"/>
  <c r="CP19" i="3"/>
  <c r="ED18" i="10"/>
  <c r="EE18" i="10" s="1"/>
  <c r="CP23" i="3"/>
  <c r="ED22" i="10"/>
  <c r="EE22" i="10" s="1"/>
  <c r="CP59" i="3"/>
  <c r="ED58" i="10"/>
  <c r="EE58" i="10" s="1"/>
  <c r="CP61" i="3"/>
  <c r="ED60" i="10"/>
  <c r="EE60" i="10" s="1"/>
  <c r="CP21" i="3"/>
  <c r="ED20" i="10"/>
  <c r="EE20" i="10" s="1"/>
  <c r="CP57" i="3"/>
  <c r="ED56" i="10"/>
  <c r="EE56" i="10" s="1"/>
  <c r="CP66" i="3"/>
  <c r="ED65" i="10"/>
  <c r="EE65" i="10" s="1"/>
  <c r="CP72" i="3"/>
  <c r="ED71" i="10"/>
  <c r="EE71" i="10" s="1"/>
  <c r="CP62" i="3"/>
  <c r="ED61" i="10"/>
  <c r="EE61" i="10" s="1"/>
  <c r="CP50" i="3"/>
  <c r="ED49" i="10"/>
  <c r="EE49" i="10" s="1"/>
  <c r="CP54" i="3"/>
  <c r="ED53" i="10"/>
  <c r="EE53" i="10" s="1"/>
  <c r="CP27" i="3"/>
  <c r="ED26" i="10"/>
  <c r="EE26" i="10" s="1"/>
  <c r="CP32" i="3"/>
  <c r="ED31" i="10"/>
  <c r="EE31" i="10" s="1"/>
  <c r="CP56" i="3"/>
  <c r="ED55" i="10"/>
  <c r="EE55" i="10" s="1"/>
  <c r="CP46" i="3"/>
  <c r="ED45" i="10"/>
  <c r="EE45" i="10" s="1"/>
  <c r="CP16" i="3"/>
  <c r="ED15" i="10"/>
  <c r="EE15" i="10" s="1"/>
  <c r="CP34" i="3"/>
  <c r="ED33" i="10"/>
  <c r="EE33" i="10" s="1"/>
  <c r="CP36" i="3"/>
  <c r="ED35" i="10"/>
  <c r="EE35" i="10" s="1"/>
  <c r="CP38" i="3"/>
  <c r="ED37" i="10"/>
  <c r="EE37" i="10" s="1"/>
  <c r="CP58" i="3"/>
  <c r="ED57" i="10"/>
  <c r="EE57" i="10" s="1"/>
  <c r="CP40" i="3"/>
  <c r="ED39" i="10"/>
  <c r="EE39" i="10" s="1"/>
  <c r="CP76" i="3"/>
  <c r="ED75" i="10"/>
  <c r="EE75" i="10" s="1"/>
  <c r="CP30" i="3"/>
  <c r="ED29" i="10"/>
  <c r="EE29" i="10" s="1"/>
  <c r="CP65" i="3"/>
  <c r="ED64" i="10"/>
  <c r="EE64" i="10" s="1"/>
  <c r="CP18" i="3"/>
  <c r="ED17" i="10"/>
  <c r="EE17" i="10" s="1"/>
  <c r="CP20" i="3"/>
  <c r="ED19" i="10"/>
  <c r="EE19" i="10" s="1"/>
  <c r="CP22" i="3"/>
  <c r="ED21" i="10"/>
  <c r="EE21" i="10" s="1"/>
  <c r="CP42" i="3"/>
  <c r="ED41" i="10"/>
  <c r="EE41" i="10" s="1"/>
  <c r="CP24" i="3"/>
  <c r="ED23" i="10"/>
  <c r="EE23" i="10" s="1"/>
  <c r="CP60" i="3"/>
  <c r="ED59" i="10"/>
  <c r="EE59" i="10" s="1"/>
  <c r="CP49" i="3"/>
  <c r="ED48" i="10"/>
  <c r="EE48" i="10" s="1"/>
  <c r="CP67" i="3"/>
  <c r="ED66" i="10"/>
  <c r="EE66" i="10" s="1"/>
  <c r="CP26" i="3"/>
  <c r="ED25" i="10"/>
  <c r="EE25" i="10" s="1"/>
  <c r="CP25" i="3"/>
  <c r="ED24" i="10"/>
  <c r="EE24" i="10" s="1"/>
  <c r="CP44" i="3"/>
  <c r="ED43" i="10"/>
  <c r="EE43" i="10" s="1"/>
  <c r="CP33" i="3"/>
  <c r="ED32" i="10"/>
  <c r="EE32" i="10" s="1"/>
  <c r="CP51" i="3"/>
  <c r="ED50" i="10"/>
  <c r="EE50" i="10" s="1"/>
  <c r="CP55" i="3"/>
  <c r="ED54" i="10"/>
  <c r="EE54" i="10" s="1"/>
  <c r="CP31" i="3"/>
  <c r="ED30" i="10"/>
  <c r="EE30" i="10" s="1"/>
  <c r="CP37" i="3"/>
  <c r="ED36" i="10"/>
  <c r="EE36" i="10" s="1"/>
  <c r="CP73" i="3"/>
  <c r="ED72" i="10"/>
  <c r="EE72" i="10" s="1"/>
  <c r="BK51" i="10"/>
  <c r="CB52" i="10"/>
  <c r="BX71" i="10"/>
  <c r="BN35" i="10"/>
  <c r="BJ62" i="10"/>
  <c r="CC52" i="10"/>
  <c r="BV52" i="10"/>
  <c r="CD60" i="10"/>
  <c r="P48" i="10"/>
  <c r="BL30" i="10"/>
  <c r="CE71" i="10"/>
  <c r="BR46" i="10"/>
  <c r="BN45" i="10"/>
  <c r="BO24" i="10"/>
  <c r="CE18" i="10"/>
  <c r="BO64" i="10"/>
  <c r="BK46" i="10"/>
  <c r="BQ62" i="10"/>
  <c r="CD41" i="10"/>
  <c r="CA65" i="10"/>
  <c r="CC31" i="10"/>
  <c r="BG45" i="10"/>
  <c r="BJ35" i="10"/>
  <c r="BV41" i="10"/>
  <c r="CB38" i="10"/>
  <c r="BW44" i="10"/>
  <c r="BY42" i="10"/>
  <c r="BY33" i="10"/>
  <c r="BP24" i="10"/>
  <c r="BK45" i="10"/>
  <c r="CA33" i="10"/>
  <c r="BY44" i="10"/>
  <c r="BH45" i="10"/>
  <c r="BP53" i="10"/>
  <c r="BN16" i="10"/>
  <c r="BZ60" i="10"/>
  <c r="BP45" i="10"/>
  <c r="BW60" i="10"/>
  <c r="CA71" i="10"/>
  <c r="BV18" i="10"/>
  <c r="BZ18" i="10"/>
  <c r="BO62" i="10"/>
  <c r="BZ52" i="10"/>
  <c r="P47" i="10"/>
  <c r="CA60" i="10"/>
  <c r="CE60" i="10"/>
  <c r="P58" i="10"/>
  <c r="CG65" i="10"/>
  <c r="BX52" i="10"/>
  <c r="CA52" i="10"/>
  <c r="CB60" i="10"/>
  <c r="BH64" i="10"/>
  <c r="BO37" i="10"/>
  <c r="BW31" i="10"/>
  <c r="BQ46" i="10"/>
  <c r="P64" i="10"/>
  <c r="BP35" i="10"/>
  <c r="CB71" i="10"/>
  <c r="BN24" i="10"/>
  <c r="CE33" i="10"/>
  <c r="BQ53" i="10"/>
  <c r="BO53" i="10"/>
  <c r="BY71" i="10"/>
  <c r="CE31" i="10"/>
  <c r="BJ16" i="10"/>
  <c r="BH30" i="10"/>
  <c r="BG51" i="10"/>
  <c r="BV31" i="10"/>
  <c r="CA51" i="10"/>
  <c r="BX65" i="10"/>
  <c r="CA57" i="10"/>
  <c r="BR16" i="10"/>
  <c r="BQ37" i="10"/>
  <c r="BW54" i="10"/>
  <c r="CC20" i="10"/>
  <c r="BW20" i="10"/>
  <c r="BP49" i="10"/>
  <c r="BZ51" i="10"/>
  <c r="BP64" i="10"/>
  <c r="BK53" i="10"/>
  <c r="BM55" i="10"/>
  <c r="BV58" i="10"/>
  <c r="CB18" i="10"/>
  <c r="BL62" i="10"/>
  <c r="BV71" i="10"/>
  <c r="BW52" i="10"/>
  <c r="P25" i="10"/>
  <c r="BN62" i="10"/>
  <c r="CF52" i="10"/>
  <c r="CD31" i="10"/>
  <c r="BV65" i="10"/>
  <c r="P62" i="10"/>
  <c r="BZ31" i="10"/>
  <c r="BJ45" i="10"/>
  <c r="BV54" i="10"/>
  <c r="BZ44" i="10"/>
  <c r="BP30" i="10"/>
  <c r="BX36" i="10"/>
  <c r="BW33" i="10"/>
  <c r="CF34" i="10"/>
  <c r="BW36" i="10"/>
  <c r="BX54" i="10"/>
  <c r="BN64" i="10"/>
  <c r="BY52" i="10"/>
  <c r="P32" i="10"/>
  <c r="P36" i="10"/>
  <c r="BI64" i="10"/>
  <c r="P46" i="10"/>
  <c r="BQ51" i="10"/>
  <c r="BP62" i="10"/>
  <c r="BI62" i="10"/>
  <c r="P44" i="10"/>
  <c r="BG16" i="10"/>
  <c r="CF58" i="10"/>
  <c r="BG43" i="10"/>
  <c r="CC60" i="10"/>
  <c r="BW18" i="10"/>
  <c r="BY57" i="10"/>
  <c r="BK24" i="10"/>
  <c r="BR53" i="10"/>
  <c r="CF54" i="10"/>
  <c r="BZ65" i="10"/>
  <c r="BK64" i="10"/>
  <c r="CA45" i="10"/>
  <c r="BJ24" i="10"/>
  <c r="BI16" i="10"/>
  <c r="CG42" i="10"/>
  <c r="BY41" i="10"/>
  <c r="BV57" i="10"/>
  <c r="BZ71" i="10"/>
  <c r="BN58" i="10"/>
  <c r="BI58" i="10"/>
  <c r="BM40" i="10"/>
  <c r="BR43" i="10"/>
  <c r="CB49" i="10"/>
  <c r="BK40" i="10"/>
  <c r="P37" i="10"/>
  <c r="BH29" i="10"/>
  <c r="P21" i="10"/>
  <c r="BL58" i="10"/>
  <c r="BJ40" i="10"/>
  <c r="CA35" i="10"/>
  <c r="BX58" i="10"/>
  <c r="BN33" i="10"/>
  <c r="BG33" i="10"/>
  <c r="BP43" i="10"/>
  <c r="BW41" i="10"/>
  <c r="CE47" i="10"/>
  <c r="BG30" i="10"/>
  <c r="BW38" i="10"/>
  <c r="CD47" i="10"/>
  <c r="BX20" i="10"/>
  <c r="BY20" i="10"/>
  <c r="BQ40" i="10"/>
  <c r="CC41" i="10"/>
  <c r="P24" i="10"/>
  <c r="CG20" i="10"/>
  <c r="BV38" i="10"/>
  <c r="CE39" i="10"/>
  <c r="P52" i="10"/>
  <c r="BI40" i="10"/>
  <c r="BG55" i="10"/>
  <c r="BV49" i="10"/>
  <c r="BX38" i="10"/>
  <c r="CC51" i="10"/>
  <c r="BG46" i="10"/>
  <c r="BN46" i="10"/>
  <c r="BV36" i="10"/>
  <c r="P53" i="10"/>
  <c r="CF20" i="10"/>
  <c r="P59" i="10"/>
  <c r="BY49" i="10"/>
  <c r="BG58" i="10"/>
  <c r="BI43" i="10"/>
  <c r="BW66" i="10"/>
  <c r="BK54" i="10"/>
  <c r="BX47" i="10"/>
  <c r="CG58" i="10"/>
  <c r="BY31" i="10"/>
  <c r="BH43" i="10"/>
  <c r="BK48" i="10"/>
  <c r="BK58" i="10"/>
  <c r="CG47" i="10"/>
  <c r="BK43" i="10"/>
  <c r="CC35" i="10"/>
  <c r="BI48" i="10"/>
  <c r="BM58" i="10"/>
  <c r="BM46" i="10"/>
  <c r="BN43" i="10"/>
  <c r="BP33" i="10"/>
  <c r="CE34" i="10"/>
  <c r="BQ33" i="10"/>
  <c r="CA58" i="10"/>
  <c r="CC54" i="10"/>
  <c r="BH37" i="10"/>
  <c r="CD42" i="10"/>
  <c r="BG37" i="10"/>
  <c r="BL43" i="10"/>
  <c r="CC44" i="10"/>
  <c r="BK30" i="10"/>
  <c r="BK29" i="10"/>
  <c r="BM48" i="10"/>
  <c r="BG54" i="10"/>
  <c r="BO45" i="10"/>
  <c r="CD51" i="10"/>
  <c r="BV35" i="10"/>
  <c r="CD54" i="10"/>
  <c r="BM37" i="10"/>
  <c r="BY54" i="10"/>
  <c r="BO58" i="10"/>
  <c r="CD34" i="10"/>
  <c r="BM54" i="10"/>
  <c r="P68" i="10"/>
  <c r="BL40" i="10"/>
  <c r="P51" i="10"/>
  <c r="CF35" i="10"/>
  <c r="CG38" i="10"/>
  <c r="CC49" i="10"/>
  <c r="BJ46" i="10"/>
  <c r="BP58" i="10"/>
  <c r="CC34" i="10"/>
  <c r="BJ48" i="10"/>
  <c r="BZ36" i="10"/>
  <c r="BP46" i="10"/>
  <c r="BQ49" i="10"/>
  <c r="P49" i="10"/>
  <c r="BL51" i="10"/>
  <c r="BH49" i="10"/>
  <c r="BV51" i="10"/>
  <c r="P31" i="10"/>
  <c r="BN40" i="10"/>
  <c r="BM53" i="10"/>
  <c r="BI30" i="10"/>
  <c r="CD44" i="10"/>
  <c r="BM45" i="10"/>
  <c r="BW71" i="9"/>
  <c r="CL71" i="9" s="1"/>
  <c r="BJ37" i="9"/>
  <c r="BG70" i="9"/>
  <c r="BO48" i="9"/>
  <c r="BH29" i="9"/>
  <c r="BG42" i="9"/>
  <c r="BP42" i="9"/>
  <c r="BX71" i="9"/>
  <c r="CM71" i="9" s="1"/>
  <c r="BX63" i="9"/>
  <c r="BW63" i="9"/>
  <c r="BR42" i="9"/>
  <c r="BQ36" i="9"/>
  <c r="CC63" i="9"/>
  <c r="CB71" i="9"/>
  <c r="CQ71" i="9" s="1"/>
  <c r="BX55" i="9"/>
  <c r="CC55" i="9"/>
  <c r="BW41" i="9"/>
  <c r="CL41" i="9" s="1"/>
  <c r="CE71" i="9"/>
  <c r="CT71" i="9" s="1"/>
  <c r="CO4" i="9"/>
  <c r="P30" i="9"/>
  <c r="CE53" i="9"/>
  <c r="CD4" i="9"/>
  <c r="CS4" i="9" s="1"/>
  <c r="BM48" i="9"/>
  <c r="BV71" i="9"/>
  <c r="CK71" i="9" s="1"/>
  <c r="BJ42" i="9"/>
  <c r="BJ8" i="9"/>
  <c r="BR30" i="9"/>
  <c r="BK48" i="9"/>
  <c r="BO29" i="9"/>
  <c r="CD12" i="9"/>
  <c r="CF63" i="9"/>
  <c r="CF71" i="9"/>
  <c r="CU71" i="9" s="1"/>
  <c r="CG4" i="9"/>
  <c r="CV4" i="9" s="1"/>
  <c r="BG27" i="9"/>
  <c r="BP36" i="9"/>
  <c r="CT36" i="9" s="1"/>
  <c r="BK8" i="9"/>
  <c r="BG29" i="9"/>
  <c r="CE4" i="9"/>
  <c r="CT4" i="9" s="1"/>
  <c r="BR22" i="9"/>
  <c r="BH36" i="9"/>
  <c r="BL8" i="9"/>
  <c r="BX4" i="9"/>
  <c r="CM4" i="9" s="1"/>
  <c r="BR8" i="9"/>
  <c r="CD41" i="9"/>
  <c r="BM37" i="9"/>
  <c r="BV41" i="9"/>
  <c r="CB63" i="9"/>
  <c r="BK27" i="9"/>
  <c r="BK24" i="9"/>
  <c r="BM27" i="9"/>
  <c r="BZ41" i="9"/>
  <c r="BJ48" i="9"/>
  <c r="BZ55" i="9"/>
  <c r="CG75" i="9"/>
  <c r="BO8" i="9"/>
  <c r="BH27" i="9"/>
  <c r="BH22" i="9"/>
  <c r="BL27" i="9"/>
  <c r="CB4" i="9"/>
  <c r="CQ4" i="9" s="1"/>
  <c r="BP27" i="9"/>
  <c r="BQ67" i="9"/>
  <c r="CU67" i="9" s="1"/>
  <c r="BR29" i="9"/>
  <c r="BM29" i="9"/>
  <c r="CA41" i="9"/>
  <c r="BH42" i="9"/>
  <c r="BR48" i="9"/>
  <c r="BN22" i="9"/>
  <c r="BX41" i="9"/>
  <c r="CF41" i="9"/>
  <c r="BO55" i="9"/>
  <c r="BI29" i="9"/>
  <c r="BV63" i="9"/>
  <c r="BP48" i="9"/>
  <c r="BN48" i="9"/>
  <c r="CD71" i="9"/>
  <c r="CS71" i="9" s="1"/>
  <c r="BV55" i="9"/>
  <c r="BY63" i="9"/>
  <c r="CG71" i="9"/>
  <c r="CV71" i="9" s="1"/>
  <c r="BR24" i="9"/>
  <c r="CD55" i="9"/>
  <c r="BN29" i="9"/>
  <c r="CC71" i="9"/>
  <c r="CR71" i="9" s="1"/>
  <c r="BM24" i="9"/>
  <c r="BY4" i="9"/>
  <c r="CN4" i="9" s="1"/>
  <c r="BL29" i="9"/>
  <c r="BY31" i="9"/>
  <c r="BX72" i="9"/>
  <c r="CB55" i="9"/>
  <c r="BK36" i="9"/>
  <c r="BJ22" i="9"/>
  <c r="CN22" i="9" s="1"/>
  <c r="BG36" i="9"/>
  <c r="BW4" i="9"/>
  <c r="CL4" i="9" s="1"/>
  <c r="BP22" i="9"/>
  <c r="BQ29" i="9"/>
  <c r="BI48" i="9"/>
  <c r="CA4" i="9"/>
  <c r="CP4" i="9" s="1"/>
  <c r="CA63" i="9"/>
  <c r="BY47" i="9"/>
  <c r="BL24" i="9"/>
  <c r="BI8" i="9"/>
  <c r="BK76" i="9"/>
  <c r="CD39" i="9"/>
  <c r="BM50" i="9"/>
  <c r="BW75" i="9"/>
  <c r="P61" i="9"/>
  <c r="CC35" i="9"/>
  <c r="CC38" i="9"/>
  <c r="CB22" i="9"/>
  <c r="BH45" i="9"/>
  <c r="CL45" i="9" s="1"/>
  <c r="P15" i="9"/>
  <c r="BW11" i="9"/>
  <c r="BV40" i="9"/>
  <c r="BZ11" i="9"/>
  <c r="BI69" i="9"/>
  <c r="CM69" i="9" s="1"/>
  <c r="CF66" i="9"/>
  <c r="BK12" i="9"/>
  <c r="CA56" i="9"/>
  <c r="BH47" i="9"/>
  <c r="BO50" i="9"/>
  <c r="BL20" i="9"/>
  <c r="BY40" i="9"/>
  <c r="BZ23" i="9"/>
  <c r="BW23" i="9"/>
  <c r="CL23" i="9" s="1"/>
  <c r="BY56" i="9"/>
  <c r="BR50" i="9"/>
  <c r="CV50" i="9" s="1"/>
  <c r="CB62" i="9"/>
  <c r="BP12" i="9"/>
  <c r="BO36" i="9"/>
  <c r="BL47" i="9"/>
  <c r="BQ16" i="9"/>
  <c r="CU16" i="9" s="1"/>
  <c r="BV22" i="9"/>
  <c r="CA20" i="9"/>
  <c r="BH62" i="9"/>
  <c r="BR62" i="9"/>
  <c r="BL12" i="9"/>
  <c r="BO34" i="9"/>
  <c r="BK55" i="9"/>
  <c r="BH12" i="9"/>
  <c r="CL12" i="9" s="1"/>
  <c r="CF22" i="9"/>
  <c r="CU22" i="9" s="1"/>
  <c r="BH50" i="9"/>
  <c r="BQ32" i="9"/>
  <c r="P70" i="9"/>
  <c r="CG66" i="9"/>
  <c r="BK58" i="9"/>
  <c r="BL50" i="9"/>
  <c r="CA29" i="9"/>
  <c r="BM23" i="9"/>
  <c r="BY37" i="9"/>
  <c r="BW60" i="9"/>
  <c r="BX39" i="9"/>
  <c r="BI72" i="9"/>
  <c r="BH58" i="9"/>
  <c r="CF70" i="9"/>
  <c r="BQ50" i="9"/>
  <c r="BK47" i="9"/>
  <c r="BG20" i="9"/>
  <c r="BJ58" i="9"/>
  <c r="BJ11" i="9"/>
  <c r="BJ24" i="9"/>
  <c r="CN24" i="9" s="1"/>
  <c r="CC57" i="9"/>
  <c r="CR57" i="9" s="1"/>
  <c r="BI47" i="9"/>
  <c r="CM47" i="9" s="1"/>
  <c r="P59" i="9"/>
  <c r="CD70" i="9"/>
  <c r="P12" i="9"/>
  <c r="CE68" i="9"/>
  <c r="CT68" i="9" s="1"/>
  <c r="BR12" i="9"/>
  <c r="BX70" i="9"/>
  <c r="BR67" i="9"/>
  <c r="CV67" i="9" s="1"/>
  <c r="BJ38" i="9"/>
  <c r="P56" i="9"/>
  <c r="CC37" i="9"/>
  <c r="CF53" i="9"/>
  <c r="BR61" i="9"/>
  <c r="BM8" i="9"/>
  <c r="BH72" i="9"/>
  <c r="BY28" i="9"/>
  <c r="BG50" i="9"/>
  <c r="CC11" i="9"/>
  <c r="CA11" i="9"/>
  <c r="BK23" i="9"/>
  <c r="P64" i="9"/>
  <c r="BO12" i="9"/>
  <c r="BZ6" i="9"/>
  <c r="CO6" i="9" s="1"/>
  <c r="BP51" i="9"/>
  <c r="BJ61" i="9"/>
  <c r="CF55" i="9"/>
  <c r="CU55" i="9" s="1"/>
  <c r="P74" i="9"/>
  <c r="P44" i="9"/>
  <c r="BI20" i="9"/>
  <c r="BY57" i="9"/>
  <c r="CN57" i="9" s="1"/>
  <c r="P20" i="9"/>
  <c r="BX9" i="9"/>
  <c r="BZ56" i="9"/>
  <c r="CF39" i="9"/>
  <c r="BP24" i="9"/>
  <c r="BQ42" i="9"/>
  <c r="CF75" i="9"/>
  <c r="CU75" i="9" s="1"/>
  <c r="BP20" i="9"/>
  <c r="BK17" i="9"/>
  <c r="BX56" i="9"/>
  <c r="BQ5" i="9"/>
  <c r="CU5" i="9" s="1"/>
  <c r="BK51" i="9"/>
  <c r="BL34" i="9"/>
  <c r="BQ58" i="9"/>
  <c r="BG47" i="9"/>
  <c r="BM12" i="9"/>
  <c r="BG12" i="9"/>
  <c r="BR20" i="9"/>
  <c r="BG6" i="9"/>
  <c r="BM47" i="9"/>
  <c r="BI58" i="9"/>
  <c r="BJ12" i="9"/>
  <c r="BW56" i="9"/>
  <c r="CL56" i="9" s="1"/>
  <c r="CF52" i="9"/>
  <c r="P62" i="9"/>
  <c r="BV21" i="9"/>
  <c r="BN12" i="9"/>
  <c r="BH48" i="9"/>
  <c r="CC12" i="9"/>
  <c r="BW57" i="9"/>
  <c r="CL57" i="9" s="1"/>
  <c r="BJ76" i="9"/>
  <c r="CA21" i="9"/>
  <c r="BX75" i="9"/>
  <c r="CF9" i="9"/>
  <c r="BP6" i="9"/>
  <c r="CE70" i="9"/>
  <c r="BM20" i="9"/>
  <c r="P27" i="9"/>
  <c r="BL42" i="9"/>
  <c r="CP42" i="9" s="1"/>
  <c r="BZ44" i="9"/>
  <c r="BY62" i="9"/>
  <c r="BL37" i="9"/>
  <c r="BG5" i="9"/>
  <c r="BZ35" i="9"/>
  <c r="CD19" i="9"/>
  <c r="BL21" i="9"/>
  <c r="CC21" i="9"/>
  <c r="BL59" i="9"/>
  <c r="CC70" i="9"/>
  <c r="CG34" i="9"/>
  <c r="BN50" i="9"/>
  <c r="CG39" i="9"/>
  <c r="CG22" i="9"/>
  <c r="BV11" i="9"/>
  <c r="BH8" i="9"/>
  <c r="CL8" i="9" s="1"/>
  <c r="BP31" i="9"/>
  <c r="BR52" i="9"/>
  <c r="CA37" i="9"/>
  <c r="BP50" i="9"/>
  <c r="BV57" i="9"/>
  <c r="BY23" i="9"/>
  <c r="P46" i="9"/>
  <c r="BR58" i="9"/>
  <c r="BP47" i="9"/>
  <c r="CG57" i="9"/>
  <c r="CV57" i="9" s="1"/>
  <c r="BO62" i="9"/>
  <c r="BO54" i="9"/>
  <c r="BK20" i="9"/>
  <c r="CG38" i="9"/>
  <c r="BK50" i="9"/>
  <c r="BK5" i="9"/>
  <c r="CO5" i="9" s="1"/>
  <c r="CG70" i="9"/>
  <c r="CC13" i="9"/>
  <c r="BX32" i="9"/>
  <c r="CA62" i="9"/>
  <c r="CD10" i="9"/>
  <c r="BN37" i="9"/>
  <c r="CR37" i="9" s="1"/>
  <c r="BL56" i="9"/>
  <c r="CD14" i="9"/>
  <c r="CG8" i="9"/>
  <c r="BV66" i="9"/>
  <c r="CA57" i="9"/>
  <c r="CP57" i="9" s="1"/>
  <c r="P37" i="9"/>
  <c r="BV52" i="9"/>
  <c r="BX38" i="9"/>
  <c r="CM38" i="9" s="1"/>
  <c r="BG11" i="9"/>
  <c r="BR9" i="9"/>
  <c r="BZ40" i="9"/>
  <c r="CG19" i="9"/>
  <c r="P55" i="9"/>
  <c r="CF57" i="9"/>
  <c r="CU57" i="9" s="1"/>
  <c r="BG48" i="9"/>
  <c r="P73" i="9"/>
  <c r="BY38" i="9"/>
  <c r="CC18" i="9"/>
  <c r="BN54" i="9"/>
  <c r="CG68" i="9"/>
  <c r="CV68" i="9" s="1"/>
  <c r="CA66" i="9"/>
  <c r="CP66" i="9" s="1"/>
  <c r="BO47" i="9"/>
  <c r="CB56" i="9"/>
  <c r="CE66" i="9"/>
  <c r="BX22" i="9"/>
  <c r="BO20" i="9"/>
  <c r="BZ57" i="9"/>
  <c r="CO57" i="9" s="1"/>
  <c r="BQ12" i="9"/>
  <c r="BG54" i="9"/>
  <c r="BW22" i="9"/>
  <c r="BV34" i="9"/>
  <c r="BL52" i="9"/>
  <c r="CA55" i="9"/>
  <c r="CD57" i="9"/>
  <c r="CS57" i="9" s="1"/>
  <c r="BL58" i="9"/>
  <c r="BX62" i="9"/>
  <c r="CM62" i="9" s="1"/>
  <c r="CC62" i="9"/>
  <c r="BY70" i="9"/>
  <c r="CN70" i="9" s="1"/>
  <c r="BO58" i="9"/>
  <c r="CB70" i="9"/>
  <c r="BM67" i="9"/>
  <c r="CQ67" i="9" s="1"/>
  <c r="P28" i="9"/>
  <c r="CF29" i="9"/>
  <c r="BO59" i="9"/>
  <c r="BI50" i="9"/>
  <c r="BV28" i="9"/>
  <c r="BW70" i="9"/>
  <c r="CE35" i="9"/>
  <c r="BJ20" i="9"/>
  <c r="BV51" i="9"/>
  <c r="CE18" i="9"/>
  <c r="P17" i="9"/>
  <c r="BL62" i="9"/>
  <c r="BN16" i="9"/>
  <c r="CR16" i="9" s="1"/>
  <c r="BY75" i="9"/>
  <c r="CF19" i="9"/>
  <c r="P14" i="9"/>
  <c r="P25" i="9"/>
  <c r="CC56" i="9"/>
  <c r="CR56" i="9" s="1"/>
  <c r="CB28" i="9"/>
  <c r="CD32" i="9"/>
  <c r="BW44" i="9"/>
  <c r="BI44" i="9"/>
  <c r="BP55" i="9"/>
  <c r="P76" i="9"/>
  <c r="BN58" i="9"/>
  <c r="BZ34" i="9"/>
  <c r="P71" i="9"/>
  <c r="BW66" i="9"/>
  <c r="BH9" i="9"/>
  <c r="CL9" i="9" s="1"/>
  <c r="CE55" i="9"/>
  <c r="CF24" i="9"/>
  <c r="CU24" i="9" s="1"/>
  <c r="BI5" i="9"/>
  <c r="CM5" i="9" s="1"/>
  <c r="BO67" i="9"/>
  <c r="CS67" i="9" s="1"/>
  <c r="BI23" i="9"/>
  <c r="CA59" i="9"/>
  <c r="BL38" i="9"/>
  <c r="BO44" i="9"/>
  <c r="BM18" i="9"/>
  <c r="BI56" i="10"/>
  <c r="BJ56" i="10"/>
  <c r="BQ56" i="10"/>
  <c r="BM45" i="9"/>
  <c r="CQ45" i="9" s="1"/>
  <c r="BN43" i="9"/>
  <c r="BJ16" i="9"/>
  <c r="CN16" i="9" s="1"/>
  <c r="CC43" i="9"/>
  <c r="BP63" i="9"/>
  <c r="BO10" i="9"/>
  <c r="BQ45" i="9"/>
  <c r="CU45" i="9" s="1"/>
  <c r="CG17" i="9"/>
  <c r="CF54" i="9"/>
  <c r="BR54" i="9"/>
  <c r="BJ44" i="9"/>
  <c r="CD45" i="10"/>
  <c r="P8" i="9"/>
  <c r="BN6" i="9"/>
  <c r="BP28" i="9"/>
  <c r="BQ61" i="9"/>
  <c r="BQ48" i="10"/>
  <c r="BQ41" i="9"/>
  <c r="BR13" i="9"/>
  <c r="BI32" i="9"/>
  <c r="BJ36" i="9"/>
  <c r="BY14" i="9"/>
  <c r="CN14" i="9" s="1"/>
  <c r="BJ41" i="9"/>
  <c r="BM49" i="10"/>
  <c r="CE44" i="9"/>
  <c r="BG69" i="9"/>
  <c r="BN36" i="9"/>
  <c r="BY39" i="9"/>
  <c r="CF10" i="9"/>
  <c r="BQ43" i="9"/>
  <c r="BX17" i="9"/>
  <c r="BP59" i="10"/>
  <c r="CC61" i="10"/>
  <c r="BL9" i="9"/>
  <c r="BY54" i="9"/>
  <c r="BN56" i="10"/>
  <c r="CB11" i="9"/>
  <c r="CG11" i="9"/>
  <c r="CC65" i="10"/>
  <c r="BQ63" i="9"/>
  <c r="BH64" i="9"/>
  <c r="CL64" i="9" s="1"/>
  <c r="BH31" i="9"/>
  <c r="CL31" i="9" s="1"/>
  <c r="BW7" i="9"/>
  <c r="CL7" i="9" s="1"/>
  <c r="BY41" i="9"/>
  <c r="BH16" i="9"/>
  <c r="CL16" i="9" s="1"/>
  <c r="CC65" i="9"/>
  <c r="CR65" i="9" s="1"/>
  <c r="BO61" i="9"/>
  <c r="CG34" i="10"/>
  <c r="P28" i="10"/>
  <c r="BN61" i="9"/>
  <c r="CR61" i="9" s="1"/>
  <c r="BG40" i="9"/>
  <c r="BR32" i="9"/>
  <c r="BL13" i="9"/>
  <c r="BM13" i="9"/>
  <c r="CF56" i="9"/>
  <c r="P57" i="9"/>
  <c r="BG34" i="9"/>
  <c r="BN47" i="9"/>
  <c r="BW32" i="9"/>
  <c r="CL32" i="9" s="1"/>
  <c r="BP29" i="9"/>
  <c r="BZ60" i="9"/>
  <c r="CO60" i="9" s="1"/>
  <c r="BW35" i="9"/>
  <c r="BM40" i="9"/>
  <c r="BV43" i="9"/>
  <c r="CC55" i="10"/>
  <c r="CG61" i="10"/>
  <c r="BH44" i="9"/>
  <c r="BX23" i="9"/>
  <c r="BY15" i="9"/>
  <c r="BI34" i="9"/>
  <c r="BV9" i="9"/>
  <c r="BQ39" i="10"/>
  <c r="BW30" i="9"/>
  <c r="CE70" i="10"/>
  <c r="BY20" i="9"/>
  <c r="P9" i="9"/>
  <c r="BJ49" i="10"/>
  <c r="BP23" i="9"/>
  <c r="CF20" i="9"/>
  <c r="BV46" i="9"/>
  <c r="BW28" i="9"/>
  <c r="BH54" i="9"/>
  <c r="CL54" i="9" s="1"/>
  <c r="BG39" i="10"/>
  <c r="CG53" i="9"/>
  <c r="CV53" i="9" s="1"/>
  <c r="BI43" i="9"/>
  <c r="CF17" i="9"/>
  <c r="BY13" i="9"/>
  <c r="CB20" i="9"/>
  <c r="CE54" i="9"/>
  <c r="BO39" i="10"/>
  <c r="CC47" i="9"/>
  <c r="BZ65" i="9"/>
  <c r="CO65" i="9" s="1"/>
  <c r="BP41" i="9"/>
  <c r="CT41" i="9" s="1"/>
  <c r="BP54" i="9"/>
  <c r="BI11" i="9"/>
  <c r="BZ35" i="10"/>
  <c r="BW53" i="9"/>
  <c r="BK52" i="9"/>
  <c r="BK34" i="9"/>
  <c r="BZ14" i="9"/>
  <c r="CC73" i="9"/>
  <c r="BG63" i="9"/>
  <c r="BP69" i="9"/>
  <c r="CT69" i="9" s="1"/>
  <c r="BN8" i="9"/>
  <c r="BQ8" i="9"/>
  <c r="P63" i="9"/>
  <c r="CD44" i="9"/>
  <c r="BG64" i="9"/>
  <c r="BY9" i="9"/>
  <c r="CN9" i="9" s="1"/>
  <c r="BG22" i="9"/>
  <c r="BI30" i="9"/>
  <c r="CD22" i="9"/>
  <c r="BW68" i="9"/>
  <c r="CL68" i="9" s="1"/>
  <c r="CC47" i="10"/>
  <c r="BK37" i="9"/>
  <c r="P30" i="10"/>
  <c r="BQ56" i="9"/>
  <c r="P27" i="10"/>
  <c r="CD18" i="9"/>
  <c r="BI13" i="9"/>
  <c r="BN70" i="9"/>
  <c r="BW42" i="9"/>
  <c r="BX6" i="9"/>
  <c r="CG42" i="9"/>
  <c r="P18" i="9"/>
  <c r="BN49" i="10"/>
  <c r="BJ23" i="9"/>
  <c r="BM32" i="9"/>
  <c r="BZ22" i="9"/>
  <c r="BK59" i="10"/>
  <c r="BJ13" i="9"/>
  <c r="BW70" i="10"/>
  <c r="BW47" i="10"/>
  <c r="BV48" i="9"/>
  <c r="CG55" i="10"/>
  <c r="CG52" i="10"/>
  <c r="CF35" i="9"/>
  <c r="CU35" i="9" s="1"/>
  <c r="BI9" i="9"/>
  <c r="BR56" i="10"/>
  <c r="CB12" i="9"/>
  <c r="CA22" i="9"/>
  <c r="BP72" i="9"/>
  <c r="BQ76" i="9"/>
  <c r="BO40" i="9"/>
  <c r="BM42" i="9"/>
  <c r="P42" i="9"/>
  <c r="BZ59" i="9"/>
  <c r="BR60" i="9"/>
  <c r="BJ29" i="9"/>
  <c r="BY25" i="9"/>
  <c r="BJ51" i="10"/>
  <c r="BX60" i="10"/>
  <c r="BZ55" i="10"/>
  <c r="BR18" i="9"/>
  <c r="CF61" i="10"/>
  <c r="BY17" i="9"/>
  <c r="P16" i="10"/>
  <c r="BH39" i="10"/>
  <c r="CB76" i="9"/>
  <c r="BV28" i="10"/>
  <c r="BZ39" i="10"/>
  <c r="CE21" i="9"/>
  <c r="BM44" i="9"/>
  <c r="P26" i="10"/>
  <c r="BO13" i="9"/>
  <c r="BL11" i="9"/>
  <c r="CG6" i="9"/>
  <c r="BO6" i="9"/>
  <c r="CC14" i="9"/>
  <c r="CR14" i="9" s="1"/>
  <c r="BM34" i="9"/>
  <c r="BR48" i="10"/>
  <c r="CA44" i="9"/>
  <c r="BI33" i="10"/>
  <c r="BJ33" i="10"/>
  <c r="BI28" i="9"/>
  <c r="CM28" i="9" s="1"/>
  <c r="CE32" i="9"/>
  <c r="P29" i="9"/>
  <c r="CD15" i="9"/>
  <c r="BP18" i="9"/>
  <c r="BV23" i="9"/>
  <c r="CB18" i="9"/>
  <c r="BM39" i="10"/>
  <c r="BX66" i="10"/>
  <c r="BZ66" i="10"/>
  <c r="CA60" i="9"/>
  <c r="CF47" i="10"/>
  <c r="CD51" i="9"/>
  <c r="CD20" i="9"/>
  <c r="BK69" i="9"/>
  <c r="CO69" i="9" s="1"/>
  <c r="P69" i="9"/>
  <c r="BL45" i="9"/>
  <c r="CP45" i="9" s="1"/>
  <c r="BO43" i="9"/>
  <c r="CG14" i="9"/>
  <c r="CV14" i="9" s="1"/>
  <c r="BV39" i="10"/>
  <c r="CA53" i="9"/>
  <c r="BM31" i="9"/>
  <c r="CC76" i="9"/>
  <c r="CE20" i="9"/>
  <c r="BM70" i="9"/>
  <c r="BW34" i="9"/>
  <c r="CD61" i="10"/>
  <c r="BR37" i="9"/>
  <c r="CV37" i="9" s="1"/>
  <c r="CB70" i="10"/>
  <c r="BQ31" i="9"/>
  <c r="BK39" i="10"/>
  <c r="BY6" i="9"/>
  <c r="P50" i="9"/>
  <c r="CB58" i="10"/>
  <c r="BY34" i="10"/>
  <c r="BJ33" i="9"/>
  <c r="CF31" i="10"/>
  <c r="BY46" i="9"/>
  <c r="CN46" i="9" s="1"/>
  <c r="BZ34" i="10"/>
  <c r="BN37" i="10"/>
  <c r="BJ30" i="10"/>
  <c r="BM29" i="10"/>
  <c r="CB61" i="10"/>
  <c r="BN31" i="9"/>
  <c r="CE51" i="10"/>
  <c r="CF51" i="10"/>
  <c r="BH60" i="9"/>
  <c r="BJ72" i="9"/>
  <c r="CN72" i="9" s="1"/>
  <c r="CG46" i="9"/>
  <c r="CV46" i="9" s="1"/>
  <c r="BW47" i="9"/>
  <c r="BI39" i="9"/>
  <c r="BQ60" i="9"/>
  <c r="CU60" i="9" s="1"/>
  <c r="CE6" i="9"/>
  <c r="BW65" i="9"/>
  <c r="CL65" i="9" s="1"/>
  <c r="BY28" i="10"/>
  <c r="CG27" i="9"/>
  <c r="BW76" i="9"/>
  <c r="BK62" i="9"/>
  <c r="CO62" i="9" s="1"/>
  <c r="BK33" i="9"/>
  <c r="BP35" i="9"/>
  <c r="BK30" i="9"/>
  <c r="CO30" i="9" s="1"/>
  <c r="CG70" i="10"/>
  <c r="BW62" i="9"/>
  <c r="BJ39" i="10"/>
  <c r="P39" i="9"/>
  <c r="BG59" i="10"/>
  <c r="CA54" i="9"/>
  <c r="P61" i="10"/>
  <c r="BG16" i="9"/>
  <c r="BM60" i="9"/>
  <c r="BO11" i="9"/>
  <c r="P10" i="9"/>
  <c r="BP64" i="9"/>
  <c r="CT64" i="9" s="1"/>
  <c r="CD54" i="9"/>
  <c r="BN69" i="9"/>
  <c r="CR69" i="9" s="1"/>
  <c r="CB54" i="9"/>
  <c r="CQ54" i="9" s="1"/>
  <c r="CC54" i="9"/>
  <c r="BM38" i="10"/>
  <c r="BK38" i="10"/>
  <c r="BR6" i="9"/>
  <c r="BK40" i="9"/>
  <c r="BL44" i="9"/>
  <c r="BR45" i="9"/>
  <c r="CV45" i="9" s="1"/>
  <c r="BN34" i="9"/>
  <c r="BK45" i="9"/>
  <c r="CO45" i="9" s="1"/>
  <c r="BW43" i="9"/>
  <c r="CL43" i="9" s="1"/>
  <c r="BK28" i="9"/>
  <c r="BP16" i="9"/>
  <c r="CT16" i="9" s="1"/>
  <c r="CB39" i="10"/>
  <c r="BV45" i="10"/>
  <c r="CC30" i="9"/>
  <c r="CA40" i="9"/>
  <c r="P40" i="10"/>
  <c r="BG24" i="9"/>
  <c r="BR35" i="10"/>
  <c r="CB75" i="9"/>
  <c r="P38" i="9"/>
  <c r="BV60" i="9"/>
  <c r="BX61" i="10"/>
  <c r="CF42" i="9"/>
  <c r="BJ62" i="9"/>
  <c r="BK32" i="9"/>
  <c r="CB65" i="9"/>
  <c r="CQ65" i="9" s="1"/>
  <c r="BG56" i="10"/>
  <c r="BR37" i="10"/>
  <c r="BL64" i="9"/>
  <c r="CP64" i="9" s="1"/>
  <c r="BX35" i="10"/>
  <c r="BV61" i="10"/>
  <c r="BZ61" i="10"/>
  <c r="CA38" i="9"/>
  <c r="BO38" i="9"/>
  <c r="CE38" i="9"/>
  <c r="CB66" i="9"/>
  <c r="BL55" i="9"/>
  <c r="CB14" i="9"/>
  <c r="CG51" i="9"/>
  <c r="BJ64" i="9"/>
  <c r="CN64" i="9" s="1"/>
  <c r="BJ56" i="9"/>
  <c r="CC75" i="9"/>
  <c r="BG33" i="9"/>
  <c r="BK67" i="9"/>
  <c r="CO67" i="9" s="1"/>
  <c r="BL67" i="9"/>
  <c r="CP67" i="9" s="1"/>
  <c r="BP53" i="9"/>
  <c r="BI22" i="9"/>
  <c r="BO69" i="9"/>
  <c r="CS69" i="9" s="1"/>
  <c r="CC22" i="9"/>
  <c r="CE51" i="9"/>
  <c r="CF44" i="9"/>
  <c r="CG55" i="9"/>
  <c r="BK70" i="9"/>
  <c r="CO70" i="9" s="1"/>
  <c r="BG76" i="9"/>
  <c r="CG44" i="10"/>
  <c r="BL38" i="10"/>
  <c r="BJ75" i="9"/>
  <c r="BW51" i="10"/>
  <c r="BL22" i="9"/>
  <c r="BX76" i="9"/>
  <c r="CF76" i="9"/>
  <c r="CA71" i="9"/>
  <c r="CP71" i="9" s="1"/>
  <c r="CG43" i="9"/>
  <c r="BP44" i="9"/>
  <c r="CF72" i="9"/>
  <c r="BH13" i="9"/>
  <c r="BH63" i="9"/>
  <c r="BJ40" i="9"/>
  <c r="BQ40" i="9"/>
  <c r="BO63" i="9"/>
  <c r="P29" i="10"/>
  <c r="BI39" i="10"/>
  <c r="BR39" i="10"/>
  <c r="BP45" i="9"/>
  <c r="CT45" i="9" s="1"/>
  <c r="CA65" i="9"/>
  <c r="CP65" i="9" s="1"/>
  <c r="CC23" i="9"/>
  <c r="BL69" i="9"/>
  <c r="CP69" i="9" s="1"/>
  <c r="CE14" i="9"/>
  <c r="BK13" i="9"/>
  <c r="BR49" i="10"/>
  <c r="CA43" i="9"/>
  <c r="BG23" i="9"/>
  <c r="BK38" i="9"/>
  <c r="BQ38" i="9"/>
  <c r="CU38" i="9" s="1"/>
  <c r="BR38" i="9"/>
  <c r="BN41" i="9"/>
  <c r="BX54" i="9"/>
  <c r="P36" i="9"/>
  <c r="BH11" i="9"/>
  <c r="BR34" i="9"/>
  <c r="BZ47" i="9"/>
  <c r="BR40" i="9"/>
  <c r="CV40" i="9" s="1"/>
  <c r="CA28" i="10"/>
  <c r="BP29" i="10"/>
  <c r="BQ29" i="10"/>
  <c r="BO29" i="10"/>
  <c r="BN29" i="10"/>
  <c r="CE15" i="9"/>
  <c r="BY32" i="9"/>
  <c r="BZ51" i="9"/>
  <c r="BV39" i="9"/>
  <c r="BX60" i="9"/>
  <c r="CB65" i="10"/>
  <c r="BJ54" i="9"/>
  <c r="CG54" i="9"/>
  <c r="BM53" i="9"/>
  <c r="BK31" i="9"/>
  <c r="CB73" i="9"/>
  <c r="BO60" i="9"/>
  <c r="BY66" i="9"/>
  <c r="BO45" i="9"/>
  <c r="CS45" i="9" s="1"/>
  <c r="BK9" i="9"/>
  <c r="BQ55" i="10"/>
  <c r="BJ55" i="10"/>
  <c r="BL55" i="10"/>
  <c r="BL30" i="9"/>
  <c r="BK61" i="9"/>
  <c r="BR23" i="9"/>
  <c r="CG20" i="9"/>
  <c r="BK54" i="9"/>
  <c r="CB66" i="10"/>
  <c r="CF66" i="10"/>
  <c r="BZ68" i="9"/>
  <c r="CO68" i="9" s="1"/>
  <c r="P32" i="9"/>
  <c r="CG65" i="9"/>
  <c r="CV65" i="9" s="1"/>
  <c r="BI40" i="9"/>
  <c r="BW39" i="9"/>
  <c r="BI60" i="9"/>
  <c r="BH55" i="10"/>
  <c r="CD28" i="9"/>
  <c r="BX14" i="9"/>
  <c r="BJ63" i="9"/>
  <c r="BJ55" i="9"/>
  <c r="CN55" i="9" s="1"/>
  <c r="BN76" i="9"/>
  <c r="BN39" i="9"/>
  <c r="BY38" i="10"/>
  <c r="BG32" i="9"/>
  <c r="BQ72" i="9"/>
  <c r="BN44" i="9"/>
  <c r="CR44" i="9" s="1"/>
  <c r="BV55" i="10"/>
  <c r="CC41" i="9"/>
  <c r="BM28" i="9"/>
  <c r="BW55" i="10"/>
  <c r="CF44" i="10"/>
  <c r="BM76" i="9"/>
  <c r="BV15" i="9"/>
  <c r="BW55" i="9"/>
  <c r="BZ25" i="9"/>
  <c r="BY47" i="10"/>
  <c r="BW39" i="10"/>
  <c r="BO52" i="9"/>
  <c r="BO56" i="9"/>
  <c r="CD59" i="9"/>
  <c r="BY60" i="9"/>
  <c r="BH74" i="9"/>
  <c r="BN22" i="10"/>
  <c r="BK22" i="10"/>
  <c r="BL22" i="10"/>
  <c r="BM22" i="10"/>
  <c r="CE75" i="9"/>
  <c r="BN28" i="9"/>
  <c r="CF65" i="9"/>
  <c r="CU65" i="9" s="1"/>
  <c r="CE65" i="9"/>
  <c r="CT65" i="9" s="1"/>
  <c r="BH10" i="9"/>
  <c r="CL10" i="9" s="1"/>
  <c r="CF15" i="9"/>
  <c r="CC17" i="9"/>
  <c r="BM19" i="9"/>
  <c r="P22" i="9"/>
  <c r="BL39" i="10"/>
  <c r="BJ19" i="9"/>
  <c r="CB9" i="9"/>
  <c r="P51" i="9"/>
  <c r="P40" i="9"/>
  <c r="BN59" i="10"/>
  <c r="P35" i="9"/>
  <c r="CC46" i="9"/>
  <c r="CR46" i="9" s="1"/>
  <c r="P21" i="9"/>
  <c r="BQ19" i="9"/>
  <c r="BK11" i="9"/>
  <c r="CD6" i="9"/>
  <c r="BL36" i="9"/>
  <c r="CD35" i="9"/>
  <c r="BJ34" i="9"/>
  <c r="CN34" i="9" s="1"/>
  <c r="BO24" i="9"/>
  <c r="BM11" i="9"/>
  <c r="BR33" i="10"/>
  <c r="P17" i="10"/>
  <c r="CD70" i="10"/>
  <c r="BO38" i="10"/>
  <c r="CD68" i="9"/>
  <c r="CS68" i="9" s="1"/>
  <c r="CA55" i="10"/>
  <c r="CC19" i="9"/>
  <c r="BM52" i="9"/>
  <c r="BY18" i="9"/>
  <c r="BG38" i="10"/>
  <c r="P43" i="10"/>
  <c r="BV38" i="9"/>
  <c r="BK56" i="9"/>
  <c r="CG35" i="9"/>
  <c r="BG61" i="9"/>
  <c r="BX31" i="10"/>
  <c r="CB55" i="10"/>
  <c r="BM69" i="9"/>
  <c r="CQ69" i="9" s="1"/>
  <c r="BJ27" i="9"/>
  <c r="BR27" i="9"/>
  <c r="P67" i="9"/>
  <c r="CD11" i="9"/>
  <c r="BZ58" i="10"/>
  <c r="BL59" i="10"/>
  <c r="BV56" i="9"/>
  <c r="BL56" i="10"/>
  <c r="CE22" i="9"/>
  <c r="BI59" i="10"/>
  <c r="BL60" i="9"/>
  <c r="BH56" i="10"/>
  <c r="BQ34" i="9"/>
  <c r="CE28" i="10"/>
  <c r="BN33" i="9"/>
  <c r="CF18" i="9"/>
  <c r="BN60" i="9"/>
  <c r="CA70" i="9"/>
  <c r="BV75" i="9"/>
  <c r="CE13" i="9"/>
  <c r="CT13" i="9" s="1"/>
  <c r="CB29" i="9"/>
  <c r="CE52" i="9"/>
  <c r="CB15" i="9"/>
  <c r="BN52" i="9"/>
  <c r="BH5" i="9"/>
  <c r="CL5" i="9" s="1"/>
  <c r="BY60" i="10"/>
  <c r="P66" i="10"/>
  <c r="BY71" i="9"/>
  <c r="CN71" i="9" s="1"/>
  <c r="BO37" i="9"/>
  <c r="BR56" i="9"/>
  <c r="BI56" i="9"/>
  <c r="CG39" i="10"/>
  <c r="BZ17" i="9"/>
  <c r="CF40" i="9"/>
  <c r="BI16" i="9"/>
  <c r="CM16" i="9" s="1"/>
  <c r="BR69" i="9"/>
  <c r="CV69" i="9" s="1"/>
  <c r="BX20" i="9"/>
  <c r="BI37" i="10"/>
  <c r="CG23" i="9"/>
  <c r="BR11" i="9"/>
  <c r="BZ41" i="10"/>
  <c r="BJ18" i="9"/>
  <c r="BL16" i="9"/>
  <c r="CP16" i="9" s="1"/>
  <c r="BV6" i="9"/>
  <c r="BX41" i="10"/>
  <c r="BV34" i="10"/>
  <c r="BK44" i="9"/>
  <c r="BR41" i="9"/>
  <c r="CE39" i="9"/>
  <c r="CT39" i="9" s="1"/>
  <c r="BW17" i="9"/>
  <c r="BJ37" i="10"/>
  <c r="CG30" i="9"/>
  <c r="CD40" i="9"/>
  <c r="BQ28" i="9"/>
  <c r="CB39" i="9"/>
  <c r="CQ39" i="9" s="1"/>
  <c r="BK64" i="9"/>
  <c r="CO64" i="9" s="1"/>
  <c r="CD73" i="9"/>
  <c r="BX55" i="10"/>
  <c r="BG45" i="9"/>
  <c r="CG21" i="9"/>
  <c r="BI29" i="10"/>
  <c r="P52" i="9"/>
  <c r="BK37" i="10"/>
  <c r="CE42" i="9"/>
  <c r="BX46" i="9"/>
  <c r="CM46" i="9" s="1"/>
  <c r="CB21" i="9"/>
  <c r="CQ21" i="9" s="1"/>
  <c r="BH40" i="9"/>
  <c r="BI42" i="9"/>
  <c r="BL40" i="9"/>
  <c r="CB23" i="9"/>
  <c r="BL63" i="9"/>
  <c r="P75" i="9"/>
  <c r="P54" i="10"/>
  <c r="CC20" i="9"/>
  <c r="CR20" i="9" s="1"/>
  <c r="BG8" i="9"/>
  <c r="P26" i="9"/>
  <c r="BP11" i="9"/>
  <c r="CT11" i="9" s="1"/>
  <c r="BZ21" i="9"/>
  <c r="P34" i="10"/>
  <c r="BM62" i="9"/>
  <c r="BH51" i="9"/>
  <c r="BQ18" i="9"/>
  <c r="BP51" i="10"/>
  <c r="P34" i="9"/>
  <c r="BH48" i="10"/>
  <c r="BI64" i="9"/>
  <c r="CM64" i="9" s="1"/>
  <c r="BY36" i="10"/>
  <c r="BI17" i="9"/>
  <c r="BH76" i="9"/>
  <c r="BZ76" i="9"/>
  <c r="BY51" i="10"/>
  <c r="CA6" i="9"/>
  <c r="CE57" i="9"/>
  <c r="CT57" i="9" s="1"/>
  <c r="BV47" i="9"/>
  <c r="BV32" i="9"/>
  <c r="BK18" i="9"/>
  <c r="CE60" i="9"/>
  <c r="BR30" i="10"/>
  <c r="CC60" i="9"/>
  <c r="CG56" i="9"/>
  <c r="BM22" i="9"/>
  <c r="BQ27" i="9"/>
  <c r="CU27" i="9" s="1"/>
  <c r="CD56" i="9"/>
  <c r="BH61" i="9"/>
  <c r="BI55" i="9"/>
  <c r="BI70" i="9"/>
  <c r="P33" i="10"/>
  <c r="BO59" i="10"/>
  <c r="BO48" i="10"/>
  <c r="BY61" i="10"/>
  <c r="P5" i="9"/>
  <c r="BH6" i="9"/>
  <c r="CL6" i="9" s="1"/>
  <c r="BX39" i="10"/>
  <c r="CD9" i="9"/>
  <c r="BM43" i="9"/>
  <c r="BH28" i="9"/>
  <c r="BG37" i="9"/>
  <c r="BZ15" i="9"/>
  <c r="CO15" i="9" s="1"/>
  <c r="CB44" i="9"/>
  <c r="BQ13" i="9"/>
  <c r="CE23" i="9"/>
  <c r="BW19" i="9"/>
  <c r="CL19" i="9" s="1"/>
  <c r="BG35" i="10"/>
  <c r="BP62" i="9"/>
  <c r="CA15" i="9"/>
  <c r="BX28" i="10"/>
  <c r="BW21" i="9"/>
  <c r="BJ45" i="9"/>
  <c r="CN45" i="9" s="1"/>
  <c r="P45" i="9"/>
  <c r="P31" i="9"/>
  <c r="BQ69" i="9"/>
  <c r="CU69" i="9" s="1"/>
  <c r="BO18" i="9"/>
  <c r="BL28" i="9"/>
  <c r="BZ32" i="9"/>
  <c r="CA23" i="9"/>
  <c r="BH33" i="10"/>
  <c r="BP38" i="9"/>
  <c r="BZ28" i="10"/>
  <c r="BV14" i="9"/>
  <c r="CD52" i="9"/>
  <c r="BL54" i="9"/>
  <c r="BG44" i="9"/>
  <c r="BM30" i="9"/>
  <c r="BX66" i="9"/>
  <c r="BZ66" i="9"/>
  <c r="BN62" i="9"/>
  <c r="BY73" i="9"/>
  <c r="CB35" i="10"/>
  <c r="BV50" i="9"/>
  <c r="BW34" i="10"/>
  <c r="BW15" i="9"/>
  <c r="BV24" i="9"/>
  <c r="BN45" i="9"/>
  <c r="CR45" i="9" s="1"/>
  <c r="BM56" i="10"/>
  <c r="BX57" i="9"/>
  <c r="CM57" i="9" s="1"/>
  <c r="CA30" i="9"/>
  <c r="CD60" i="9"/>
  <c r="BX44" i="9"/>
  <c r="P18" i="10"/>
  <c r="P66" i="9"/>
  <c r="BM55" i="9"/>
  <c r="CD27" i="9"/>
  <c r="BM61" i="9"/>
  <c r="BH55" i="9"/>
  <c r="CB45" i="10"/>
  <c r="BI67" i="9"/>
  <c r="CM67" i="9" s="1"/>
  <c r="BL70" i="9"/>
  <c r="BM59" i="9"/>
  <c r="BL31" i="9"/>
  <c r="BI76" i="9"/>
  <c r="BQ64" i="9"/>
  <c r="CU64" i="9" s="1"/>
  <c r="BY11" i="9"/>
  <c r="CF50" i="9"/>
  <c r="BO56" i="10"/>
  <c r="BV65" i="9"/>
  <c r="CK65" i="9" s="1"/>
  <c r="CD36" i="10"/>
  <c r="CD21" i="9"/>
  <c r="BR16" i="9"/>
  <c r="CV16" i="9" s="1"/>
  <c r="BJ28" i="9"/>
  <c r="BR19" i="9"/>
  <c r="CV19" i="9" s="1"/>
  <c r="CD30" i="9"/>
  <c r="BI10" i="9"/>
  <c r="BP48" i="10"/>
  <c r="BM6" i="9"/>
  <c r="CD46" i="9"/>
  <c r="CS46" i="9" s="1"/>
  <c r="CC6" i="9"/>
  <c r="BN11" i="9"/>
  <c r="BQ6" i="9"/>
  <c r="CC9" i="9"/>
  <c r="BL43" i="9"/>
  <c r="BW28" i="10"/>
  <c r="BM63" i="9"/>
  <c r="BQ38" i="10"/>
  <c r="BN24" i="9"/>
  <c r="P41" i="9"/>
  <c r="BX43" i="9"/>
  <c r="CB32" i="9"/>
  <c r="CF13" i="9"/>
  <c r="BM35" i="10"/>
  <c r="CE50" i="9"/>
  <c r="BQ47" i="9"/>
  <c r="P7" i="9"/>
  <c r="CG9" i="9"/>
  <c r="CF28" i="10"/>
  <c r="BW51" i="9"/>
  <c r="BQ44" i="9"/>
  <c r="CF47" i="9"/>
  <c r="BX65" i="9"/>
  <c r="CM65" i="9" s="1"/>
  <c r="BH24" i="9"/>
  <c r="BM41" i="9"/>
  <c r="CB51" i="9"/>
  <c r="CF65" i="10"/>
  <c r="BY65" i="9"/>
  <c r="CN65" i="9" s="1"/>
  <c r="BO28" i="9"/>
  <c r="BG48" i="10"/>
  <c r="CE38" i="10"/>
  <c r="CE36" i="10"/>
  <c r="CC58" i="10"/>
  <c r="CA38" i="10"/>
  <c r="BY48" i="9"/>
  <c r="BW40" i="9"/>
  <c r="CA75" i="9"/>
  <c r="BQ62" i="9"/>
  <c r="BY12" i="9"/>
  <c r="BG31" i="9"/>
  <c r="BZ38" i="10"/>
  <c r="CC70" i="10"/>
  <c r="BJ29" i="10"/>
  <c r="BJ47" i="9"/>
  <c r="BQ51" i="9"/>
  <c r="BI75" i="9"/>
  <c r="P58" i="9"/>
  <c r="CA46" i="9"/>
  <c r="CP46" i="9" s="1"/>
  <c r="BK59" i="9"/>
  <c r="CD76" i="9"/>
  <c r="CB28" i="10"/>
  <c r="BI24" i="9"/>
  <c r="BN38" i="10"/>
  <c r="P11" i="9"/>
  <c r="CE76" i="9"/>
  <c r="CT76" i="9" s="1"/>
  <c r="CC40" i="9"/>
  <c r="CR40" i="9" s="1"/>
  <c r="BW46" i="9"/>
  <c r="CL46" i="9" s="1"/>
  <c r="BO72" i="9"/>
  <c r="P65" i="9"/>
  <c r="BX51" i="10"/>
  <c r="CA34" i="10"/>
  <c r="BG40" i="10"/>
  <c r="BI63" i="9"/>
  <c r="CF68" i="9"/>
  <c r="CU68" i="9" s="1"/>
  <c r="BH59" i="10"/>
  <c r="BJ59" i="10"/>
  <c r="BM59" i="10"/>
  <c r="BQ59" i="10"/>
  <c r="BY76" i="9"/>
  <c r="P43" i="9"/>
  <c r="CC15" i="9"/>
  <c r="BZ73" i="9"/>
  <c r="BY43" i="9"/>
  <c r="CF70" i="10"/>
  <c r="BL48" i="10"/>
  <c r="P53" i="9"/>
  <c r="BQ54" i="9"/>
  <c r="BY42" i="9"/>
  <c r="BZ43" i="9"/>
  <c r="BO51" i="10"/>
  <c r="CC38" i="10"/>
  <c r="CD17" i="9"/>
  <c r="BZ20" i="9"/>
  <c r="BQ10" i="9"/>
  <c r="CF38" i="10"/>
  <c r="BL35" i="10"/>
  <c r="CE17" i="9"/>
  <c r="CT17" i="9" s="1"/>
  <c r="BK21" i="9"/>
  <c r="BV35" i="9"/>
  <c r="CF41" i="10"/>
  <c r="CA47" i="10"/>
  <c r="BZ49" i="10"/>
  <c r="CE55" i="10"/>
  <c r="BI51" i="10"/>
  <c r="BW14" i="9"/>
  <c r="BK16" i="9"/>
  <c r="CO16" i="9" s="1"/>
  <c r="BW61" i="10"/>
  <c r="BJ6" i="9"/>
  <c r="BM36" i="9"/>
  <c r="BM33" i="10"/>
  <c r="CC29" i="9"/>
  <c r="CB60" i="9"/>
  <c r="BX45" i="10"/>
  <c r="BZ39" i="9"/>
  <c r="BX7" i="9"/>
  <c r="CM7" i="9" s="1"/>
  <c r="CA14" i="9"/>
  <c r="CB52" i="9"/>
  <c r="P16" i="9"/>
  <c r="BR70" i="9"/>
  <c r="BW73" i="9"/>
  <c r="BN23" i="9"/>
  <c r="BR64" i="9"/>
  <c r="CV64" i="9" s="1"/>
  <c r="BQ23" i="9"/>
  <c r="CU23" i="9" s="1"/>
  <c r="P47" i="9"/>
  <c r="CF45" i="10"/>
  <c r="BJ38" i="10"/>
  <c r="BP56" i="9"/>
  <c r="CT56" i="9" s="1"/>
  <c r="CF7" i="9"/>
  <c r="CU7" i="9" s="1"/>
  <c r="CD55" i="10"/>
  <c r="CG36" i="10"/>
  <c r="BJ60" i="9"/>
  <c r="BR76" i="9"/>
  <c r="CF28" i="9"/>
  <c r="CD43" i="9"/>
  <c r="BZ54" i="9"/>
  <c r="CA48" i="9"/>
  <c r="CP48" i="9" s="1"/>
  <c r="P4" i="9"/>
  <c r="CE30" i="9"/>
  <c r="BP52" i="9"/>
  <c r="BP60" i="9"/>
  <c r="BV31" i="9"/>
  <c r="CE24" i="9"/>
  <c r="P42" i="10"/>
  <c r="CC66" i="10"/>
  <c r="BP19" i="9"/>
  <c r="CC68" i="9"/>
  <c r="CR68" i="9" s="1"/>
  <c r="BY55" i="10"/>
  <c r="BP16" i="10"/>
  <c r="P38" i="10"/>
  <c r="CE27" i="9"/>
  <c r="CF43" i="9"/>
  <c r="CD39" i="10"/>
  <c r="CB43" i="9"/>
  <c r="P60" i="10"/>
  <c r="BI6" i="9"/>
  <c r="BN51" i="10"/>
  <c r="BM51" i="10"/>
  <c r="BQ35" i="10"/>
  <c r="BH35" i="10"/>
  <c r="BI35" i="10"/>
  <c r="CG45" i="10"/>
  <c r="CE40" i="9"/>
  <c r="CB35" i="9"/>
  <c r="BI54" i="9"/>
  <c r="BQ37" i="9"/>
  <c r="BM16" i="9"/>
  <c r="CQ16" i="9" s="1"/>
  <c r="BY45" i="10"/>
  <c r="BJ69" i="9"/>
  <c r="CN69" i="9" s="1"/>
  <c r="P15" i="10"/>
  <c r="BN19" i="9"/>
  <c r="BL6" i="9"/>
  <c r="BK22" i="9"/>
  <c r="CO22" i="9" s="1"/>
  <c r="BL29" i="10"/>
  <c r="BX73" i="9"/>
  <c r="BP9" i="9"/>
  <c r="CF11" i="9"/>
  <c r="CU11" i="9" s="1"/>
  <c r="CF73" i="9"/>
  <c r="BZ18" i="9"/>
  <c r="BX68" i="9"/>
  <c r="CM68" i="9" s="1"/>
  <c r="BY44" i="9"/>
  <c r="CC28" i="9"/>
  <c r="CG51" i="10"/>
  <c r="BX11" i="9"/>
  <c r="CF46" i="9"/>
  <c r="CU46" i="9" s="1"/>
  <c r="P48" i="9"/>
  <c r="BO23" i="9"/>
  <c r="BI61" i="9"/>
  <c r="BP21" i="9"/>
  <c r="CD58" i="10"/>
  <c r="CA47" i="9"/>
  <c r="CA39" i="10"/>
  <c r="BY51" i="9"/>
  <c r="BO64" i="9"/>
  <c r="CS64" i="9" s="1"/>
  <c r="BR72" i="9"/>
  <c r="CE12" i="9"/>
  <c r="BG13" i="9"/>
  <c r="CE28" i="9"/>
  <c r="BN38" i="9"/>
  <c r="BZ46" i="9"/>
  <c r="CO46" i="9" s="1"/>
  <c r="BK63" i="9"/>
  <c r="CO63" i="9" s="1"/>
  <c r="BK10" i="9"/>
  <c r="BM10" i="9"/>
  <c r="BL10" i="9"/>
  <c r="BR43" i="9"/>
  <c r="BH34" i="9"/>
  <c r="BV44" i="9"/>
  <c r="CC39" i="9"/>
  <c r="P39" i="10"/>
  <c r="BI38" i="10"/>
  <c r="BX34" i="10"/>
  <c r="P23" i="10"/>
  <c r="BP37" i="10"/>
  <c r="CF6" i="9"/>
  <c r="CF39" i="10"/>
  <c r="BN55" i="9"/>
  <c r="BP39" i="10"/>
  <c r="BV30" i="9"/>
  <c r="BV20" i="9"/>
  <c r="BO41" i="9"/>
  <c r="CG73" i="9"/>
  <c r="CD23" i="9"/>
  <c r="BX42" i="9"/>
  <c r="BW13" i="9"/>
  <c r="BV54" i="9"/>
  <c r="BP40" i="9"/>
  <c r="BK19" i="9"/>
  <c r="CA27" i="9"/>
  <c r="BZ28" i="9"/>
  <c r="BV68" i="9"/>
  <c r="CK68" i="9" s="1"/>
  <c r="BG19" i="9"/>
  <c r="BZ45" i="10"/>
  <c r="BK56" i="10"/>
  <c r="CG76" i="9"/>
  <c r="P45" i="10"/>
  <c r="CG48" i="9"/>
  <c r="CC45" i="10"/>
  <c r="BY66" i="10"/>
  <c r="BH20" i="9"/>
  <c r="CL20" i="9" s="1"/>
  <c r="BL23" i="9"/>
  <c r="CD28" i="10"/>
  <c r="CA32" i="9"/>
  <c r="BJ17" i="9"/>
  <c r="BO22" i="9"/>
  <c r="BR55" i="10"/>
  <c r="CD66" i="10"/>
  <c r="CG60" i="9"/>
  <c r="BQ20" i="9"/>
  <c r="BR55" i="9"/>
  <c r="BV62" i="9"/>
  <c r="BK72" i="9"/>
  <c r="BM75" i="9"/>
  <c r="CC4" i="9"/>
  <c r="CR4" i="9" s="1"/>
  <c r="BV66" i="10"/>
  <c r="CE52" i="10"/>
  <c r="BN13" i="9"/>
  <c r="BR40" i="10"/>
  <c r="CF60" i="10"/>
  <c r="CG60" i="10"/>
  <c r="BV70" i="9"/>
  <c r="CD75" i="9"/>
  <c r="BO35" i="10"/>
  <c r="BG60" i="9"/>
  <c r="CF32" i="9"/>
  <c r="CA61" i="10"/>
  <c r="BN18" i="9"/>
  <c r="BL18" i="9"/>
  <c r="BY70" i="10"/>
  <c r="BX70" i="10"/>
  <c r="BZ70" i="10"/>
  <c r="BX30" i="9"/>
  <c r="BY30" i="9"/>
  <c r="CN30" i="9" s="1"/>
  <c r="BH18" i="9"/>
  <c r="CB40" i="9"/>
  <c r="BY35" i="9"/>
  <c r="CA76" i="9"/>
  <c r="BZ42" i="9"/>
  <c r="BK49" i="10"/>
  <c r="BL49" i="10"/>
  <c r="CA73" i="9"/>
  <c r="BG38" i="9"/>
  <c r="BI21" i="9"/>
  <c r="CM21" i="9" s="1"/>
  <c r="CB46" i="9"/>
  <c r="CQ46" i="9" s="1"/>
  <c r="CA28" i="9"/>
  <c r="BN63" i="9"/>
  <c r="BR10" i="9"/>
  <c r="BG55" i="9"/>
  <c r="BY39" i="10"/>
  <c r="CD65" i="10"/>
  <c r="CA68" i="9"/>
  <c r="CP68" i="9" s="1"/>
  <c r="CC28" i="10"/>
  <c r="CG35" i="10"/>
  <c r="P72" i="9"/>
  <c r="P19" i="9"/>
  <c r="CB53" i="9"/>
  <c r="BY68" i="9"/>
  <c r="CN68" i="9" s="1"/>
  <c r="BY50" i="9"/>
  <c r="CN50" i="9" s="1"/>
  <c r="BJ43" i="9"/>
  <c r="BM56" i="9"/>
  <c r="BH51" i="10"/>
  <c r="P49" i="9"/>
  <c r="BV70" i="10"/>
  <c r="CD66" i="9"/>
  <c r="BI59" i="9"/>
  <c r="CM59" i="9" s="1"/>
  <c r="CG28" i="9"/>
  <c r="BM5" i="9"/>
  <c r="CQ5" i="9" s="1"/>
  <c r="CE73" i="9"/>
  <c r="CT73" i="9" s="1"/>
  <c r="CE35" i="10"/>
  <c r="CU8" i="9" l="1"/>
  <c r="DX83" i="10"/>
  <c r="CM72" i="9"/>
  <c r="CZ83" i="10"/>
  <c r="DE80" i="10"/>
  <c r="DA81" i="10"/>
  <c r="DK83" i="10"/>
  <c r="DH81" i="10"/>
  <c r="CZ81" i="10"/>
  <c r="DE83" i="10"/>
  <c r="DD83" i="10"/>
  <c r="BS82" i="10"/>
  <c r="CM82" i="10" s="1"/>
  <c r="DG83" i="10"/>
  <c r="DF83" i="10"/>
  <c r="CU83" i="10"/>
  <c r="DZ83" i="10" s="1"/>
  <c r="CV83" i="10"/>
  <c r="CK83" i="10"/>
  <c r="CM83" i="10"/>
  <c r="CP83" i="10"/>
  <c r="CO83" i="10"/>
  <c r="CN83" i="10"/>
  <c r="DC83" i="10"/>
  <c r="DS83" i="10" s="1"/>
  <c r="DR83" i="10"/>
  <c r="DD81" i="10"/>
  <c r="CL61" i="9"/>
  <c r="CQ83" i="10"/>
  <c r="CR83" i="10"/>
  <c r="CU82" i="10"/>
  <c r="CK82" i="10"/>
  <c r="CM15" i="9"/>
  <c r="CM14" i="9"/>
  <c r="CS14" i="9"/>
  <c r="CQ25" i="9"/>
  <c r="CP8" i="9"/>
  <c r="DD82" i="10"/>
  <c r="CL75" i="9"/>
  <c r="DJ80" i="10"/>
  <c r="B9" i="15"/>
  <c r="D8" i="15"/>
  <c r="CQ8" i="9"/>
  <c r="DJ82" i="10"/>
  <c r="DC82" i="10"/>
  <c r="DA82" i="10"/>
  <c r="DG82" i="10"/>
  <c r="DF82" i="10"/>
  <c r="CZ82" i="10"/>
  <c r="DE82" i="10"/>
  <c r="DB82" i="10"/>
  <c r="DH82" i="10"/>
  <c r="CZ80" i="10"/>
  <c r="DL81" i="10"/>
  <c r="BS81" i="10"/>
  <c r="CV75" i="9"/>
  <c r="CP61" i="9"/>
  <c r="CU39" i="9"/>
  <c r="CT58" i="9"/>
  <c r="CM73" i="9"/>
  <c r="CV26" i="9"/>
  <c r="CR72" i="9"/>
  <c r="CR31" i="9"/>
  <c r="CV25" i="9"/>
  <c r="CR8" i="9"/>
  <c r="CL21" i="9"/>
  <c r="CL25" i="9"/>
  <c r="CM37" i="9"/>
  <c r="CM27" i="9"/>
  <c r="BS80" i="10"/>
  <c r="CK80" i="10" s="1"/>
  <c r="DC80" i="10"/>
  <c r="DA80" i="10"/>
  <c r="DB80" i="10"/>
  <c r="DD80" i="10"/>
  <c r="DF80" i="10"/>
  <c r="DI80" i="10"/>
  <c r="DG80" i="10"/>
  <c r="DH80" i="10"/>
  <c r="CP40" i="9"/>
  <c r="CT44" i="9"/>
  <c r="CN54" i="9"/>
  <c r="CU37" i="9"/>
  <c r="CK39" i="9"/>
  <c r="CV79" i="10"/>
  <c r="CU79" i="10"/>
  <c r="CS25" i="9"/>
  <c r="CT79" i="10"/>
  <c r="CS17" i="9"/>
  <c r="F6" i="12"/>
  <c r="Z6" i="12"/>
  <c r="Y6" i="12"/>
  <c r="B21" i="2"/>
  <c r="A20" i="2"/>
  <c r="BL20" i="2" s="1"/>
  <c r="CK79" i="10"/>
  <c r="CS39" i="9"/>
  <c r="CH79" i="10"/>
  <c r="DF79" i="10" s="1"/>
  <c r="CR79" i="10"/>
  <c r="CL79" i="10"/>
  <c r="CQ79" i="10"/>
  <c r="CP79" i="10"/>
  <c r="CN79" i="10"/>
  <c r="CS79" i="10"/>
  <c r="CM79" i="10"/>
  <c r="B22" i="3"/>
  <c r="A21" i="3"/>
  <c r="BL21" i="3" s="1"/>
  <c r="CU25" i="9"/>
  <c r="CL39" i="9"/>
  <c r="CV18" i="9"/>
  <c r="CS8" i="9"/>
  <c r="CP51" i="9"/>
  <c r="CP76" i="9"/>
  <c r="CQ38" i="9"/>
  <c r="CM8" i="9"/>
  <c r="CO8" i="9"/>
  <c r="CT26" i="9"/>
  <c r="CL38" i="9"/>
  <c r="CQ26" i="9"/>
  <c r="CP31" i="9"/>
  <c r="CO25" i="9"/>
  <c r="CO48" i="9"/>
  <c r="BS25" i="9"/>
  <c r="CN21" i="9"/>
  <c r="CU30" i="9"/>
  <c r="CS76" i="9"/>
  <c r="CP73" i="9"/>
  <c r="CT29" i="9"/>
  <c r="CN61" i="9"/>
  <c r="CK26" i="9"/>
  <c r="CP19" i="9"/>
  <c r="CL37" i="9"/>
  <c r="CQ61" i="9"/>
  <c r="CN73" i="9"/>
  <c r="CQ28" i="9"/>
  <c r="CT31" i="9"/>
  <c r="CK25" i="9"/>
  <c r="CO27" i="9"/>
  <c r="CP25" i="9"/>
  <c r="CN75" i="9"/>
  <c r="CM35" i="9"/>
  <c r="CR75" i="9"/>
  <c r="CH8" i="9"/>
  <c r="CN29" i="9"/>
  <c r="CP13" i="9"/>
  <c r="CM61" i="9"/>
  <c r="CU15" i="9"/>
  <c r="CS29" i="9"/>
  <c r="CQ33" i="9"/>
  <c r="CU73" i="9"/>
  <c r="CO31" i="9"/>
  <c r="CS31" i="9"/>
  <c r="CL14" i="9"/>
  <c r="CO38" i="9"/>
  <c r="CR26" i="9"/>
  <c r="CU53" i="9"/>
  <c r="CS38" i="9"/>
  <c r="CO35" i="9"/>
  <c r="CR35" i="9"/>
  <c r="CN8" i="9"/>
  <c r="CO33" i="9"/>
  <c r="CQ74" i="9"/>
  <c r="CR10" i="9"/>
  <c r="CQ35" i="9"/>
  <c r="CK35" i="9"/>
  <c r="CV62" i="9"/>
  <c r="CQ34" i="9"/>
  <c r="CS75" i="9"/>
  <c r="CO39" i="9"/>
  <c r="CL29" i="9"/>
  <c r="CU59" i="9"/>
  <c r="CT75" i="9"/>
  <c r="CM53" i="9"/>
  <c r="CN25" i="9"/>
  <c r="CQ72" i="9"/>
  <c r="CU62" i="9"/>
  <c r="CS13" i="9"/>
  <c r="CT63" i="9"/>
  <c r="CU66" i="9"/>
  <c r="CP24" i="9"/>
  <c r="CN39" i="9"/>
  <c r="CP75" i="9"/>
  <c r="CQ31" i="9"/>
  <c r="CQ47" i="9"/>
  <c r="CQ37" i="9"/>
  <c r="CH61" i="9"/>
  <c r="CS37" i="9"/>
  <c r="CO37" i="9"/>
  <c r="CS47" i="9"/>
  <c r="CV21" i="9"/>
  <c r="CU33" i="9"/>
  <c r="CO49" i="9"/>
  <c r="CP74" i="9"/>
  <c r="CV59" i="9"/>
  <c r="CV73" i="9"/>
  <c r="CL72" i="9"/>
  <c r="CU21" i="9"/>
  <c r="CM22" i="9"/>
  <c r="CK75" i="9"/>
  <c r="CT48" i="9"/>
  <c r="CT59" i="9"/>
  <c r="CT77" i="10"/>
  <c r="CS27" i="9"/>
  <c r="CU18" i="9"/>
  <c r="CV27" i="9"/>
  <c r="CV52" i="9"/>
  <c r="CQ50" i="9"/>
  <c r="CN26" i="9"/>
  <c r="DB77" i="10"/>
  <c r="CO19" i="9"/>
  <c r="CS21" i="9"/>
  <c r="CM29" i="9"/>
  <c r="CP72" i="9"/>
  <c r="CT25" i="9"/>
  <c r="CV13" i="9"/>
  <c r="CQ36" i="9"/>
  <c r="CS62" i="9"/>
  <c r="CR42" i="9"/>
  <c r="DD77" i="10"/>
  <c r="CO61" i="9"/>
  <c r="CU61" i="9"/>
  <c r="CO74" i="9"/>
  <c r="CV32" i="9"/>
  <c r="CV39" i="9"/>
  <c r="CS61" i="9"/>
  <c r="CK74" i="9"/>
  <c r="CL33" i="9"/>
  <c r="CS35" i="9"/>
  <c r="CQ59" i="9"/>
  <c r="CV11" i="9"/>
  <c r="CL63" i="9"/>
  <c r="CT54" i="9"/>
  <c r="CV58" i="9"/>
  <c r="CV61" i="9"/>
  <c r="CV29" i="9"/>
  <c r="CS33" i="9"/>
  <c r="CL73" i="9"/>
  <c r="CQ15" i="9"/>
  <c r="CK15" i="9"/>
  <c r="CL60" i="9"/>
  <c r="CP52" i="9"/>
  <c r="CP56" i="9"/>
  <c r="CS74" i="9"/>
  <c r="CU54" i="9"/>
  <c r="CU51" i="9"/>
  <c r="CM10" i="9"/>
  <c r="CU31" i="9"/>
  <c r="CS48" i="9"/>
  <c r="CN10" i="9"/>
  <c r="CN53" i="9"/>
  <c r="CV77" i="10"/>
  <c r="EA77" i="10" s="1"/>
  <c r="CQ10" i="9"/>
  <c r="CQ6" i="9"/>
  <c r="CL35" i="9"/>
  <c r="CP70" i="9"/>
  <c r="CU19" i="9"/>
  <c r="CM19" i="9"/>
  <c r="CN43" i="9"/>
  <c r="CN60" i="9"/>
  <c r="CQ70" i="9"/>
  <c r="CO26" i="9"/>
  <c r="CS72" i="9"/>
  <c r="CL58" i="9"/>
  <c r="CL24" i="9"/>
  <c r="CS77" i="10"/>
  <c r="CM34" i="9"/>
  <c r="CQ77" i="10"/>
  <c r="CQ78" i="10"/>
  <c r="CR33" i="9"/>
  <c r="CP23" i="9"/>
  <c r="CU44" i="9"/>
  <c r="CN56" i="9"/>
  <c r="CO14" i="9"/>
  <c r="DF77" i="10"/>
  <c r="CU10" i="9"/>
  <c r="CU34" i="9"/>
  <c r="CN62" i="9"/>
  <c r="CL44" i="9"/>
  <c r="CM51" i="9"/>
  <c r="CN74" i="9"/>
  <c r="CL34" i="9"/>
  <c r="CH31" i="9"/>
  <c r="CT62" i="9"/>
  <c r="CV35" i="9"/>
  <c r="CQ19" i="9"/>
  <c r="CV51" i="9"/>
  <c r="CS15" i="9"/>
  <c r="CO52" i="9"/>
  <c r="CP9" i="9"/>
  <c r="CP62" i="9"/>
  <c r="CR50" i="9"/>
  <c r="CP50" i="9"/>
  <c r="CO77" i="10"/>
  <c r="CP77" i="10"/>
  <c r="CU77" i="10"/>
  <c r="CO78" i="10"/>
  <c r="CM78" i="10"/>
  <c r="CL52" i="9"/>
  <c r="CR48" i="9"/>
  <c r="CO42" i="9"/>
  <c r="CK21" i="9"/>
  <c r="CR24" i="9"/>
  <c r="CT78" i="10"/>
  <c r="CV41" i="9"/>
  <c r="DI77" i="10"/>
  <c r="CR13" i="9"/>
  <c r="CT9" i="9"/>
  <c r="CP43" i="9"/>
  <c r="CQ11" i="9"/>
  <c r="CR63" i="9"/>
  <c r="CV43" i="9"/>
  <c r="CK14" i="9"/>
  <c r="CP60" i="9"/>
  <c r="CR76" i="9"/>
  <c r="CS63" i="9"/>
  <c r="CQ14" i="9"/>
  <c r="CM39" i="9"/>
  <c r="CQ42" i="9"/>
  <c r="CO58" i="9"/>
  <c r="CO24" i="9"/>
  <c r="CP33" i="9"/>
  <c r="DJ77" i="10"/>
  <c r="CH78" i="10"/>
  <c r="DA78" i="10" s="1"/>
  <c r="DQ78" i="10" s="1"/>
  <c r="CR78" i="10"/>
  <c r="CR38" i="9"/>
  <c r="CS49" i="9"/>
  <c r="CQ17" i="9"/>
  <c r="DE77" i="10"/>
  <c r="CU52" i="9"/>
  <c r="CQ13" i="9"/>
  <c r="CN59" i="9"/>
  <c r="DC77" i="10"/>
  <c r="CN19" i="9"/>
  <c r="CZ77" i="10"/>
  <c r="CN78" i="10"/>
  <c r="CM32" i="9"/>
  <c r="CM58" i="9"/>
  <c r="CP78" i="10"/>
  <c r="CS41" i="9"/>
  <c r="CP10" i="9"/>
  <c r="CM48" i="9"/>
  <c r="CV24" i="9"/>
  <c r="CN77" i="10"/>
  <c r="CU78" i="10"/>
  <c r="CV78" i="10"/>
  <c r="CS78" i="10"/>
  <c r="BS35" i="9"/>
  <c r="CN49" i="9"/>
  <c r="CM13" i="9"/>
  <c r="CL27" i="9"/>
  <c r="DA77" i="10"/>
  <c r="DQ77" i="10" s="1"/>
  <c r="CN35" i="9"/>
  <c r="CO73" i="9"/>
  <c r="CQ55" i="9"/>
  <c r="CR59" i="9"/>
  <c r="DH77" i="10"/>
  <c r="CQ48" i="9"/>
  <c r="CV31" i="9"/>
  <c r="DG77" i="10"/>
  <c r="CM56" i="9"/>
  <c r="CO50" i="9"/>
  <c r="CO23" i="9"/>
  <c r="CO12" i="9"/>
  <c r="CH59" i="9"/>
  <c r="CR74" i="9"/>
  <c r="CM77" i="10"/>
  <c r="CP18" i="9"/>
  <c r="CO72" i="9"/>
  <c r="CR19" i="9"/>
  <c r="CU47" i="9"/>
  <c r="CT38" i="9"/>
  <c r="CM55" i="9"/>
  <c r="CS73" i="9"/>
  <c r="CN63" i="9"/>
  <c r="CN40" i="9"/>
  <c r="CQ66" i="9"/>
  <c r="CO40" i="9"/>
  <c r="CN23" i="9"/>
  <c r="CT47" i="9"/>
  <c r="CM36" i="9"/>
  <c r="CK78" i="10"/>
  <c r="CK77" i="10"/>
  <c r="CH62" i="9"/>
  <c r="CO10" i="9"/>
  <c r="CR52" i="9"/>
  <c r="CO11" i="9"/>
  <c r="CT72" i="9"/>
  <c r="CR21" i="9"/>
  <c r="CM75" i="9"/>
  <c r="CP63" i="9"/>
  <c r="CU58" i="9"/>
  <c r="CL50" i="9"/>
  <c r="CP34" i="9"/>
  <c r="CL48" i="9"/>
  <c r="CO13" i="9"/>
  <c r="CN28" i="9"/>
  <c r="CR70" i="9"/>
  <c r="CS34" i="9"/>
  <c r="CP12" i="9"/>
  <c r="CV12" i="9"/>
  <c r="CQ9" i="9"/>
  <c r="CS23" i="9"/>
  <c r="CS58" i="9"/>
  <c r="CQ24" i="9"/>
  <c r="CS22" i="9"/>
  <c r="CM24" i="9"/>
  <c r="CP54" i="9"/>
  <c r="CS24" i="9"/>
  <c r="CT18" i="9"/>
  <c r="CO34" i="9"/>
  <c r="CT19" i="9"/>
  <c r="CO44" i="9"/>
  <c r="CR73" i="9"/>
  <c r="CH13" i="9"/>
  <c r="CN13" i="9"/>
  <c r="CT60" i="9"/>
  <c r="CM70" i="9"/>
  <c r="CP30" i="9"/>
  <c r="CM11" i="9"/>
  <c r="CQ40" i="9"/>
  <c r="CT28" i="9"/>
  <c r="CP59" i="9"/>
  <c r="CQ12" i="9"/>
  <c r="CT12" i="9"/>
  <c r="CR23" i="9"/>
  <c r="CM63" i="9"/>
  <c r="CV6" i="9"/>
  <c r="CV70" i="9"/>
  <c r="CN32" i="9"/>
  <c r="CS18" i="9"/>
  <c r="CP26" i="9"/>
  <c r="CR77" i="10"/>
  <c r="CM76" i="9"/>
  <c r="CL76" i="9"/>
  <c r="CK77" i="9"/>
  <c r="BS77" i="9"/>
  <c r="CW77" i="9" s="1"/>
  <c r="CU76" i="9"/>
  <c r="CU13" i="9"/>
  <c r="CU43" i="9"/>
  <c r="CR6" i="9"/>
  <c r="CN20" i="9"/>
  <c r="CM20" i="9"/>
  <c r="CU29" i="9"/>
  <c r="CQ29" i="9"/>
  <c r="DI17" i="10"/>
  <c r="CM66" i="9"/>
  <c r="CQ18" i="9"/>
  <c r="CU32" i="9"/>
  <c r="DH23" i="10"/>
  <c r="CZ73" i="10"/>
  <c r="DF56" i="10"/>
  <c r="CV28" i="9"/>
  <c r="CH27" i="9"/>
  <c r="CS19" i="9"/>
  <c r="CL66" i="9"/>
  <c r="CP14" i="9"/>
  <c r="CU28" i="9"/>
  <c r="CQ52" i="9"/>
  <c r="CR28" i="9"/>
  <c r="CS44" i="9"/>
  <c r="DI68" i="10"/>
  <c r="DB73" i="10"/>
  <c r="CP28" i="9"/>
  <c r="CH19" i="9"/>
  <c r="CR36" i="9"/>
  <c r="CN44" i="9"/>
  <c r="CO47" i="9"/>
  <c r="DK73" i="10"/>
  <c r="CL30" i="9"/>
  <c r="CH49" i="9"/>
  <c r="CH42" i="9"/>
  <c r="DG16" i="10"/>
  <c r="CM49" i="9"/>
  <c r="CT14" i="9"/>
  <c r="CH18" i="9"/>
  <c r="DG27" i="10"/>
  <c r="DK62" i="10"/>
  <c r="DE73" i="10"/>
  <c r="CH12" i="9"/>
  <c r="CT33" i="9"/>
  <c r="CT32" i="9"/>
  <c r="DE16" i="10"/>
  <c r="CS32" i="9"/>
  <c r="CV72" i="9"/>
  <c r="CR60" i="9"/>
  <c r="CH76" i="9"/>
  <c r="CS50" i="9"/>
  <c r="CH72" i="9"/>
  <c r="DE76" i="10"/>
  <c r="DU76" i="10" s="1"/>
  <c r="CQ73" i="9"/>
  <c r="CH25" i="9"/>
  <c r="DH46" i="10"/>
  <c r="DG56" i="10"/>
  <c r="DD37" i="10"/>
  <c r="CL70" i="9"/>
  <c r="DD68" i="10"/>
  <c r="DA73" i="10"/>
  <c r="DI37" i="10"/>
  <c r="CQ51" i="9"/>
  <c r="CH58" i="9"/>
  <c r="CO66" i="9"/>
  <c r="CS9" i="9"/>
  <c r="BS17" i="9"/>
  <c r="CH47" i="9"/>
  <c r="CV56" i="9"/>
  <c r="CL11" i="9"/>
  <c r="CO32" i="9"/>
  <c r="CQ60" i="9"/>
  <c r="CH23" i="9"/>
  <c r="CV60" i="9"/>
  <c r="CH52" i="9"/>
  <c r="CQ20" i="9"/>
  <c r="CT24" i="9"/>
  <c r="CH37" i="9"/>
  <c r="DK68" i="10"/>
  <c r="CS56" i="9"/>
  <c r="CO54" i="9"/>
  <c r="CQ44" i="9"/>
  <c r="CO20" i="9"/>
  <c r="CQ23" i="9"/>
  <c r="CN48" i="9"/>
  <c r="DB76" i="10"/>
  <c r="CN31" i="9"/>
  <c r="CS53" i="9"/>
  <c r="CP53" i="9"/>
  <c r="CU6" i="9"/>
  <c r="CS54" i="9"/>
  <c r="CH29" i="9"/>
  <c r="CR22" i="9"/>
  <c r="CR15" i="9"/>
  <c r="CT15" i="9"/>
  <c r="CV17" i="9"/>
  <c r="CR41" i="9"/>
  <c r="CV48" i="9"/>
  <c r="CU26" i="9"/>
  <c r="DH40" i="10"/>
  <c r="CS30" i="9"/>
  <c r="CU17" i="9"/>
  <c r="BS55" i="9"/>
  <c r="CK55" i="9"/>
  <c r="CK40" i="9"/>
  <c r="BS40" i="9"/>
  <c r="BS26" i="9"/>
  <c r="CK30" i="9"/>
  <c r="BS30" i="9"/>
  <c r="CV10" i="9"/>
  <c r="CH6" i="9"/>
  <c r="CS52" i="9"/>
  <c r="CR39" i="9"/>
  <c r="CR34" i="9"/>
  <c r="CN33" i="9"/>
  <c r="CU41" i="9"/>
  <c r="CR43" i="9"/>
  <c r="CT6" i="9"/>
  <c r="BS6" i="9"/>
  <c r="CK6" i="9"/>
  <c r="DJ26" i="10"/>
  <c r="DC59" i="10"/>
  <c r="DD48" i="10"/>
  <c r="CL15" i="9"/>
  <c r="BS73" i="9"/>
  <c r="BS56" i="9"/>
  <c r="CK56" i="9"/>
  <c r="CT21" i="9"/>
  <c r="CN6" i="9"/>
  <c r="CR11" i="9"/>
  <c r="CH14" i="9"/>
  <c r="BS8" i="9"/>
  <c r="CK8" i="9"/>
  <c r="CK45" i="9"/>
  <c r="BS45" i="9"/>
  <c r="CW45" i="9" s="1"/>
  <c r="CO56" i="9"/>
  <c r="CV23" i="9"/>
  <c r="CK76" i="9"/>
  <c r="BS76" i="9"/>
  <c r="CV20" i="9"/>
  <c r="BS50" i="9"/>
  <c r="CK50" i="9"/>
  <c r="CP47" i="9"/>
  <c r="CR29" i="9"/>
  <c r="CQ27" i="9"/>
  <c r="BS70" i="9"/>
  <c r="CK70" i="9"/>
  <c r="DH19" i="10"/>
  <c r="DF46" i="10"/>
  <c r="DB59" i="10"/>
  <c r="DH74" i="10"/>
  <c r="CT49" i="9"/>
  <c r="CP15" i="9"/>
  <c r="CH53" i="9"/>
  <c r="CH17" i="9"/>
  <c r="BS74" i="9"/>
  <c r="CQ75" i="9"/>
  <c r="CP6" i="9"/>
  <c r="CM6" i="9"/>
  <c r="CT52" i="9"/>
  <c r="CO59" i="9"/>
  <c r="CN18" i="9"/>
  <c r="CH38" i="9"/>
  <c r="CP36" i="9"/>
  <c r="CH39" i="9"/>
  <c r="CV38" i="9"/>
  <c r="CU40" i="9"/>
  <c r="CP55" i="9"/>
  <c r="CH60" i="9"/>
  <c r="CP44" i="9"/>
  <c r="CS43" i="9"/>
  <c r="CS40" i="9"/>
  <c r="CQ32" i="9"/>
  <c r="CH46" i="9"/>
  <c r="CW46" i="9" s="1"/>
  <c r="CK46" i="9"/>
  <c r="CH43" i="9"/>
  <c r="CP58" i="9"/>
  <c r="CR54" i="9"/>
  <c r="CH66" i="9"/>
  <c r="CK12" i="9"/>
  <c r="BS12" i="9"/>
  <c r="CS36" i="9"/>
  <c r="CH40" i="9"/>
  <c r="CL42" i="9"/>
  <c r="CK27" i="9"/>
  <c r="BS27" i="9"/>
  <c r="CN37" i="9"/>
  <c r="DH27" i="10"/>
  <c r="DI62" i="10"/>
  <c r="CZ68" i="10"/>
  <c r="DG76" i="10"/>
  <c r="CN15" i="9"/>
  <c r="CL53" i="9"/>
  <c r="CO41" i="9"/>
  <c r="CS51" i="9"/>
  <c r="CH73" i="9"/>
  <c r="CH26" i="9"/>
  <c r="BS21" i="9"/>
  <c r="BS39" i="9"/>
  <c r="CL49" i="9"/>
  <c r="BS14" i="9"/>
  <c r="BS42" i="9"/>
  <c r="CK42" i="9"/>
  <c r="CH51" i="9"/>
  <c r="CH24" i="9"/>
  <c r="CV55" i="9"/>
  <c r="CN58" i="9"/>
  <c r="F9" i="12"/>
  <c r="CU20" i="9"/>
  <c r="CH55" i="9"/>
  <c r="CH28" i="9"/>
  <c r="DA74" i="10"/>
  <c r="CS70" i="9"/>
  <c r="BS15" i="9"/>
  <c r="CH68" i="9"/>
  <c r="CW68" i="9" s="1"/>
  <c r="CL55" i="9"/>
  <c r="CL28" i="9"/>
  <c r="CM42" i="9"/>
  <c r="CT35" i="9"/>
  <c r="CM9" i="9"/>
  <c r="CR47" i="9"/>
  <c r="BS69" i="9"/>
  <c r="CW69" i="9" s="1"/>
  <c r="CK69" i="9"/>
  <c r="CV54" i="9"/>
  <c r="CP38" i="9"/>
  <c r="CM50" i="9"/>
  <c r="CK54" i="9"/>
  <c r="BS54" i="9"/>
  <c r="CT50" i="9"/>
  <c r="BS5" i="9"/>
  <c r="CW5" i="9" s="1"/>
  <c r="CK5" i="9"/>
  <c r="CR12" i="9"/>
  <c r="CU50" i="9"/>
  <c r="CU36" i="9"/>
  <c r="DA27" i="10"/>
  <c r="DA26" i="10"/>
  <c r="DG68" i="10"/>
  <c r="CN51" i="9"/>
  <c r="CT74" i="9"/>
  <c r="CT66" i="9"/>
  <c r="CU74" i="9"/>
  <c r="BS75" i="9"/>
  <c r="DK19" i="10"/>
  <c r="CR58" i="9"/>
  <c r="DG59" i="10"/>
  <c r="CR18" i="9"/>
  <c r="CT23" i="9"/>
  <c r="CK47" i="9"/>
  <c r="BS47" i="9"/>
  <c r="F5" i="12"/>
  <c r="BS38" i="9"/>
  <c r="CK38" i="9"/>
  <c r="CH15" i="9"/>
  <c r="CL13" i="9"/>
  <c r="CT55" i="9"/>
  <c r="CP21" i="9"/>
  <c r="DG74" i="10"/>
  <c r="BS72" i="9"/>
  <c r="CK59" i="9"/>
  <c r="BS59" i="9"/>
  <c r="CQ76" i="9"/>
  <c r="CQ22" i="9"/>
  <c r="CM60" i="9"/>
  <c r="CO51" i="9"/>
  <c r="DD64" i="10"/>
  <c r="CS66" i="9"/>
  <c r="CK13" i="9"/>
  <c r="BS13" i="9"/>
  <c r="CM54" i="9"/>
  <c r="CV76" i="9"/>
  <c r="CQ43" i="9"/>
  <c r="CL40" i="9"/>
  <c r="CH75" i="9"/>
  <c r="CM40" i="9"/>
  <c r="CT53" i="9"/>
  <c r="BS34" i="9"/>
  <c r="CK34" i="9"/>
  <c r="CS59" i="9"/>
  <c r="CU12" i="9"/>
  <c r="CP37" i="9"/>
  <c r="CH21" i="9"/>
  <c r="CT51" i="9"/>
  <c r="CN38" i="9"/>
  <c r="CO55" i="9"/>
  <c r="CO36" i="9"/>
  <c r="CP27" i="9"/>
  <c r="CV8" i="9"/>
  <c r="CV30" i="9"/>
  <c r="CV42" i="9"/>
  <c r="DF64" i="10"/>
  <c r="CZ16" i="10"/>
  <c r="DF59" i="10"/>
  <c r="CR30" i="9"/>
  <c r="BS51" i="9"/>
  <c r="CK51" i="9"/>
  <c r="CH4" i="9"/>
  <c r="CW4" i="9" s="1"/>
  <c r="CK44" i="9"/>
  <c r="BS44" i="9"/>
  <c r="CH44" i="9"/>
  <c r="BS16" i="9"/>
  <c r="CW16" i="9" s="1"/>
  <c r="CK16" i="9"/>
  <c r="CQ56" i="9"/>
  <c r="CN11" i="9"/>
  <c r="CH10" i="9"/>
  <c r="CV49" i="9"/>
  <c r="DK64" i="10"/>
  <c r="BS43" i="9"/>
  <c r="CK43" i="9"/>
  <c r="CS28" i="9"/>
  <c r="CM44" i="9"/>
  <c r="CK20" i="9"/>
  <c r="BS20" i="9"/>
  <c r="DB68" i="10"/>
  <c r="DC19" i="10"/>
  <c r="BS10" i="9"/>
  <c r="CK19" i="9"/>
  <c r="BS19" i="9"/>
  <c r="CO9" i="9"/>
  <c r="CH57" i="9"/>
  <c r="CW57" i="9" s="1"/>
  <c r="CH70" i="9"/>
  <c r="CH35" i="9"/>
  <c r="CQ41" i="9"/>
  <c r="CR62" i="9"/>
  <c r="CS60" i="9"/>
  <c r="CS6" i="9"/>
  <c r="CU63" i="9"/>
  <c r="CM23" i="9"/>
  <c r="CO17" i="9"/>
  <c r="CP20" i="9"/>
  <c r="CL22" i="9"/>
  <c r="DE56" i="10"/>
  <c r="DA23" i="10"/>
  <c r="DH59" i="10"/>
  <c r="DC32" i="10"/>
  <c r="CZ48" i="10"/>
  <c r="CK58" i="9"/>
  <c r="BS58" i="9"/>
  <c r="CO43" i="9"/>
  <c r="CN66" i="9"/>
  <c r="CK17" i="9"/>
  <c r="CK52" i="9"/>
  <c r="BS52" i="9"/>
  <c r="BS53" i="9"/>
  <c r="CK53" i="9"/>
  <c r="CU9" i="9"/>
  <c r="CT70" i="9"/>
  <c r="CM41" i="9"/>
  <c r="CK66" i="9"/>
  <c r="BS66" i="9"/>
  <c r="CP41" i="9"/>
  <c r="CO21" i="9"/>
  <c r="CL51" i="9"/>
  <c r="CN27" i="9"/>
  <c r="CH9" i="9"/>
  <c r="CN41" i="9"/>
  <c r="CS20" i="9"/>
  <c r="CV9" i="9"/>
  <c r="CT20" i="9"/>
  <c r="CH63" i="9"/>
  <c r="CN42" i="9"/>
  <c r="CZ74" i="10"/>
  <c r="DD40" i="10"/>
  <c r="DJ76" i="10"/>
  <c r="CZ64" i="10"/>
  <c r="CR17" i="9"/>
  <c r="CK49" i="9"/>
  <c r="BS49" i="9"/>
  <c r="CT30" i="9"/>
  <c r="CL26" i="9"/>
  <c r="CH74" i="9"/>
  <c r="CK32" i="9"/>
  <c r="BS32" i="9"/>
  <c r="BS9" i="9"/>
  <c r="CK9" i="9"/>
  <c r="CH20" i="9"/>
  <c r="CM30" i="9"/>
  <c r="DI64" i="10"/>
  <c r="CM17" i="9"/>
  <c r="CN76" i="9"/>
  <c r="CH36" i="9"/>
  <c r="BS23" i="9"/>
  <c r="CK23" i="9"/>
  <c r="CH41" i="9"/>
  <c r="CR55" i="9"/>
  <c r="BS64" i="9"/>
  <c r="CW64" i="9" s="1"/>
  <c r="CK64" i="9"/>
  <c r="CH34" i="9"/>
  <c r="CZ59" i="10"/>
  <c r="CH33" i="9"/>
  <c r="CK60" i="9"/>
  <c r="BS60" i="9"/>
  <c r="CN47" i="9"/>
  <c r="CH50" i="9"/>
  <c r="CK36" i="9"/>
  <c r="BS36" i="9"/>
  <c r="DH26" i="10"/>
  <c r="DE40" i="10"/>
  <c r="CV66" i="9"/>
  <c r="CK10" i="9"/>
  <c r="CN17" i="9"/>
  <c r="CT40" i="9"/>
  <c r="CQ63" i="9"/>
  <c r="CO18" i="9"/>
  <c r="CQ62" i="9"/>
  <c r="CL74" i="9"/>
  <c r="CP22" i="9"/>
  <c r="CK33" i="9"/>
  <c r="BS33" i="9"/>
  <c r="CP11" i="9"/>
  <c r="CH48" i="9"/>
  <c r="CK63" i="9"/>
  <c r="BS63" i="9"/>
  <c r="CS10" i="9"/>
  <c r="BS11" i="9"/>
  <c r="CK11" i="9"/>
  <c r="CS12" i="9"/>
  <c r="CL47" i="9"/>
  <c r="CL36" i="9"/>
  <c r="CH71" i="9"/>
  <c r="CW71" i="9" s="1"/>
  <c r="DG48" i="10"/>
  <c r="DA48" i="10"/>
  <c r="DJ40" i="10"/>
  <c r="DA46" i="10"/>
  <c r="DI59" i="10"/>
  <c r="CK57" i="9"/>
  <c r="BS28" i="9"/>
  <c r="CK61" i="9"/>
  <c r="BS61" i="9"/>
  <c r="CH22" i="9"/>
  <c r="BS29" i="9"/>
  <c r="CK29" i="9"/>
  <c r="CR9" i="9"/>
  <c r="CH30" i="9"/>
  <c r="BS22" i="9"/>
  <c r="CK22" i="9"/>
  <c r="BS41" i="9"/>
  <c r="CK41" i="9"/>
  <c r="CH56" i="9"/>
  <c r="CT22" i="9"/>
  <c r="DC40" i="10"/>
  <c r="CK18" i="9"/>
  <c r="BS18" i="9"/>
  <c r="CK62" i="9"/>
  <c r="BS62" i="9"/>
  <c r="BS24" i="9"/>
  <c r="CK24" i="9"/>
  <c r="CK48" i="9"/>
  <c r="BS48" i="9"/>
  <c r="BS37" i="9"/>
  <c r="CK37" i="9"/>
  <c r="CT27" i="9"/>
  <c r="DA40" i="10"/>
  <c r="DJ27" i="10"/>
  <c r="DE68" i="10"/>
  <c r="CH7" i="9"/>
  <c r="CW7" i="9" s="1"/>
  <c r="CK7" i="9"/>
  <c r="BS67" i="9"/>
  <c r="CW67" i="9" s="1"/>
  <c r="CK31" i="9"/>
  <c r="BS31" i="9"/>
  <c r="CL18" i="9"/>
  <c r="CH54" i="9"/>
  <c r="CH65" i="9"/>
  <c r="CW65" i="9" s="1"/>
  <c r="CQ30" i="9"/>
  <c r="CH32" i="9"/>
  <c r="CU72" i="9"/>
  <c r="CQ53" i="9"/>
  <c r="CV34" i="9"/>
  <c r="CO28" i="9"/>
  <c r="CS11" i="9"/>
  <c r="CU56" i="9"/>
  <c r="CM43" i="9"/>
  <c r="CN36" i="9"/>
  <c r="CH11" i="9"/>
  <c r="CN12" i="9"/>
  <c r="CU42" i="9"/>
  <c r="CL62" i="9"/>
  <c r="CO76" i="9"/>
  <c r="CP29" i="9"/>
  <c r="CS55" i="9"/>
  <c r="CV22" i="9"/>
  <c r="CT42" i="9"/>
  <c r="DI46" i="10"/>
  <c r="DF37" i="10"/>
  <c r="DH73" i="10"/>
  <c r="DJ64" i="10"/>
  <c r="CK28" i="9"/>
  <c r="CL17" i="9"/>
  <c r="CO53" i="9"/>
  <c r="CU70" i="9"/>
  <c r="CP49" i="9"/>
  <c r="CP32" i="9"/>
  <c r="O13" i="12"/>
  <c r="L14" i="12"/>
  <c r="DH30" i="10"/>
  <c r="DH17" i="10"/>
  <c r="DC48" i="10"/>
  <c r="DC46" i="10"/>
  <c r="DC26" i="10"/>
  <c r="DK40" i="10"/>
  <c r="DA37" i="10"/>
  <c r="DI48" i="10"/>
  <c r="DC25" i="10"/>
  <c r="DF32" i="10"/>
  <c r="DC30" i="10"/>
  <c r="DF74" i="10"/>
  <c r="DE26" i="10"/>
  <c r="DU26" i="10" s="1"/>
  <c r="DA17" i="10"/>
  <c r="DQ17" i="10" s="1"/>
  <c r="DB40" i="10"/>
  <c r="DK48" i="10"/>
  <c r="DE46" i="10"/>
  <c r="DJ59" i="10"/>
  <c r="DI40" i="10"/>
  <c r="CZ27" i="10"/>
  <c r="DD59" i="10"/>
  <c r="DC37" i="10"/>
  <c r="DF68" i="10"/>
  <c r="DI25" i="10"/>
  <c r="DJ62" i="10"/>
  <c r="DF16" i="10"/>
  <c r="DG26" i="10"/>
  <c r="DI26" i="10"/>
  <c r="DA56" i="10"/>
  <c r="DB46" i="10"/>
  <c r="DC56" i="10"/>
  <c r="DD56" i="10"/>
  <c r="DJ16" i="10"/>
  <c r="DC27" i="10"/>
  <c r="DF40" i="10"/>
  <c r="DI76" i="10"/>
  <c r="DD26" i="10"/>
  <c r="DH62" i="10"/>
  <c r="DF25" i="10"/>
  <c r="DI30" i="10"/>
  <c r="DB32" i="10"/>
  <c r="DB62" i="10"/>
  <c r="CZ40" i="10"/>
  <c r="DB37" i="10"/>
  <c r="DH37" i="10"/>
  <c r="DF73" i="10"/>
  <c r="DE32" i="10"/>
  <c r="DD46" i="10"/>
  <c r="DD27" i="10"/>
  <c r="DH48" i="10"/>
  <c r="DI27" i="10"/>
  <c r="DI19" i="10"/>
  <c r="DJ48" i="10"/>
  <c r="DA16" i="10"/>
  <c r="DJ37" i="10"/>
  <c r="DH32" i="10"/>
  <c r="DD43" i="10"/>
  <c r="DG43" i="10"/>
  <c r="DH43" i="10"/>
  <c r="DC43" i="10"/>
  <c r="DI43" i="10"/>
  <c r="DF43" i="10"/>
  <c r="DE43" i="10"/>
  <c r="DK43" i="10"/>
  <c r="CZ43" i="10"/>
  <c r="DJ43" i="10"/>
  <c r="DF22" i="10"/>
  <c r="DC22" i="10"/>
  <c r="DK22" i="10"/>
  <c r="DH22" i="10"/>
  <c r="DE72" i="10"/>
  <c r="DA72" i="10"/>
  <c r="DE22" i="10"/>
  <c r="DI24" i="10"/>
  <c r="DJ75" i="10"/>
  <c r="DH72" i="10"/>
  <c r="DI69" i="10"/>
  <c r="DY69" i="10" s="1"/>
  <c r="DH69" i="10"/>
  <c r="DK69" i="10"/>
  <c r="DG69" i="10"/>
  <c r="DB69" i="10"/>
  <c r="CZ69" i="10"/>
  <c r="DC69" i="10"/>
  <c r="DI22" i="10"/>
  <c r="DF69" i="10"/>
  <c r="DI21" i="10"/>
  <c r="DE24" i="10"/>
  <c r="DK24" i="10"/>
  <c r="CZ24" i="10"/>
  <c r="DJ24" i="10"/>
  <c r="DC24" i="10"/>
  <c r="DB24" i="10"/>
  <c r="DA24" i="10"/>
  <c r="DH24" i="10"/>
  <c r="DG67" i="10"/>
  <c r="DB67" i="10"/>
  <c r="DE67" i="10"/>
  <c r="DI67" i="10"/>
  <c r="DK67" i="10"/>
  <c r="DA67" i="10"/>
  <c r="DH67" i="10"/>
  <c r="DD67" i="10"/>
  <c r="DJ67" i="10"/>
  <c r="DA22" i="10"/>
  <c r="CZ72" i="10"/>
  <c r="DC21" i="10"/>
  <c r="DA43" i="10"/>
  <c r="DE69" i="10"/>
  <c r="CH63" i="10"/>
  <c r="DI63" i="10" s="1"/>
  <c r="DY63" i="10" s="1"/>
  <c r="DJ69" i="10"/>
  <c r="CZ22" i="10"/>
  <c r="DG25" i="10"/>
  <c r="DJ72" i="10"/>
  <c r="DD72" i="10"/>
  <c r="DK72" i="10"/>
  <c r="DC72" i="10"/>
  <c r="DG72" i="10"/>
  <c r="CZ53" i="10"/>
  <c r="DK53" i="10"/>
  <c r="DA53" i="10"/>
  <c r="DI53" i="10"/>
  <c r="DJ53" i="10"/>
  <c r="DG53" i="10"/>
  <c r="DF53" i="10"/>
  <c r="DB53" i="10"/>
  <c r="DH53" i="10"/>
  <c r="CZ75" i="10"/>
  <c r="DC75" i="10"/>
  <c r="DS75" i="10" s="1"/>
  <c r="DK75" i="10"/>
  <c r="DB75" i="10"/>
  <c r="DA75" i="10"/>
  <c r="DD75" i="10"/>
  <c r="DE75" i="10"/>
  <c r="DG75" i="10"/>
  <c r="DE21" i="10"/>
  <c r="DB21" i="10"/>
  <c r="DG21" i="10"/>
  <c r="DD21" i="10"/>
  <c r="DF21" i="10"/>
  <c r="DA21" i="10"/>
  <c r="DH21" i="10"/>
  <c r="DD53" i="10"/>
  <c r="DC67" i="10"/>
  <c r="DS67" i="10" s="1"/>
  <c r="DB22" i="10"/>
  <c r="DJ21" i="10"/>
  <c r="DZ21" i="10" s="1"/>
  <c r="CZ23" i="10"/>
  <c r="DE23" i="10"/>
  <c r="DB23" i="10"/>
  <c r="DR23" i="10" s="1"/>
  <c r="DK23" i="10"/>
  <c r="DC23" i="10"/>
  <c r="DF23" i="10"/>
  <c r="DJ23" i="10"/>
  <c r="DG23" i="10"/>
  <c r="DD23" i="10"/>
  <c r="DH75" i="10"/>
  <c r="DD22" i="10"/>
  <c r="DC53" i="10"/>
  <c r="DI72" i="10"/>
  <c r="DF67" i="10"/>
  <c r="DF72" i="10"/>
  <c r="DF24" i="10"/>
  <c r="DF75" i="10"/>
  <c r="DD69" i="10"/>
  <c r="CZ21" i="10"/>
  <c r="CH29" i="10"/>
  <c r="DG29" i="10" s="1"/>
  <c r="DB25" i="10"/>
  <c r="DK25" i="10"/>
  <c r="DA25" i="10"/>
  <c r="CZ25" i="10"/>
  <c r="DD25" i="10"/>
  <c r="DT25" i="10" s="1"/>
  <c r="DE25" i="10"/>
  <c r="DH25" i="10"/>
  <c r="DD30" i="10"/>
  <c r="DF30" i="10"/>
  <c r="DG30" i="10"/>
  <c r="CZ30" i="10"/>
  <c r="DK30" i="10"/>
  <c r="DB30" i="10"/>
  <c r="DJ30" i="10"/>
  <c r="DE30" i="10"/>
  <c r="DD24" i="10"/>
  <c r="CH50" i="10"/>
  <c r="DA50" i="10" s="1"/>
  <c r="DJ22" i="10"/>
  <c r="DA69" i="10"/>
  <c r="DG22" i="10"/>
  <c r="CZ19" i="10"/>
  <c r="DA62" i="10"/>
  <c r="DE17" i="10"/>
  <c r="DC68" i="10"/>
  <c r="DS68" i="10" s="1"/>
  <c r="DJ19" i="10"/>
  <c r="CZ46" i="10"/>
  <c r="DK32" i="10"/>
  <c r="DK26" i="10"/>
  <c r="DF17" i="10"/>
  <c r="DB17" i="10"/>
  <c r="CZ62" i="10"/>
  <c r="DE48" i="10"/>
  <c r="DD17" i="10"/>
  <c r="DE27" i="10"/>
  <c r="DC64" i="10"/>
  <c r="DD19" i="10"/>
  <c r="DI56" i="10"/>
  <c r="DE74" i="10"/>
  <c r="DH56" i="10"/>
  <c r="DF48" i="10"/>
  <c r="DC76" i="10"/>
  <c r="DD76" i="10"/>
  <c r="DJ74" i="10"/>
  <c r="DB27" i="10"/>
  <c r="DC74" i="10"/>
  <c r="DA59" i="10"/>
  <c r="DE37" i="10"/>
  <c r="DG37" i="10"/>
  <c r="DA32" i="10"/>
  <c r="DG73" i="10"/>
  <c r="DA19" i="10"/>
  <c r="DK16" i="10"/>
  <c r="DD32" i="10"/>
  <c r="DT32" i="10" s="1"/>
  <c r="DA76" i="10"/>
  <c r="DD62" i="10"/>
  <c r="DC62" i="10"/>
  <c r="DG19" i="10"/>
  <c r="DF76" i="10"/>
  <c r="DE59" i="10"/>
  <c r="DK37" i="10"/>
  <c r="DB26" i="10"/>
  <c r="DF26" i="10"/>
  <c r="DJ73" i="10"/>
  <c r="DH64" i="10"/>
  <c r="DG64" i="10"/>
  <c r="CZ56" i="10"/>
  <c r="DF62" i="10"/>
  <c r="DI32" i="10"/>
  <c r="DG32" i="10"/>
  <c r="DC16" i="10"/>
  <c r="DE64" i="10"/>
  <c r="DG17" i="10"/>
  <c r="DJ32" i="10"/>
  <c r="DF27" i="10"/>
  <c r="DI74" i="10"/>
  <c r="DY74" i="10" s="1"/>
  <c r="CZ76" i="10"/>
  <c r="DC17" i="10"/>
  <c r="DB64" i="10"/>
  <c r="DK17" i="10"/>
  <c r="DD73" i="10"/>
  <c r="DE19" i="10"/>
  <c r="DB74" i="10"/>
  <c r="DJ46" i="10"/>
  <c r="DJ17" i="10"/>
  <c r="DB56" i="10"/>
  <c r="DB19" i="10"/>
  <c r="DK74" i="10"/>
  <c r="DH68" i="10"/>
  <c r="DJ68" i="10"/>
  <c r="DH16" i="10"/>
  <c r="DJ56" i="10"/>
  <c r="DK46" i="10"/>
  <c r="DI16" i="10"/>
  <c r="DB16" i="10"/>
  <c r="DH76" i="10"/>
  <c r="DC73" i="10"/>
  <c r="DG62" i="10"/>
  <c r="CZ15" i="10"/>
  <c r="DJ15" i="10"/>
  <c r="DZ15" i="10" s="1"/>
  <c r="DG15" i="10"/>
  <c r="DE15" i="10"/>
  <c r="DC15" i="10"/>
  <c r="DB15" i="10"/>
  <c r="DF15" i="10"/>
  <c r="DI15" i="10"/>
  <c r="DH15" i="10"/>
  <c r="DD15" i="10"/>
  <c r="DA15" i="10"/>
  <c r="CK76" i="10"/>
  <c r="CR21" i="10"/>
  <c r="CV32" i="10"/>
  <c r="CP15" i="10"/>
  <c r="CV19" i="10"/>
  <c r="CU69" i="10"/>
  <c r="CR23" i="10"/>
  <c r="CL69" i="10"/>
  <c r="CR17" i="10"/>
  <c r="CM34" i="10"/>
  <c r="CO19" i="10"/>
  <c r="CU23" i="10"/>
  <c r="CR34" i="10"/>
  <c r="CU67" i="10"/>
  <c r="CS19" i="10"/>
  <c r="CN21" i="10"/>
  <c r="CU76" i="10"/>
  <c r="CQ32" i="10"/>
  <c r="CV67" i="10"/>
  <c r="CN41" i="10"/>
  <c r="CS47" i="10"/>
  <c r="CR75" i="10"/>
  <c r="CS67" i="10"/>
  <c r="CL19" i="10"/>
  <c r="CR41" i="10"/>
  <c r="CL52" i="10"/>
  <c r="CS68" i="10"/>
  <c r="CK32" i="10"/>
  <c r="DP32" i="10" s="1"/>
  <c r="CN17" i="10"/>
  <c r="CP60" i="10"/>
  <c r="CV52" i="10"/>
  <c r="CP21" i="10"/>
  <c r="CQ17" i="10"/>
  <c r="CS52" i="10"/>
  <c r="CL67" i="10"/>
  <c r="CS71" i="10"/>
  <c r="CK71" i="10"/>
  <c r="CS23" i="10"/>
  <c r="CQ60" i="10"/>
  <c r="CN34" i="10"/>
  <c r="CR76" i="10"/>
  <c r="CO60" i="10"/>
  <c r="CT68" i="10"/>
  <c r="CV47" i="10"/>
  <c r="CO70" i="10"/>
  <c r="CL76" i="10"/>
  <c r="CQ52" i="10"/>
  <c r="CK68" i="10"/>
  <c r="CO15" i="10"/>
  <c r="CU57" i="10"/>
  <c r="CM21" i="10"/>
  <c r="CV26" i="10"/>
  <c r="CM67" i="10"/>
  <c r="CO21" i="10"/>
  <c r="CO67" i="10"/>
  <c r="CQ25" i="10"/>
  <c r="CT23" i="10"/>
  <c r="DY23" i="10" s="1"/>
  <c r="CK23" i="10"/>
  <c r="CN70" i="10"/>
  <c r="CO17" i="10"/>
  <c r="CU34" i="10"/>
  <c r="CU71" i="10"/>
  <c r="CS21" i="10"/>
  <c r="CU42" i="10"/>
  <c r="CU68" i="10"/>
  <c r="CP75" i="10"/>
  <c r="CV71" i="10"/>
  <c r="CO47" i="10"/>
  <c r="CP25" i="10"/>
  <c r="CP67" i="10"/>
  <c r="CS50" i="10"/>
  <c r="CV76" i="10"/>
  <c r="EA76" i="10" s="1"/>
  <c r="CR26" i="10"/>
  <c r="CM71" i="10"/>
  <c r="CT42" i="10"/>
  <c r="CL31" i="10"/>
  <c r="CP70" i="10"/>
  <c r="CM75" i="10"/>
  <c r="CQ50" i="10"/>
  <c r="CL50" i="10"/>
  <c r="CM44" i="10"/>
  <c r="CN44" i="10"/>
  <c r="CU19" i="10"/>
  <c r="CN50" i="10"/>
  <c r="CV50" i="10"/>
  <c r="CO34" i="10"/>
  <c r="CT71" i="10"/>
  <c r="CP19" i="10"/>
  <c r="CP47" i="10"/>
  <c r="CK42" i="10"/>
  <c r="CR50" i="10"/>
  <c r="CU47" i="10"/>
  <c r="CL26" i="10"/>
  <c r="CT52" i="10"/>
  <c r="CL75" i="10"/>
  <c r="CN31" i="10"/>
  <c r="CM47" i="10"/>
  <c r="CK50" i="10"/>
  <c r="CO71" i="10"/>
  <c r="CQ42" i="10"/>
  <c r="CR25" i="10"/>
  <c r="CP68" i="10"/>
  <c r="CQ19" i="10"/>
  <c r="DV19" i="10" s="1"/>
  <c r="CQ68" i="10"/>
  <c r="CL68" i="10"/>
  <c r="DQ68" i="10" s="1"/>
  <c r="CP71" i="10"/>
  <c r="CQ31" i="10"/>
  <c r="CV23" i="10"/>
  <c r="CP23" i="10"/>
  <c r="CV34" i="10"/>
  <c r="CM68" i="10"/>
  <c r="CT75" i="10"/>
  <c r="DY75" i="10" s="1"/>
  <c r="CM26" i="10"/>
  <c r="CK21" i="10"/>
  <c r="CU60" i="10"/>
  <c r="CT19" i="10"/>
  <c r="CQ75" i="10"/>
  <c r="CT34" i="10"/>
  <c r="CQ26" i="10"/>
  <c r="CM17" i="10"/>
  <c r="CU41" i="10"/>
  <c r="CM50" i="10"/>
  <c r="CR15" i="10"/>
  <c r="CQ47" i="10"/>
  <c r="CV44" i="10"/>
  <c r="CO23" i="10"/>
  <c r="CO26" i="10"/>
  <c r="CP32" i="10"/>
  <c r="CV75" i="10"/>
  <c r="CR20" i="10"/>
  <c r="CU50" i="10"/>
  <c r="CN71" i="10"/>
  <c r="CQ71" i="10"/>
  <c r="CP17" i="10"/>
  <c r="CS17" i="10"/>
  <c r="CR71" i="10"/>
  <c r="CV21" i="10"/>
  <c r="EA21" i="10" s="1"/>
  <c r="CQ21" i="10"/>
  <c r="CM74" i="10"/>
  <c r="CP74" i="10"/>
  <c r="CN74" i="10"/>
  <c r="CL74" i="10"/>
  <c r="CK74" i="10"/>
  <c r="CR74" i="10"/>
  <c r="CU74" i="10"/>
  <c r="CQ74" i="10"/>
  <c r="CO74" i="10"/>
  <c r="DT74" i="10" s="1"/>
  <c r="CS74" i="10"/>
  <c r="CP66" i="10"/>
  <c r="CU66" i="10"/>
  <c r="CV74" i="10"/>
  <c r="CV73" i="10"/>
  <c r="CP73" i="10"/>
  <c r="CM73" i="10"/>
  <c r="CQ73" i="10"/>
  <c r="CN73" i="10"/>
  <c r="CO73" i="10"/>
  <c r="CL73" i="10"/>
  <c r="CT73" i="10"/>
  <c r="DY73" i="10" s="1"/>
  <c r="CU73" i="10"/>
  <c r="CK73" i="10"/>
  <c r="CS73" i="10"/>
  <c r="CR73" i="10"/>
  <c r="CV27" i="10"/>
  <c r="EA27" i="10" s="1"/>
  <c r="CS27" i="10"/>
  <c r="CL27" i="10"/>
  <c r="CT27" i="10"/>
  <c r="CQ27" i="10"/>
  <c r="CO27" i="10"/>
  <c r="CU27" i="10"/>
  <c r="CM27" i="10"/>
  <c r="CN27" i="10"/>
  <c r="CP27" i="10"/>
  <c r="CK27" i="10"/>
  <c r="CR27" i="10"/>
  <c r="CR66" i="10"/>
  <c r="CT66" i="10"/>
  <c r="CM66" i="10"/>
  <c r="CQ66" i="10"/>
  <c r="CS66" i="10"/>
  <c r="CN66" i="10"/>
  <c r="CK66" i="10"/>
  <c r="CV66" i="10"/>
  <c r="CK28" i="10"/>
  <c r="CL28" i="10"/>
  <c r="CP28" i="10"/>
  <c r="CR28" i="10"/>
  <c r="CO28" i="10"/>
  <c r="CU28" i="10"/>
  <c r="CS28" i="10"/>
  <c r="CM28" i="10"/>
  <c r="CV28" i="10"/>
  <c r="CN28" i="10"/>
  <c r="CT28" i="10"/>
  <c r="CP63" i="10"/>
  <c r="CN63" i="10"/>
  <c r="CV63" i="10"/>
  <c r="CR63" i="10"/>
  <c r="CK63" i="10"/>
  <c r="CS63" i="10"/>
  <c r="CM63" i="10"/>
  <c r="CL63" i="10"/>
  <c r="CO63" i="10"/>
  <c r="CU63" i="10"/>
  <c r="CQ63" i="10"/>
  <c r="CL66" i="10"/>
  <c r="CR44" i="10"/>
  <c r="CQ44" i="10"/>
  <c r="CS44" i="10"/>
  <c r="CP44" i="10"/>
  <c r="CK44" i="10"/>
  <c r="CT44" i="10"/>
  <c r="CU44" i="10"/>
  <c r="CO44" i="10"/>
  <c r="CP31" i="10"/>
  <c r="CR31" i="10"/>
  <c r="CK31" i="10"/>
  <c r="CS31" i="10"/>
  <c r="CO31" i="10"/>
  <c r="CT31" i="10"/>
  <c r="CU31" i="10"/>
  <c r="CV31" i="10"/>
  <c r="CQ18" i="10"/>
  <c r="CO18" i="10"/>
  <c r="CP18" i="10"/>
  <c r="CR18" i="10"/>
  <c r="CN18" i="10"/>
  <c r="CV18" i="10"/>
  <c r="CT18" i="10"/>
  <c r="CK18" i="10"/>
  <c r="CL18" i="10"/>
  <c r="CS18" i="10"/>
  <c r="CU18" i="10"/>
  <c r="CM18" i="10"/>
  <c r="CM57" i="10"/>
  <c r="CO57" i="10"/>
  <c r="CT57" i="10"/>
  <c r="CS57" i="10"/>
  <c r="CR57" i="10"/>
  <c r="CQ57" i="10"/>
  <c r="CL57" i="10"/>
  <c r="CP57" i="10"/>
  <c r="CN57" i="10"/>
  <c r="CV57" i="10"/>
  <c r="CN36" i="10"/>
  <c r="CK70" i="10"/>
  <c r="CU70" i="10"/>
  <c r="CT47" i="10"/>
  <c r="CT20" i="10"/>
  <c r="CM60" i="10"/>
  <c r="CL20" i="10"/>
  <c r="CK60" i="10"/>
  <c r="CT32" i="10"/>
  <c r="CV42" i="10"/>
  <c r="CL32" i="10"/>
  <c r="CL42" i="10"/>
  <c r="CN20" i="10"/>
  <c r="CQ70" i="10"/>
  <c r="CU17" i="10"/>
  <c r="CS60" i="10"/>
  <c r="CK47" i="10"/>
  <c r="CS69" i="10"/>
  <c r="CN69" i="10"/>
  <c r="CS41" i="10"/>
  <c r="CS25" i="10"/>
  <c r="CO69" i="10"/>
  <c r="CP42" i="10"/>
  <c r="CU26" i="10"/>
  <c r="CS36" i="10"/>
  <c r="CT26" i="10"/>
  <c r="CO20" i="10"/>
  <c r="CR69" i="10"/>
  <c r="CL41" i="10"/>
  <c r="CV20" i="10"/>
  <c r="CM41" i="10"/>
  <c r="CL21" i="10"/>
  <c r="CQ76" i="10"/>
  <c r="CR19" i="10"/>
  <c r="CO52" i="10"/>
  <c r="CL15" i="10"/>
  <c r="CS20" i="10"/>
  <c r="CN60" i="10"/>
  <c r="CN23" i="10"/>
  <c r="CO42" i="10"/>
  <c r="CS42" i="10"/>
  <c r="CK26" i="10"/>
  <c r="DP26" i="10" s="1"/>
  <c r="CP50" i="10"/>
  <c r="CQ23" i="10"/>
  <c r="CK67" i="10"/>
  <c r="DP67" i="10" s="1"/>
  <c r="CT76" i="10"/>
  <c r="CV15" i="10"/>
  <c r="EA15" i="10" s="1"/>
  <c r="CQ15" i="10"/>
  <c r="CR42" i="10"/>
  <c r="CT17" i="10"/>
  <c r="CK17" i="10"/>
  <c r="DP17" i="10" s="1"/>
  <c r="CK15" i="10"/>
  <c r="CP69" i="10"/>
  <c r="CS15" i="10"/>
  <c r="CV41" i="10"/>
  <c r="CT60" i="10"/>
  <c r="CN42" i="10"/>
  <c r="CQ41" i="10"/>
  <c r="CN52" i="10"/>
  <c r="CN25" i="10"/>
  <c r="CM25" i="10"/>
  <c r="CU25" i="10"/>
  <c r="DZ25" i="10" s="1"/>
  <c r="CT25" i="10"/>
  <c r="CL25" i="10"/>
  <c r="CV60" i="10"/>
  <c r="CK52" i="10"/>
  <c r="CR36" i="10"/>
  <c r="CM52" i="10"/>
  <c r="CU52" i="10"/>
  <c r="CP52" i="10"/>
  <c r="CS76" i="10"/>
  <c r="CN19" i="10"/>
  <c r="CK69" i="10"/>
  <c r="CQ36" i="10"/>
  <c r="CL23" i="10"/>
  <c r="CR32" i="10"/>
  <c r="CM19" i="10"/>
  <c r="CT50" i="10"/>
  <c r="CT67" i="10"/>
  <c r="CL34" i="10"/>
  <c r="CQ69" i="10"/>
  <c r="CS34" i="10"/>
  <c r="CN47" i="10"/>
  <c r="CN26" i="10"/>
  <c r="CV36" i="10"/>
  <c r="CP41" i="10"/>
  <c r="CV68" i="10"/>
  <c r="CK20" i="10"/>
  <c r="CV17" i="10"/>
  <c r="CV69" i="10"/>
  <c r="CU32" i="10"/>
  <c r="CV25" i="10"/>
  <c r="CR68" i="10"/>
  <c r="CK34" i="10"/>
  <c r="CK75" i="10"/>
  <c r="CL70" i="10"/>
  <c r="CR47" i="10"/>
  <c r="CO36" i="10"/>
  <c r="CP34" i="10"/>
  <c r="CK25" i="10"/>
  <c r="CT36" i="10"/>
  <c r="CM36" i="10"/>
  <c r="CT21" i="10"/>
  <c r="CQ67" i="10"/>
  <c r="CU36" i="10"/>
  <c r="CL36" i="10"/>
  <c r="CM20" i="10"/>
  <c r="CM69" i="10"/>
  <c r="CS26" i="10"/>
  <c r="CR70" i="10"/>
  <c r="CO76" i="10"/>
  <c r="CM76" i="10"/>
  <c r="CN76" i="10"/>
  <c r="CT15" i="10"/>
  <c r="CQ20" i="10"/>
  <c r="CP36" i="10"/>
  <c r="CR60" i="10"/>
  <c r="CU75" i="10"/>
  <c r="CS75" i="10"/>
  <c r="CR67" i="10"/>
  <c r="CS70" i="10"/>
  <c r="CN32" i="10"/>
  <c r="CO41" i="10"/>
  <c r="CM32" i="10"/>
  <c r="CT70" i="10"/>
  <c r="CS32" i="10"/>
  <c r="CM70" i="10"/>
  <c r="CM15" i="10"/>
  <c r="CO68" i="10"/>
  <c r="CK41" i="10"/>
  <c r="CO75" i="10"/>
  <c r="CN15" i="10"/>
  <c r="CU20" i="10"/>
  <c r="CH18" i="10"/>
  <c r="DK18" i="10" s="1"/>
  <c r="CH42" i="10"/>
  <c r="DB42" i="10" s="1"/>
  <c r="DR42" i="10" s="1"/>
  <c r="CH36" i="10"/>
  <c r="DH36" i="10" s="1"/>
  <c r="CH41" i="10"/>
  <c r="DK41" i="10" s="1"/>
  <c r="CH33" i="10"/>
  <c r="CZ33" i="10" s="1"/>
  <c r="CH20" i="10"/>
  <c r="DH20" i="10" s="1"/>
  <c r="CH61" i="10"/>
  <c r="DI61" i="10" s="1"/>
  <c r="CH52" i="10"/>
  <c r="DH52" i="10" s="1"/>
  <c r="CH45" i="10"/>
  <c r="CZ45" i="10" s="1"/>
  <c r="CH60" i="10"/>
  <c r="CZ60" i="10" s="1"/>
  <c r="BS43" i="10"/>
  <c r="CV43" i="10" s="1"/>
  <c r="CH58" i="10"/>
  <c r="DE58" i="10" s="1"/>
  <c r="BS64" i="10"/>
  <c r="BS59" i="10"/>
  <c r="CU59" i="10" s="1"/>
  <c r="CH28" i="10"/>
  <c r="DK28" i="10" s="1"/>
  <c r="BS58" i="10"/>
  <c r="CV58" i="10" s="1"/>
  <c r="BS61" i="10"/>
  <c r="CU61" i="10" s="1"/>
  <c r="BS24" i="10"/>
  <c r="CV24" i="10" s="1"/>
  <c r="CH49" i="10"/>
  <c r="DE49" i="10" s="1"/>
  <c r="BS51" i="10"/>
  <c r="CV51" i="10" s="1"/>
  <c r="CH57" i="10"/>
  <c r="DI57" i="10" s="1"/>
  <c r="CH38" i="10"/>
  <c r="DF38" i="10" s="1"/>
  <c r="CH44" i="10"/>
  <c r="DB44" i="10" s="1"/>
  <c r="BS45" i="10"/>
  <c r="CM45" i="10" s="1"/>
  <c r="BS62" i="10"/>
  <c r="CT62" i="10" s="1"/>
  <c r="BS37" i="10"/>
  <c r="CK37" i="10" s="1"/>
  <c r="DP37" i="10" s="1"/>
  <c r="CH31" i="10"/>
  <c r="DI31" i="10" s="1"/>
  <c r="BS56" i="10"/>
  <c r="CN56" i="10" s="1"/>
  <c r="BS49" i="10"/>
  <c r="CM49" i="10" s="1"/>
  <c r="BS53" i="10"/>
  <c r="CT53" i="10" s="1"/>
  <c r="BS55" i="10"/>
  <c r="CS55" i="10" s="1"/>
  <c r="BS16" i="10"/>
  <c r="CS16" i="10" s="1"/>
  <c r="CH54" i="10"/>
  <c r="DD54" i="10" s="1"/>
  <c r="BS38" i="10"/>
  <c r="CK38" i="10" s="1"/>
  <c r="BS54" i="10"/>
  <c r="CP54" i="10" s="1"/>
  <c r="CH65" i="10"/>
  <c r="DI65" i="10" s="1"/>
  <c r="CH47" i="10"/>
  <c r="DD47" i="10" s="1"/>
  <c r="BS29" i="10"/>
  <c r="CL29" i="10" s="1"/>
  <c r="BS46" i="10"/>
  <c r="CP46" i="10" s="1"/>
  <c r="CH51" i="10"/>
  <c r="DF51" i="10" s="1"/>
  <c r="CH71" i="10"/>
  <c r="DE71" i="10" s="1"/>
  <c r="BS22" i="10"/>
  <c r="CS22" i="10" s="1"/>
  <c r="CH55" i="10"/>
  <c r="DI55" i="10" s="1"/>
  <c r="BS33" i="10"/>
  <c r="CL33" i="10" s="1"/>
  <c r="CH66" i="10"/>
  <c r="DE66" i="10" s="1"/>
  <c r="BS35" i="10"/>
  <c r="CO35" i="10" s="1"/>
  <c r="CH35" i="10"/>
  <c r="DA35" i="10" s="1"/>
  <c r="BS40" i="10"/>
  <c r="CU40" i="10" s="1"/>
  <c r="BS48" i="10"/>
  <c r="CK48" i="10" s="1"/>
  <c r="BS30" i="10"/>
  <c r="CT30" i="10" s="1"/>
  <c r="CH34" i="10"/>
  <c r="DF34" i="10" s="1"/>
  <c r="DV34" i="10" s="1"/>
  <c r="BS39" i="10"/>
  <c r="CR39" i="10" s="1"/>
  <c r="CH70" i="10"/>
  <c r="DE70" i="10" s="1"/>
  <c r="CH39" i="10"/>
  <c r="DG39" i="10" s="1"/>
  <c r="BS72" i="10"/>
  <c r="CT72" i="10" s="1"/>
  <c r="BS65" i="10"/>
  <c r="CP65" i="10" s="1"/>
  <c r="DW83" i="10" l="1"/>
  <c r="CL82" i="10"/>
  <c r="DV83" i="10"/>
  <c r="CO82" i="10"/>
  <c r="DT82" i="10" s="1"/>
  <c r="DR82" i="10"/>
  <c r="CP82" i="10"/>
  <c r="DU82" i="10"/>
  <c r="CN82" i="10"/>
  <c r="DS82" i="10" s="1"/>
  <c r="CT82" i="10"/>
  <c r="DY82" i="10" s="1"/>
  <c r="DT83" i="10"/>
  <c r="CS82" i="10"/>
  <c r="DX82" i="10" s="1"/>
  <c r="DU83" i="10"/>
  <c r="DZ82" i="10"/>
  <c r="CR82" i="10"/>
  <c r="DW82" i="10" s="1"/>
  <c r="DL83" i="10"/>
  <c r="CV82" i="10"/>
  <c r="EA82" i="10" s="1"/>
  <c r="CW83" i="10"/>
  <c r="EB83" i="10" s="1"/>
  <c r="DP83" i="10"/>
  <c r="CQ82" i="10"/>
  <c r="DV82" i="10" s="1"/>
  <c r="EA83" i="10"/>
  <c r="DL82" i="10"/>
  <c r="DQ82" i="10"/>
  <c r="DP82" i="10"/>
  <c r="C9" i="15"/>
  <c r="D9" i="15" s="1"/>
  <c r="B10" i="15"/>
  <c r="CU81" i="10"/>
  <c r="DZ81" i="10" s="1"/>
  <c r="CO81" i="10"/>
  <c r="DT81" i="10" s="1"/>
  <c r="CM81" i="10"/>
  <c r="DR81" i="10" s="1"/>
  <c r="CK81" i="10"/>
  <c r="CL81" i="10"/>
  <c r="DQ81" i="10" s="1"/>
  <c r="CS81" i="10"/>
  <c r="DX81" i="10" s="1"/>
  <c r="CT81" i="10"/>
  <c r="DY81" i="10" s="1"/>
  <c r="CR81" i="10"/>
  <c r="DW81" i="10" s="1"/>
  <c r="CN81" i="10"/>
  <c r="DS81" i="10" s="1"/>
  <c r="CQ81" i="10"/>
  <c r="DV81" i="10" s="1"/>
  <c r="CP81" i="10"/>
  <c r="DU81" i="10" s="1"/>
  <c r="CV81" i="10"/>
  <c r="EA81" i="10" s="1"/>
  <c r="T6" i="12"/>
  <c r="V6" i="12" s="1"/>
  <c r="DL80" i="10"/>
  <c r="DP80" i="10"/>
  <c r="CR80" i="10"/>
  <c r="DW80" i="10" s="1"/>
  <c r="CS80" i="10"/>
  <c r="DX80" i="10" s="1"/>
  <c r="CO80" i="10"/>
  <c r="DT80" i="10" s="1"/>
  <c r="CM80" i="10"/>
  <c r="DR80" i="10" s="1"/>
  <c r="CP80" i="10"/>
  <c r="DU80" i="10" s="1"/>
  <c r="CU80" i="10"/>
  <c r="DZ80" i="10" s="1"/>
  <c r="CV80" i="10"/>
  <c r="EA80" i="10" s="1"/>
  <c r="CT80" i="10"/>
  <c r="DY80" i="10" s="1"/>
  <c r="CN80" i="10"/>
  <c r="DS80" i="10" s="1"/>
  <c r="CQ80" i="10"/>
  <c r="DV80" i="10" s="1"/>
  <c r="CL80" i="10"/>
  <c r="DQ80" i="10" s="1"/>
  <c r="DE79" i="10"/>
  <c r="DU79" i="10" s="1"/>
  <c r="CW12" i="9"/>
  <c r="DK79" i="10"/>
  <c r="EA79" i="10" s="1"/>
  <c r="DH79" i="10"/>
  <c r="DX79" i="10" s="1"/>
  <c r="DG79" i="10"/>
  <c r="DW79" i="10"/>
  <c r="CZ79" i="10"/>
  <c r="DP79" i="10" s="1"/>
  <c r="B22" i="2"/>
  <c r="A21" i="2"/>
  <c r="BL21" i="2" s="1"/>
  <c r="DD79" i="10"/>
  <c r="DT79" i="10" s="1"/>
  <c r="Z7" i="12"/>
  <c r="Z8" i="12" s="1"/>
  <c r="Y7" i="12"/>
  <c r="DJ79" i="10"/>
  <c r="DZ79" i="10" s="1"/>
  <c r="DI79" i="10"/>
  <c r="DY79" i="10" s="1"/>
  <c r="DC79" i="10"/>
  <c r="DS79" i="10" s="1"/>
  <c r="DB79" i="10"/>
  <c r="DR79" i="10" s="1"/>
  <c r="CW79" i="10"/>
  <c r="DA79" i="10"/>
  <c r="DQ79" i="10" s="1"/>
  <c r="DV79" i="10"/>
  <c r="A22" i="3"/>
  <c r="BL22" i="3" s="1"/>
  <c r="B23" i="3"/>
  <c r="DA63" i="10"/>
  <c r="DQ63" i="10" s="1"/>
  <c r="CZ63" i="10"/>
  <c r="DP63" i="10" s="1"/>
  <c r="DX26" i="10"/>
  <c r="CW25" i="9"/>
  <c r="DW27" i="10"/>
  <c r="DP73" i="10"/>
  <c r="DQ73" i="10"/>
  <c r="CW8" i="9"/>
  <c r="DR77" i="10"/>
  <c r="CW61" i="9"/>
  <c r="DT77" i="10"/>
  <c r="DY77" i="10"/>
  <c r="DP48" i="10"/>
  <c r="DW74" i="10"/>
  <c r="DZ32" i="10"/>
  <c r="CW22" i="9"/>
  <c r="CW43" i="9"/>
  <c r="DS32" i="10"/>
  <c r="CW60" i="9"/>
  <c r="CW52" i="9"/>
  <c r="DX19" i="10"/>
  <c r="DP27" i="10"/>
  <c r="DQ74" i="10"/>
  <c r="DT26" i="10"/>
  <c r="CW62" i="9"/>
  <c r="DI78" i="10"/>
  <c r="DY78" i="10" s="1"/>
  <c r="DY68" i="10"/>
  <c r="DE78" i="10"/>
  <c r="DU78" i="10" s="1"/>
  <c r="DJ78" i="10"/>
  <c r="DZ78" i="10" s="1"/>
  <c r="DP77" i="10"/>
  <c r="DZ77" i="10"/>
  <c r="DG78" i="10"/>
  <c r="DW78" i="10" s="1"/>
  <c r="DK78" i="10"/>
  <c r="EA78" i="10" s="1"/>
  <c r="DS77" i="10"/>
  <c r="DH78" i="10"/>
  <c r="DX78" i="10" s="1"/>
  <c r="DJ63" i="10"/>
  <c r="DZ63" i="10" s="1"/>
  <c r="DB78" i="10"/>
  <c r="DR78" i="10" s="1"/>
  <c r="DV77" i="10"/>
  <c r="DW77" i="10"/>
  <c r="DD78" i="10"/>
  <c r="DT78" i="10" s="1"/>
  <c r="DK63" i="10"/>
  <c r="EA63" i="10" s="1"/>
  <c r="CZ78" i="10"/>
  <c r="DP78" i="10" s="1"/>
  <c r="DZ26" i="10"/>
  <c r="CW59" i="9"/>
  <c r="CW37" i="9"/>
  <c r="DU73" i="10"/>
  <c r="DY17" i="10"/>
  <c r="DX69" i="10"/>
  <c r="DX23" i="10"/>
  <c r="DL77" i="10"/>
  <c r="DT68" i="10"/>
  <c r="EA19" i="10"/>
  <c r="CW31" i="9"/>
  <c r="CW19" i="9"/>
  <c r="DX77" i="10"/>
  <c r="CW35" i="9"/>
  <c r="CW29" i="9"/>
  <c r="DY31" i="10"/>
  <c r="EA43" i="10"/>
  <c r="DR76" i="10"/>
  <c r="DX74" i="10"/>
  <c r="DY19" i="10"/>
  <c r="DL40" i="10"/>
  <c r="CW18" i="9"/>
  <c r="CW28" i="9"/>
  <c r="CW13" i="9"/>
  <c r="DF78" i="10"/>
  <c r="DV78" i="10" s="1"/>
  <c r="DC78" i="10"/>
  <c r="EA68" i="10"/>
  <c r="DH29" i="10"/>
  <c r="DR73" i="10"/>
  <c r="DZ40" i="10"/>
  <c r="DS26" i="10"/>
  <c r="CW23" i="9"/>
  <c r="DZ17" i="10"/>
  <c r="CW78" i="10"/>
  <c r="DU77" i="10"/>
  <c r="DU71" i="10"/>
  <c r="DX73" i="10"/>
  <c r="F7" i="13"/>
  <c r="DX20" i="10"/>
  <c r="DQ23" i="10"/>
  <c r="DY26" i="10"/>
  <c r="DS25" i="10"/>
  <c r="DS19" i="10"/>
  <c r="DZ23" i="10"/>
  <c r="CW76" i="9"/>
  <c r="CW47" i="9"/>
  <c r="DR32" i="10"/>
  <c r="CW72" i="9"/>
  <c r="EA73" i="10"/>
  <c r="CW49" i="9"/>
  <c r="DV32" i="10"/>
  <c r="DV74" i="10"/>
  <c r="DU66" i="10"/>
  <c r="CW17" i="9"/>
  <c r="CW26" i="9"/>
  <c r="CW42" i="9"/>
  <c r="DH63" i="10"/>
  <c r="DX63" i="10" s="1"/>
  <c r="CW9" i="9"/>
  <c r="DW26" i="10"/>
  <c r="DG63" i="10"/>
  <c r="DW63" i="10" s="1"/>
  <c r="CW41" i="9"/>
  <c r="CW39" i="9"/>
  <c r="CZ18" i="10"/>
  <c r="DP18" i="10" s="1"/>
  <c r="DF63" i="10"/>
  <c r="DV63" i="10" s="1"/>
  <c r="CW77" i="10"/>
  <c r="DY62" i="10"/>
  <c r="DY76" i="10"/>
  <c r="DP74" i="10"/>
  <c r="DR68" i="10"/>
  <c r="DQ75" i="10"/>
  <c r="DV67" i="10"/>
  <c r="CW20" i="9"/>
  <c r="DX16" i="10"/>
  <c r="CW53" i="9"/>
  <c r="CW32" i="9"/>
  <c r="DB35" i="10"/>
  <c r="DH39" i="10"/>
  <c r="DR69" i="10"/>
  <c r="DI18" i="10"/>
  <c r="DY18" i="10" s="1"/>
  <c r="DF33" i="10"/>
  <c r="DC54" i="10"/>
  <c r="DF35" i="10"/>
  <c r="DV21" i="10"/>
  <c r="CW58" i="9"/>
  <c r="CW70" i="9"/>
  <c r="DD36" i="10"/>
  <c r="DT36" i="10" s="1"/>
  <c r="DW17" i="10"/>
  <c r="DU69" i="10"/>
  <c r="CW11" i="9"/>
  <c r="CW56" i="9"/>
  <c r="DU19" i="10"/>
  <c r="CW27" i="9"/>
  <c r="CW10" i="9"/>
  <c r="CW38" i="9"/>
  <c r="CW30" i="9"/>
  <c r="CZ41" i="10"/>
  <c r="DP41" i="10" s="1"/>
  <c r="CW44" i="9"/>
  <c r="DX32" i="10"/>
  <c r="DK33" i="10"/>
  <c r="CW33" i="9"/>
  <c r="DW68" i="10"/>
  <c r="EA75" i="10"/>
  <c r="DR26" i="10"/>
  <c r="DZ76" i="10"/>
  <c r="DA70" i="10"/>
  <c r="DQ70" i="10" s="1"/>
  <c r="CZ57" i="10"/>
  <c r="DP57" i="10" s="1"/>
  <c r="DI70" i="10"/>
  <c r="DY70" i="10" s="1"/>
  <c r="EA69" i="10"/>
  <c r="DU46" i="10"/>
  <c r="EA28" i="10"/>
  <c r="DU32" i="10"/>
  <c r="DP68" i="10"/>
  <c r="DQ15" i="10"/>
  <c r="DI28" i="10"/>
  <c r="DY28" i="10" s="1"/>
  <c r="DJ47" i="10"/>
  <c r="DZ47" i="10" s="1"/>
  <c r="DA55" i="10"/>
  <c r="DJ60" i="10"/>
  <c r="DZ60" i="10" s="1"/>
  <c r="DD70" i="10"/>
  <c r="DT70" i="10" s="1"/>
  <c r="DT73" i="10"/>
  <c r="DI33" i="10"/>
  <c r="DU74" i="10"/>
  <c r="CW51" i="9"/>
  <c r="DT27" i="10"/>
  <c r="DW76" i="10"/>
  <c r="DF50" i="10"/>
  <c r="DV50" i="10" s="1"/>
  <c r="DD28" i="10"/>
  <c r="DT28" i="10" s="1"/>
  <c r="DI39" i="10"/>
  <c r="DH65" i="10"/>
  <c r="DJ42" i="10"/>
  <c r="DZ42" i="10" s="1"/>
  <c r="CW14" i="9"/>
  <c r="CW40" i="9"/>
  <c r="CW74" i="9"/>
  <c r="DY30" i="10"/>
  <c r="DV25" i="10"/>
  <c r="CZ66" i="10"/>
  <c r="DP66" i="10" s="1"/>
  <c r="CW24" i="9"/>
  <c r="CW34" i="9"/>
  <c r="CW15" i="9"/>
  <c r="CW50" i="9"/>
  <c r="DD57" i="10"/>
  <c r="DT57" i="10" s="1"/>
  <c r="DB49" i="10"/>
  <c r="DR49" i="10" s="1"/>
  <c r="DF41" i="10"/>
  <c r="DV41" i="10" s="1"/>
  <c r="DD55" i="10"/>
  <c r="DC47" i="10"/>
  <c r="DS47" i="10" s="1"/>
  <c r="DY27" i="10"/>
  <c r="DX17" i="10"/>
  <c r="DQ76" i="10"/>
  <c r="DJ38" i="10"/>
  <c r="CZ49" i="10"/>
  <c r="DB38" i="10"/>
  <c r="DL59" i="10"/>
  <c r="DI60" i="10"/>
  <c r="DY60" i="10" s="1"/>
  <c r="DQ26" i="10"/>
  <c r="DJ57" i="10"/>
  <c r="DZ57" i="10" s="1"/>
  <c r="CW73" i="9"/>
  <c r="DS27" i="10"/>
  <c r="DI29" i="10"/>
  <c r="DA20" i="10"/>
  <c r="DQ20" i="10" s="1"/>
  <c r="CW48" i="9"/>
  <c r="DZ75" i="10"/>
  <c r="DR27" i="10"/>
  <c r="DQ27" i="10"/>
  <c r="DU68" i="10"/>
  <c r="DW75" i="10"/>
  <c r="DV27" i="10"/>
  <c r="DV17" i="10"/>
  <c r="DB66" i="10"/>
  <c r="DR66" i="10" s="1"/>
  <c r="DA33" i="10"/>
  <c r="DQ33" i="10" s="1"/>
  <c r="DF39" i="10"/>
  <c r="DF57" i="10"/>
  <c r="DV57" i="10" s="1"/>
  <c r="CW63" i="9"/>
  <c r="CW54" i="9"/>
  <c r="CW21" i="9"/>
  <c r="CW6" i="9"/>
  <c r="CW55" i="9"/>
  <c r="DZ27" i="10"/>
  <c r="DG33" i="10"/>
  <c r="DZ59" i="10"/>
  <c r="DX27" i="10"/>
  <c r="DV75" i="10"/>
  <c r="DH31" i="10"/>
  <c r="DX31" i="10" s="1"/>
  <c r="DC31" i="10"/>
  <c r="DS31" i="10" s="1"/>
  <c r="DI54" i="10"/>
  <c r="DH70" i="10"/>
  <c r="DX70" i="10" s="1"/>
  <c r="DD38" i="10"/>
  <c r="CW36" i="9"/>
  <c r="CW66" i="9"/>
  <c r="CW75" i="9"/>
  <c r="L15" i="12"/>
  <c r="O14" i="12"/>
  <c r="DJ50" i="10"/>
  <c r="DZ50" i="10" s="1"/>
  <c r="DR19" i="10"/>
  <c r="DK42" i="10"/>
  <c r="EA42" i="10" s="1"/>
  <c r="CZ44" i="10"/>
  <c r="DP44" i="10" s="1"/>
  <c r="DI51" i="10"/>
  <c r="DA52" i="10"/>
  <c r="DQ52" i="10" s="1"/>
  <c r="DW69" i="10"/>
  <c r="DW39" i="10"/>
  <c r="DX21" i="10"/>
  <c r="DI42" i="10"/>
  <c r="DY42" i="10" s="1"/>
  <c r="DB18" i="10"/>
  <c r="DR18" i="10" s="1"/>
  <c r="DD35" i="10"/>
  <c r="DT35" i="10" s="1"/>
  <c r="DJ18" i="10"/>
  <c r="DZ18" i="10" s="1"/>
  <c r="CZ20" i="10"/>
  <c r="DP20" i="10" s="1"/>
  <c r="DD61" i="10"/>
  <c r="DB34" i="10"/>
  <c r="DR34" i="10" s="1"/>
  <c r="DU70" i="10"/>
  <c r="DX15" i="10"/>
  <c r="DS17" i="10"/>
  <c r="DK65" i="10"/>
  <c r="DC33" i="10"/>
  <c r="CZ28" i="10"/>
  <c r="DP28" i="10" s="1"/>
  <c r="DK57" i="10"/>
  <c r="EA57" i="10" s="1"/>
  <c r="DF18" i="10"/>
  <c r="DV18" i="10" s="1"/>
  <c r="DJ44" i="10"/>
  <c r="DZ44" i="10" s="1"/>
  <c r="CZ55" i="10"/>
  <c r="DG28" i="10"/>
  <c r="DW28" i="10" s="1"/>
  <c r="DG70" i="10"/>
  <c r="DW70" i="10" s="1"/>
  <c r="DE51" i="10"/>
  <c r="CZ50" i="10"/>
  <c r="DV73" i="10"/>
  <c r="DW23" i="10"/>
  <c r="DD18" i="10"/>
  <c r="DT18" i="10" s="1"/>
  <c r="DD65" i="10"/>
  <c r="DF36" i="10"/>
  <c r="DV36" i="10" s="1"/>
  <c r="DB41" i="10"/>
  <c r="DR41" i="10" s="1"/>
  <c r="CZ38" i="10"/>
  <c r="DP38" i="10" s="1"/>
  <c r="DC28" i="10"/>
  <c r="DS28" i="10" s="1"/>
  <c r="DE47" i="10"/>
  <c r="DU47" i="10" s="1"/>
  <c r="DA36" i="10"/>
  <c r="DQ36" i="10" s="1"/>
  <c r="EA23" i="10"/>
  <c r="DB50" i="10"/>
  <c r="DR50" i="10" s="1"/>
  <c r="DI49" i="10"/>
  <c r="DZ67" i="10"/>
  <c r="DI52" i="10"/>
  <c r="DY52" i="10" s="1"/>
  <c r="DG65" i="10"/>
  <c r="DK50" i="10"/>
  <c r="EA50" i="10" s="1"/>
  <c r="DJ54" i="10"/>
  <c r="DJ20" i="10"/>
  <c r="DZ20" i="10" s="1"/>
  <c r="DF47" i="10"/>
  <c r="DV47" i="10" s="1"/>
  <c r="DQ19" i="10"/>
  <c r="DG36" i="10"/>
  <c r="DW36" i="10" s="1"/>
  <c r="CZ35" i="10"/>
  <c r="DK35" i="10"/>
  <c r="DC35" i="10"/>
  <c r="DA41" i="10"/>
  <c r="DQ41" i="10" s="1"/>
  <c r="DE65" i="10"/>
  <c r="DU65" i="10" s="1"/>
  <c r="DC49" i="10"/>
  <c r="DF20" i="10"/>
  <c r="DV20" i="10" s="1"/>
  <c r="DD51" i="10"/>
  <c r="DK36" i="10"/>
  <c r="EA36" i="10" s="1"/>
  <c r="DV68" i="10"/>
  <c r="DG42" i="10"/>
  <c r="DW42" i="10" s="1"/>
  <c r="DI36" i="10"/>
  <c r="DY36" i="10" s="1"/>
  <c r="DD44" i="10"/>
  <c r="DT44" i="10" s="1"/>
  <c r="DK45" i="10"/>
  <c r="DS56" i="10"/>
  <c r="DG35" i="10"/>
  <c r="DA42" i="10"/>
  <c r="DQ42" i="10" s="1"/>
  <c r="DG49" i="10"/>
  <c r="DC42" i="10"/>
  <c r="DS42" i="10" s="1"/>
  <c r="DE50" i="10"/>
  <c r="DU50" i="10" s="1"/>
  <c r="DT17" i="10"/>
  <c r="DE42" i="10"/>
  <c r="DU42" i="10" s="1"/>
  <c r="DG61" i="10"/>
  <c r="DH50" i="10"/>
  <c r="DX50" i="10" s="1"/>
  <c r="DU23" i="10"/>
  <c r="CZ47" i="10"/>
  <c r="DP47" i="10" s="1"/>
  <c r="DD42" i="10"/>
  <c r="DT42" i="10" s="1"/>
  <c r="DX36" i="10"/>
  <c r="DB65" i="10"/>
  <c r="DE45" i="10"/>
  <c r="DD49" i="10"/>
  <c r="CZ71" i="10"/>
  <c r="DP71" i="10" s="1"/>
  <c r="DZ68" i="10"/>
  <c r="DK52" i="10"/>
  <c r="EA52" i="10" s="1"/>
  <c r="DA54" i="10"/>
  <c r="DD20" i="10"/>
  <c r="DT20" i="10" s="1"/>
  <c r="DK39" i="10"/>
  <c r="CZ34" i="10"/>
  <c r="DP34" i="10" s="1"/>
  <c r="DE35" i="10"/>
  <c r="DS23" i="10"/>
  <c r="DC45" i="10"/>
  <c r="DH44" i="10"/>
  <c r="DX44" i="10" s="1"/>
  <c r="DK44" i="10"/>
  <c r="EA44" i="10" s="1"/>
  <c r="DJ71" i="10"/>
  <c r="DZ71" i="10" s="1"/>
  <c r="DB28" i="10"/>
  <c r="DR28" i="10" s="1"/>
  <c r="DD39" i="10"/>
  <c r="DQ69" i="10"/>
  <c r="DF61" i="10"/>
  <c r="DH28" i="10"/>
  <c r="DX28" i="10" s="1"/>
  <c r="DK49" i="10"/>
  <c r="DR25" i="10"/>
  <c r="DD50" i="10"/>
  <c r="DT50" i="10" s="1"/>
  <c r="DF45" i="10"/>
  <c r="DI50" i="10"/>
  <c r="DY50" i="10" s="1"/>
  <c r="DB51" i="10"/>
  <c r="DA65" i="10"/>
  <c r="CZ61" i="10"/>
  <c r="DY21" i="10"/>
  <c r="DX68" i="10"/>
  <c r="DD41" i="10"/>
  <c r="DT41" i="10" s="1"/>
  <c r="DC39" i="10"/>
  <c r="DV23" i="10"/>
  <c r="DT19" i="10"/>
  <c r="DG54" i="10"/>
  <c r="DJ65" i="10"/>
  <c r="DC50" i="10"/>
  <c r="DS50" i="10" s="1"/>
  <c r="DY25" i="10"/>
  <c r="EA32" i="10"/>
  <c r="DX76" i="10"/>
  <c r="DD45" i="10"/>
  <c r="DC36" i="10"/>
  <c r="DS36" i="10" s="1"/>
  <c r="DF28" i="10"/>
  <c r="DV28" i="10" s="1"/>
  <c r="DA49" i="10"/>
  <c r="DC34" i="10"/>
  <c r="DS34" i="10" s="1"/>
  <c r="DJ41" i="10"/>
  <c r="DZ41" i="10" s="1"/>
  <c r="DI20" i="10"/>
  <c r="DY20" i="10" s="1"/>
  <c r="DI35" i="10"/>
  <c r="DU27" i="10"/>
  <c r="DL27" i="10"/>
  <c r="DL17" i="10"/>
  <c r="DL19" i="10"/>
  <c r="DP19" i="10"/>
  <c r="DQ25" i="10"/>
  <c r="DP25" i="10"/>
  <c r="DL25" i="10"/>
  <c r="DJ55" i="10"/>
  <c r="DC55" i="10"/>
  <c r="DF55" i="10"/>
  <c r="DB55" i="10"/>
  <c r="DH55" i="10"/>
  <c r="DX55" i="10" s="1"/>
  <c r="DE55" i="10"/>
  <c r="DK55" i="10"/>
  <c r="DG55" i="10"/>
  <c r="DP69" i="10"/>
  <c r="DL69" i="10"/>
  <c r="DI58" i="10"/>
  <c r="DA58" i="10"/>
  <c r="CZ58" i="10"/>
  <c r="DK58" i="10"/>
  <c r="EA58" i="10" s="1"/>
  <c r="DB58" i="10"/>
  <c r="DD58" i="10"/>
  <c r="DH58" i="10"/>
  <c r="DC58" i="10"/>
  <c r="DG58" i="10"/>
  <c r="DJ58" i="10"/>
  <c r="DF58" i="10"/>
  <c r="DL73" i="10"/>
  <c r="EA26" i="10"/>
  <c r="DL26" i="10"/>
  <c r="DF31" i="10"/>
  <c r="DV31" i="10" s="1"/>
  <c r="DJ31" i="10"/>
  <c r="DZ31" i="10" s="1"/>
  <c r="DK31" i="10"/>
  <c r="EA31" i="10" s="1"/>
  <c r="DE31" i="10"/>
  <c r="DU31" i="10" s="1"/>
  <c r="DG31" i="10"/>
  <c r="DW31" i="10" s="1"/>
  <c r="DA31" i="10"/>
  <c r="DQ31" i="10" s="1"/>
  <c r="DB31" i="10"/>
  <c r="DR31" i="10" s="1"/>
  <c r="CZ31" i="10"/>
  <c r="DD31" i="10"/>
  <c r="DT31" i="10" s="1"/>
  <c r="DR74" i="10"/>
  <c r="DL74" i="10"/>
  <c r="DK66" i="10"/>
  <c r="EA66" i="10" s="1"/>
  <c r="DG66" i="10"/>
  <c r="DW66" i="10" s="1"/>
  <c r="DA66" i="10"/>
  <c r="DQ66" i="10" s="1"/>
  <c r="DH66" i="10"/>
  <c r="DX66" i="10" s="1"/>
  <c r="DC66" i="10"/>
  <c r="DS66" i="10" s="1"/>
  <c r="DJ66" i="10"/>
  <c r="DZ66" i="10" s="1"/>
  <c r="DI66" i="10"/>
  <c r="DY66" i="10" s="1"/>
  <c r="DD66" i="10"/>
  <c r="DT66" i="10" s="1"/>
  <c r="DF66" i="10"/>
  <c r="DV66" i="10" s="1"/>
  <c r="DL46" i="10"/>
  <c r="DQ67" i="10"/>
  <c r="DG52" i="10"/>
  <c r="DW52" i="10" s="1"/>
  <c r="DW32" i="10"/>
  <c r="DL56" i="10"/>
  <c r="DU75" i="10"/>
  <c r="EA67" i="10"/>
  <c r="DC20" i="10"/>
  <c r="DS20" i="10" s="1"/>
  <c r="DC61" i="10"/>
  <c r="DW73" i="10"/>
  <c r="DU17" i="10"/>
  <c r="DB71" i="10"/>
  <c r="DR71" i="10" s="1"/>
  <c r="DL32" i="10"/>
  <c r="DL30" i="10"/>
  <c r="DY53" i="10"/>
  <c r="DI47" i="10"/>
  <c r="DY47" i="10" s="1"/>
  <c r="EA17" i="10"/>
  <c r="DE60" i="10"/>
  <c r="DH57" i="10"/>
  <c r="DX57" i="10" s="1"/>
  <c r="DC52" i="10"/>
  <c r="DS52" i="10" s="1"/>
  <c r="DR75" i="10"/>
  <c r="DH61" i="10"/>
  <c r="DS73" i="10"/>
  <c r="DV15" i="10"/>
  <c r="DK71" i="10"/>
  <c r="EA71" i="10" s="1"/>
  <c r="DH45" i="10"/>
  <c r="DF65" i="10"/>
  <c r="DD71" i="10"/>
  <c r="DT71" i="10" s="1"/>
  <c r="DC65" i="10"/>
  <c r="DH54" i="10"/>
  <c r="DD33" i="10"/>
  <c r="DV26" i="10"/>
  <c r="DG41" i="10"/>
  <c r="DW41" i="10" s="1"/>
  <c r="DJ28" i="10"/>
  <c r="DZ28" i="10" s="1"/>
  <c r="DS76" i="10"/>
  <c r="DH49" i="10"/>
  <c r="DE18" i="10"/>
  <c r="DU18" i="10" s="1"/>
  <c r="DC51" i="10"/>
  <c r="DE57" i="10"/>
  <c r="DU57" i="10" s="1"/>
  <c r="DP21" i="10"/>
  <c r="DL21" i="10"/>
  <c r="DB45" i="10"/>
  <c r="DR45" i="10" s="1"/>
  <c r="CZ29" i="10"/>
  <c r="DE54" i="10"/>
  <c r="DU54" i="10" s="1"/>
  <c r="DB20" i="10"/>
  <c r="DR20" i="10" s="1"/>
  <c r="DT21" i="10"/>
  <c r="DW67" i="10"/>
  <c r="DL16" i="10"/>
  <c r="DB29" i="10"/>
  <c r="DL43" i="10"/>
  <c r="DJ70" i="10"/>
  <c r="DZ70" i="10" s="1"/>
  <c r="DX52" i="10"/>
  <c r="DL62" i="10"/>
  <c r="DG51" i="10"/>
  <c r="DS21" i="10"/>
  <c r="DE38" i="10"/>
  <c r="DH38" i="10"/>
  <c r="DT15" i="10"/>
  <c r="DD52" i="10"/>
  <c r="DT52" i="10" s="1"/>
  <c r="DA60" i="10"/>
  <c r="DQ60" i="10" s="1"/>
  <c r="DQ32" i="10"/>
  <c r="CZ52" i="10"/>
  <c r="DU67" i="10"/>
  <c r="DY57" i="10"/>
  <c r="DY15" i="10"/>
  <c r="CZ39" i="10"/>
  <c r="CZ65" i="10"/>
  <c r="DX75" i="10"/>
  <c r="EA41" i="10"/>
  <c r="DR15" i="10"/>
  <c r="DJ51" i="10"/>
  <c r="DA51" i="10"/>
  <c r="DE41" i="10"/>
  <c r="DU41" i="10" s="1"/>
  <c r="CZ70" i="10"/>
  <c r="DB36" i="10"/>
  <c r="DR36" i="10" s="1"/>
  <c r="DI38" i="10"/>
  <c r="DK20" i="10"/>
  <c r="EA20" i="10" s="1"/>
  <c r="DE44" i="10"/>
  <c r="DU44" i="10" s="1"/>
  <c r="DH33" i="10"/>
  <c r="DI44" i="10"/>
  <c r="DY44" i="10" s="1"/>
  <c r="DG45" i="10"/>
  <c r="CZ42" i="10"/>
  <c r="DF49" i="10"/>
  <c r="DT69" i="10"/>
  <c r="CZ36" i="10"/>
  <c r="DW21" i="10"/>
  <c r="DL53" i="10"/>
  <c r="DB63" i="10"/>
  <c r="DR63" i="10" s="1"/>
  <c r="DD63" i="10"/>
  <c r="DT63" i="10" s="1"/>
  <c r="DE63" i="10"/>
  <c r="DU63" i="10" s="1"/>
  <c r="DC63" i="10"/>
  <c r="DS63" i="10" s="1"/>
  <c r="DI41" i="10"/>
  <c r="DY41" i="10" s="1"/>
  <c r="DL24" i="10"/>
  <c r="DB60" i="10"/>
  <c r="DR60" i="10" s="1"/>
  <c r="EA74" i="10"/>
  <c r="DC60" i="10"/>
  <c r="DS60" i="10" s="1"/>
  <c r="DZ69" i="10"/>
  <c r="DK60" i="10"/>
  <c r="EA60" i="10" s="1"/>
  <c r="DH71" i="10"/>
  <c r="DX71" i="10" s="1"/>
  <c r="DA71" i="10"/>
  <c r="DQ71" i="10" s="1"/>
  <c r="DG71" i="10"/>
  <c r="DW71" i="10" s="1"/>
  <c r="DJ52" i="10"/>
  <c r="DZ52" i="10" s="1"/>
  <c r="DZ19" i="10"/>
  <c r="DF29" i="10"/>
  <c r="DD29" i="10"/>
  <c r="DA29" i="10"/>
  <c r="DQ29" i="10" s="1"/>
  <c r="DC29" i="10"/>
  <c r="DJ29" i="10"/>
  <c r="DK29" i="10"/>
  <c r="DR44" i="10"/>
  <c r="EA25" i="10"/>
  <c r="DH60" i="10"/>
  <c r="DX60" i="10" s="1"/>
  <c r="DG38" i="10"/>
  <c r="CZ51" i="10"/>
  <c r="DJ39" i="10"/>
  <c r="DA61" i="10"/>
  <c r="DL72" i="10"/>
  <c r="DY32" i="10"/>
  <c r="DG47" i="10"/>
  <c r="DW47" i="10" s="1"/>
  <c r="CZ54" i="10"/>
  <c r="DF54" i="10"/>
  <c r="EA18" i="10"/>
  <c r="DP23" i="10"/>
  <c r="DS15" i="10"/>
  <c r="DK54" i="10"/>
  <c r="DK70" i="10"/>
  <c r="EA70" i="10" s="1"/>
  <c r="DA57" i="10"/>
  <c r="DG57" i="10"/>
  <c r="DW57" i="10" s="1"/>
  <c r="DE33" i="10"/>
  <c r="DB47" i="10"/>
  <c r="DR47" i="10" s="1"/>
  <c r="DH51" i="10"/>
  <c r="DE20" i="10"/>
  <c r="DU20" i="10" s="1"/>
  <c r="DE52" i="10"/>
  <c r="DU52" i="10" s="1"/>
  <c r="DE36" i="10"/>
  <c r="DU36" i="10" s="1"/>
  <c r="DB70" i="10"/>
  <c r="DR70" i="10" s="1"/>
  <c r="DJ33" i="10"/>
  <c r="DX25" i="10"/>
  <c r="DH47" i="10"/>
  <c r="DX47" i="10" s="1"/>
  <c r="DL68" i="10"/>
  <c r="DT23" i="10"/>
  <c r="DJ35" i="10"/>
  <c r="DR21" i="10"/>
  <c r="DP75" i="10"/>
  <c r="DL75" i="10"/>
  <c r="DA18" i="10"/>
  <c r="DQ18" i="10" s="1"/>
  <c r="DW25" i="10"/>
  <c r="DL37" i="10"/>
  <c r="DG50" i="10"/>
  <c r="DW50" i="10" s="1"/>
  <c r="DG60" i="10"/>
  <c r="DW60" i="10" s="1"/>
  <c r="EA24" i="10"/>
  <c r="DV69" i="10"/>
  <c r="DH34" i="10"/>
  <c r="DX34" i="10" s="1"/>
  <c r="DL67" i="10"/>
  <c r="DT67" i="10"/>
  <c r="DA45" i="10"/>
  <c r="DI45" i="10"/>
  <c r="DX67" i="10"/>
  <c r="DI71" i="10"/>
  <c r="DY71" i="10" s="1"/>
  <c r="DX22" i="10"/>
  <c r="DK51" i="10"/>
  <c r="EA51" i="10" s="1"/>
  <c r="DB52" i="10"/>
  <c r="DR52" i="10" s="1"/>
  <c r="DA38" i="10"/>
  <c r="DT47" i="10"/>
  <c r="DE29" i="10"/>
  <c r="DG20" i="10"/>
  <c r="DW20" i="10" s="1"/>
  <c r="DB61" i="10"/>
  <c r="DQ21" i="10"/>
  <c r="DF52" i="10"/>
  <c r="DV52" i="10" s="1"/>
  <c r="DU15" i="10"/>
  <c r="DA34" i="10"/>
  <c r="DQ34" i="10" s="1"/>
  <c r="DJ36" i="10"/>
  <c r="DZ36" i="10" s="1"/>
  <c r="DA28" i="10"/>
  <c r="DQ28" i="10" s="1"/>
  <c r="DA44" i="10"/>
  <c r="DQ44" i="10" s="1"/>
  <c r="DA47" i="10"/>
  <c r="DQ47" i="10" s="1"/>
  <c r="DS74" i="10"/>
  <c r="DC44" i="10"/>
  <c r="DS44" i="10" s="1"/>
  <c r="DG34" i="10"/>
  <c r="DW34" i="10" s="1"/>
  <c r="DC71" i="10"/>
  <c r="DS71" i="10" s="1"/>
  <c r="DD34" i="10"/>
  <c r="DT34" i="10" s="1"/>
  <c r="DB33" i="10"/>
  <c r="DC41" i="10"/>
  <c r="DS41" i="10" s="1"/>
  <c r="DU25" i="10"/>
  <c r="DK47" i="10"/>
  <c r="EA47" i="10" s="1"/>
  <c r="DF42" i="10"/>
  <c r="DV42" i="10" s="1"/>
  <c r="DH18" i="10"/>
  <c r="DX18" i="10" s="1"/>
  <c r="DJ61" i="10"/>
  <c r="DZ61" i="10" s="1"/>
  <c r="DL48" i="10"/>
  <c r="DU21" i="10"/>
  <c r="DD60" i="10"/>
  <c r="DT60" i="10" s="1"/>
  <c r="DE28" i="10"/>
  <c r="DU28" i="10" s="1"/>
  <c r="DF60" i="10"/>
  <c r="DV60" i="10" s="1"/>
  <c r="DH42" i="10"/>
  <c r="DX42" i="10" s="1"/>
  <c r="DP60" i="10"/>
  <c r="DW19" i="10"/>
  <c r="DL64" i="10"/>
  <c r="DL23" i="10"/>
  <c r="DP76" i="10"/>
  <c r="DL76" i="10"/>
  <c r="DJ45" i="10"/>
  <c r="DY72" i="10"/>
  <c r="DE61" i="10"/>
  <c r="DT75" i="10"/>
  <c r="DY67" i="10"/>
  <c r="DE39" i="10"/>
  <c r="DZ74" i="10"/>
  <c r="DC57" i="10"/>
  <c r="DS57" i="10" s="1"/>
  <c r="DK38" i="10"/>
  <c r="DZ73" i="10"/>
  <c r="DT76" i="10"/>
  <c r="DC70" i="10"/>
  <c r="DS70" i="10" s="1"/>
  <c r="DA39" i="10"/>
  <c r="DR67" i="10"/>
  <c r="DR17" i="10"/>
  <c r="DW15" i="10"/>
  <c r="DH35" i="10"/>
  <c r="DE34" i="10"/>
  <c r="DU34" i="10" s="1"/>
  <c r="DC38" i="10"/>
  <c r="DF71" i="10"/>
  <c r="DV71" i="10" s="1"/>
  <c r="DC18" i="10"/>
  <c r="DS18" i="10" s="1"/>
  <c r="DV76" i="10"/>
  <c r="DK61" i="10"/>
  <c r="DK34" i="10"/>
  <c r="EA34" i="10" s="1"/>
  <c r="DI34" i="10"/>
  <c r="DY34" i="10" s="1"/>
  <c r="DJ49" i="10"/>
  <c r="DQ50" i="10"/>
  <c r="DG44" i="10"/>
  <c r="DW44" i="10" s="1"/>
  <c r="DB57" i="10"/>
  <c r="DR57" i="10" s="1"/>
  <c r="DB54" i="10"/>
  <c r="DF70" i="10"/>
  <c r="DV70" i="10" s="1"/>
  <c r="DH41" i="10"/>
  <c r="DX41" i="10" s="1"/>
  <c r="DJ34" i="10"/>
  <c r="DZ34" i="10" s="1"/>
  <c r="DL22" i="10"/>
  <c r="DB39" i="10"/>
  <c r="DF44" i="10"/>
  <c r="DV44" i="10" s="1"/>
  <c r="DS69" i="10"/>
  <c r="DG18" i="10"/>
  <c r="DW18" i="10" s="1"/>
  <c r="DP15" i="10"/>
  <c r="DL15" i="10"/>
  <c r="CU62" i="10"/>
  <c r="DZ62" i="10" s="1"/>
  <c r="CM62" i="10"/>
  <c r="DR62" i="10" s="1"/>
  <c r="CW71" i="10"/>
  <c r="CN39" i="10"/>
  <c r="CV48" i="10"/>
  <c r="EA48" i="10" s="1"/>
  <c r="CV39" i="10"/>
  <c r="CM54" i="10"/>
  <c r="CK46" i="10"/>
  <c r="DP46" i="10" s="1"/>
  <c r="CP40" i="10"/>
  <c r="DU40" i="10" s="1"/>
  <c r="CS54" i="10"/>
  <c r="CV30" i="10"/>
  <c r="EA30" i="10" s="1"/>
  <c r="CT61" i="10"/>
  <c r="DY61" i="10" s="1"/>
  <c r="CW23" i="10"/>
  <c r="CW36" i="10"/>
  <c r="CV64" i="10"/>
  <c r="EA64" i="10" s="1"/>
  <c r="CU35" i="10"/>
  <c r="CK61" i="10"/>
  <c r="CO30" i="10"/>
  <c r="DT30" i="10" s="1"/>
  <c r="CW18" i="10"/>
  <c r="CP56" i="10"/>
  <c r="DU56" i="10" s="1"/>
  <c r="CW68" i="10"/>
  <c r="CK49" i="10"/>
  <c r="CR61" i="10"/>
  <c r="CO64" i="10"/>
  <c r="DT64" i="10" s="1"/>
  <c r="CV55" i="10"/>
  <c r="CN30" i="10"/>
  <c r="DS30" i="10" s="1"/>
  <c r="CS30" i="10"/>
  <c r="DX30" i="10" s="1"/>
  <c r="CW21" i="10"/>
  <c r="CN55" i="10"/>
  <c r="CO22" i="10"/>
  <c r="DT22" i="10" s="1"/>
  <c r="CN61" i="10"/>
  <c r="CQ49" i="10"/>
  <c r="CO49" i="10"/>
  <c r="CS62" i="10"/>
  <c r="DX62" i="10" s="1"/>
  <c r="CU30" i="10"/>
  <c r="DZ30" i="10" s="1"/>
  <c r="CK64" i="10"/>
  <c r="DP64" i="10" s="1"/>
  <c r="CT64" i="10"/>
  <c r="DY64" i="10" s="1"/>
  <c r="CP30" i="10"/>
  <c r="DU30" i="10" s="1"/>
  <c r="CW19" i="10"/>
  <c r="CQ43" i="10"/>
  <c r="DV43" i="10" s="1"/>
  <c r="CO56" i="10"/>
  <c r="DT56" i="10" s="1"/>
  <c r="CU56" i="10"/>
  <c r="DZ56" i="10" s="1"/>
  <c r="CW47" i="10"/>
  <c r="CW57" i="10"/>
  <c r="CP39" i="10"/>
  <c r="CV46" i="10"/>
  <c r="EA46" i="10" s="1"/>
  <c r="CV37" i="10"/>
  <c r="EA37" i="10" s="1"/>
  <c r="CP22" i="10"/>
  <c r="DU22" i="10" s="1"/>
  <c r="CQ22" i="10"/>
  <c r="DV22" i="10" s="1"/>
  <c r="CS56" i="10"/>
  <c r="DX56" i="10" s="1"/>
  <c r="CL54" i="10"/>
  <c r="CN46" i="10"/>
  <c r="DS46" i="10" s="1"/>
  <c r="CO43" i="10"/>
  <c r="DT43" i="10" s="1"/>
  <c r="CQ46" i="10"/>
  <c r="DV46" i="10" s="1"/>
  <c r="CL30" i="10"/>
  <c r="DQ30" i="10" s="1"/>
  <c r="CV16" i="10"/>
  <c r="EA16" i="10" s="1"/>
  <c r="CK43" i="10"/>
  <c r="DP43" i="10" s="1"/>
  <c r="CR22" i="10"/>
  <c r="DW22" i="10" s="1"/>
  <c r="CL16" i="10"/>
  <c r="DQ16" i="10" s="1"/>
  <c r="CK59" i="10"/>
  <c r="DP59" i="10" s="1"/>
  <c r="CR30" i="10"/>
  <c r="DW30" i="10" s="1"/>
  <c r="CU48" i="10"/>
  <c r="DZ48" i="10" s="1"/>
  <c r="CL56" i="10"/>
  <c r="DQ56" i="10" s="1"/>
  <c r="CL35" i="10"/>
  <c r="DQ35" i="10" s="1"/>
  <c r="CM56" i="10"/>
  <c r="DR56" i="10" s="1"/>
  <c r="CT43" i="10"/>
  <c r="DY43" i="10" s="1"/>
  <c r="CV53" i="10"/>
  <c r="EA53" i="10" s="1"/>
  <c r="CQ39" i="10"/>
  <c r="CQ64" i="10"/>
  <c r="DV64" i="10" s="1"/>
  <c r="CN43" i="10"/>
  <c r="DS43" i="10" s="1"/>
  <c r="CK62" i="10"/>
  <c r="DP62" i="10" s="1"/>
  <c r="CK35" i="10"/>
  <c r="CS59" i="10"/>
  <c r="DX59" i="10" s="1"/>
  <c r="CR43" i="10"/>
  <c r="DW43" i="10" s="1"/>
  <c r="CN72" i="10"/>
  <c r="DS72" i="10" s="1"/>
  <c r="CQ48" i="10"/>
  <c r="DV48" i="10" s="1"/>
  <c r="CR37" i="10"/>
  <c r="DW37" i="10" s="1"/>
  <c r="CK53" i="10"/>
  <c r="DP53" i="10" s="1"/>
  <c r="CN62" i="10"/>
  <c r="DS62" i="10" s="1"/>
  <c r="CQ56" i="10"/>
  <c r="DV56" i="10" s="1"/>
  <c r="CO46" i="10"/>
  <c r="DT46" i="10" s="1"/>
  <c r="CL49" i="10"/>
  <c r="CW76" i="10"/>
  <c r="CT24" i="10"/>
  <c r="DY24" i="10" s="1"/>
  <c r="CS24" i="10"/>
  <c r="DX24" i="10" s="1"/>
  <c r="CR51" i="10"/>
  <c r="CV49" i="10"/>
  <c r="CW32" i="10"/>
  <c r="CM35" i="10"/>
  <c r="CP64" i="10"/>
  <c r="DU64" i="10" s="1"/>
  <c r="CV35" i="10"/>
  <c r="CK56" i="10"/>
  <c r="DP56" i="10" s="1"/>
  <c r="CR35" i="10"/>
  <c r="CW50" i="10"/>
  <c r="CN49" i="10"/>
  <c r="CM22" i="10"/>
  <c r="DR22" i="10" s="1"/>
  <c r="CP49" i="10"/>
  <c r="DU49" i="10" s="1"/>
  <c r="CM59" i="10"/>
  <c r="DR59" i="10" s="1"/>
  <c r="CV40" i="10"/>
  <c r="EA40" i="10" s="1"/>
  <c r="CQ24" i="10"/>
  <c r="DV24" i="10" s="1"/>
  <c r="CS61" i="10"/>
  <c r="CS72" i="10"/>
  <c r="DX72" i="10" s="1"/>
  <c r="CL55" i="10"/>
  <c r="CW26" i="10"/>
  <c r="CL72" i="10"/>
  <c r="DQ72" i="10" s="1"/>
  <c r="CO39" i="10"/>
  <c r="CU53" i="10"/>
  <c r="DZ53" i="10" s="1"/>
  <c r="CS53" i="10"/>
  <c r="DX53" i="10" s="1"/>
  <c r="CU72" i="10"/>
  <c r="DZ72" i="10" s="1"/>
  <c r="CO53" i="10"/>
  <c r="DT53" i="10" s="1"/>
  <c r="CN35" i="10"/>
  <c r="CP62" i="10"/>
  <c r="DU62" i="10" s="1"/>
  <c r="CL53" i="10"/>
  <c r="DQ53" i="10" s="1"/>
  <c r="CQ35" i="10"/>
  <c r="CO72" i="10"/>
  <c r="DT72" i="10" s="1"/>
  <c r="CQ72" i="10"/>
  <c r="DV72" i="10" s="1"/>
  <c r="CQ55" i="10"/>
  <c r="CM39" i="10"/>
  <c r="CS49" i="10"/>
  <c r="CR40" i="10"/>
  <c r="DW40" i="10" s="1"/>
  <c r="CM30" i="10"/>
  <c r="DR30" i="10" s="1"/>
  <c r="CN22" i="10"/>
  <c r="DS22" i="10" s="1"/>
  <c r="CM24" i="10"/>
  <c r="DR24" i="10" s="1"/>
  <c r="CV62" i="10"/>
  <c r="EA62" i="10" s="1"/>
  <c r="CT49" i="10"/>
  <c r="CN45" i="10"/>
  <c r="CS46" i="10"/>
  <c r="DX46" i="10" s="1"/>
  <c r="CK39" i="10"/>
  <c r="CP43" i="10"/>
  <c r="DU43" i="10" s="1"/>
  <c r="CM43" i="10"/>
  <c r="DR43" i="10" s="1"/>
  <c r="CV65" i="10"/>
  <c r="CM61" i="10"/>
  <c r="CL48" i="10"/>
  <c r="DQ48" i="10" s="1"/>
  <c r="CQ65" i="10"/>
  <c r="CR55" i="10"/>
  <c r="CN53" i="10"/>
  <c r="DS53" i="10" s="1"/>
  <c r="CM46" i="10"/>
  <c r="DR46" i="10" s="1"/>
  <c r="CL58" i="10"/>
  <c r="CP33" i="10"/>
  <c r="CW52" i="10"/>
  <c r="CR64" i="10"/>
  <c r="DW64" i="10" s="1"/>
  <c r="CS45" i="10"/>
  <c r="CV59" i="10"/>
  <c r="EA59" i="10" s="1"/>
  <c r="CU65" i="10"/>
  <c r="CS39" i="10"/>
  <c r="CV38" i="10"/>
  <c r="CT38" i="10"/>
  <c r="CP38" i="10"/>
  <c r="CV29" i="10"/>
  <c r="CW41" i="10"/>
  <c r="CR58" i="10"/>
  <c r="CW60" i="10"/>
  <c r="CW63" i="10"/>
  <c r="CS64" i="10"/>
  <c r="DX64" i="10" s="1"/>
  <c r="CP58" i="10"/>
  <c r="DU58" i="10" s="1"/>
  <c r="CW74" i="10"/>
  <c r="CP37" i="10"/>
  <c r="DU37" i="10" s="1"/>
  <c r="CL37" i="10"/>
  <c r="DQ37" i="10" s="1"/>
  <c r="CN51" i="10"/>
  <c r="CP48" i="10"/>
  <c r="DU48" i="10" s="1"/>
  <c r="CW69" i="10"/>
  <c r="CN65" i="10"/>
  <c r="CO45" i="10"/>
  <c r="CL45" i="10"/>
  <c r="CQ45" i="10"/>
  <c r="CW27" i="10"/>
  <c r="CR54" i="10"/>
  <c r="CS40" i="10"/>
  <c r="DX40" i="10" s="1"/>
  <c r="CW67" i="10"/>
  <c r="CU39" i="10"/>
  <c r="CK40" i="10"/>
  <c r="DP40" i="10" s="1"/>
  <c r="CN59" i="10"/>
  <c r="DS59" i="10" s="1"/>
  <c r="CL39" i="10"/>
  <c r="CR24" i="10"/>
  <c r="DW24" i="10" s="1"/>
  <c r="CQ37" i="10"/>
  <c r="DV37" i="10" s="1"/>
  <c r="CO54" i="10"/>
  <c r="DT54" i="10" s="1"/>
  <c r="CK54" i="10"/>
  <c r="CL62" i="10"/>
  <c r="DQ62" i="10" s="1"/>
  <c r="CP72" i="10"/>
  <c r="DU72" i="10" s="1"/>
  <c r="CP51" i="10"/>
  <c r="CO65" i="10"/>
  <c r="CS35" i="10"/>
  <c r="CV56" i="10"/>
  <c r="EA56" i="10" s="1"/>
  <c r="CU24" i="10"/>
  <c r="DZ24" i="10" s="1"/>
  <c r="CQ29" i="10"/>
  <c r="CN29" i="10"/>
  <c r="CR45" i="10"/>
  <c r="CT59" i="10"/>
  <c r="DY59" i="10" s="1"/>
  <c r="CO59" i="10"/>
  <c r="DT59" i="10" s="1"/>
  <c r="CN16" i="10"/>
  <c r="DS16" i="10" s="1"/>
  <c r="CR38" i="10"/>
  <c r="CU16" i="10"/>
  <c r="DZ16" i="10" s="1"/>
  <c r="CT46" i="10"/>
  <c r="DY46" i="10" s="1"/>
  <c r="CN33" i="10"/>
  <c r="CS33" i="10"/>
  <c r="CT48" i="10"/>
  <c r="DY48" i="10" s="1"/>
  <c r="CT45" i="10"/>
  <c r="CK29" i="10"/>
  <c r="CM29" i="10"/>
  <c r="CT29" i="10"/>
  <c r="CM33" i="10"/>
  <c r="CM38" i="10"/>
  <c r="CQ16" i="10"/>
  <c r="DV16" i="10" s="1"/>
  <c r="CK16" i="10"/>
  <c r="DP16" i="10" s="1"/>
  <c r="CS51" i="10"/>
  <c r="CT40" i="10"/>
  <c r="DY40" i="10" s="1"/>
  <c r="CS37" i="10"/>
  <c r="DX37" i="10" s="1"/>
  <c r="CM55" i="10"/>
  <c r="CR29" i="10"/>
  <c r="DW29" i="10" s="1"/>
  <c r="CU51" i="10"/>
  <c r="CW44" i="10"/>
  <c r="CK33" i="10"/>
  <c r="DP33" i="10" s="1"/>
  <c r="CU58" i="10"/>
  <c r="CW28" i="10"/>
  <c r="CS48" i="10"/>
  <c r="DX48" i="10" s="1"/>
  <c r="CM64" i="10"/>
  <c r="DR64" i="10" s="1"/>
  <c r="CQ30" i="10"/>
  <c r="DV30" i="10" s="1"/>
  <c r="CL22" i="10"/>
  <c r="DQ22" i="10" s="1"/>
  <c r="CS58" i="10"/>
  <c r="CT16" i="10"/>
  <c r="DY16" i="10" s="1"/>
  <c r="CQ38" i="10"/>
  <c r="DV38" i="10" s="1"/>
  <c r="CW75" i="10"/>
  <c r="CL65" i="10"/>
  <c r="CK72" i="10"/>
  <c r="DP72" i="10" s="1"/>
  <c r="CO16" i="10"/>
  <c r="DT16" i="10" s="1"/>
  <c r="CS65" i="10"/>
  <c r="CP45" i="10"/>
  <c r="CL40" i="10"/>
  <c r="DQ40" i="10" s="1"/>
  <c r="CK65" i="10"/>
  <c r="CN24" i="10"/>
  <c r="DS24" i="10" s="1"/>
  <c r="CL59" i="10"/>
  <c r="DQ59" i="10" s="1"/>
  <c r="CO61" i="10"/>
  <c r="CU54" i="10"/>
  <c r="CM40" i="10"/>
  <c r="DR40" i="10" s="1"/>
  <c r="CP61" i="10"/>
  <c r="CN64" i="10"/>
  <c r="DS64" i="10" s="1"/>
  <c r="CV72" i="10"/>
  <c r="EA72" i="10" s="1"/>
  <c r="CT58" i="10"/>
  <c r="CQ59" i="10"/>
  <c r="DV59" i="10" s="1"/>
  <c r="CR53" i="10"/>
  <c r="DW53" i="10" s="1"/>
  <c r="CU43" i="10"/>
  <c r="DZ43" i="10" s="1"/>
  <c r="CV33" i="10"/>
  <c r="CT39" i="10"/>
  <c r="CW34" i="10"/>
  <c r="CK22" i="10"/>
  <c r="DP22" i="10" s="1"/>
  <c r="CT35" i="10"/>
  <c r="CM58" i="10"/>
  <c r="CN37" i="10"/>
  <c r="DS37" i="10" s="1"/>
  <c r="CR46" i="10"/>
  <c r="DW46" i="10" s="1"/>
  <c r="CR62" i="10"/>
  <c r="DW62" i="10" s="1"/>
  <c r="CW15" i="10"/>
  <c r="CQ40" i="10"/>
  <c r="DV40" i="10" s="1"/>
  <c r="CQ53" i="10"/>
  <c r="DV53" i="10" s="1"/>
  <c r="CP59" i="10"/>
  <c r="DU59" i="10" s="1"/>
  <c r="CT65" i="10"/>
  <c r="DY65" i="10" s="1"/>
  <c r="CQ61" i="10"/>
  <c r="CT33" i="10"/>
  <c r="CL38" i="10"/>
  <c r="CQ51" i="10"/>
  <c r="DV51" i="10" s="1"/>
  <c r="CT22" i="10"/>
  <c r="DY22" i="10" s="1"/>
  <c r="CW66" i="10"/>
  <c r="CN38" i="10"/>
  <c r="CQ58" i="10"/>
  <c r="CQ33" i="10"/>
  <c r="CP16" i="10"/>
  <c r="DU16" i="10" s="1"/>
  <c r="CR48" i="10"/>
  <c r="DW48" i="10" s="1"/>
  <c r="CV22" i="10"/>
  <c r="EA22" i="10" s="1"/>
  <c r="CU49" i="10"/>
  <c r="CM53" i="10"/>
  <c r="DR53" i="10" s="1"/>
  <c r="CR49" i="10"/>
  <c r="CT54" i="10"/>
  <c r="CR33" i="10"/>
  <c r="CW25" i="10"/>
  <c r="CW31" i="10"/>
  <c r="CK45" i="10"/>
  <c r="DP45" i="10" s="1"/>
  <c r="CW42" i="10"/>
  <c r="CL64" i="10"/>
  <c r="DQ64" i="10" s="1"/>
  <c r="CN58" i="10"/>
  <c r="CM16" i="10"/>
  <c r="DR16" i="10" s="1"/>
  <c r="CW20" i="10"/>
  <c r="CU38" i="10"/>
  <c r="CK55" i="10"/>
  <c r="CO24" i="10"/>
  <c r="DT24" i="10" s="1"/>
  <c r="CM51" i="10"/>
  <c r="CO37" i="10"/>
  <c r="DT37" i="10" s="1"/>
  <c r="CR16" i="10"/>
  <c r="DW16" i="10" s="1"/>
  <c r="CL43" i="10"/>
  <c r="DQ43" i="10" s="1"/>
  <c r="CL51" i="10"/>
  <c r="CT56" i="10"/>
  <c r="DY56" i="10" s="1"/>
  <c r="CU45" i="10"/>
  <c r="CL24" i="10"/>
  <c r="DQ24" i="10" s="1"/>
  <c r="CV54" i="10"/>
  <c r="CN54" i="10"/>
  <c r="CT51" i="10"/>
  <c r="CU29" i="10"/>
  <c r="CO40" i="10"/>
  <c r="DT40" i="10" s="1"/>
  <c r="CU37" i="10"/>
  <c r="DZ37" i="10" s="1"/>
  <c r="CK30" i="10"/>
  <c r="DP30" i="10" s="1"/>
  <c r="CS29" i="10"/>
  <c r="CM48" i="10"/>
  <c r="DR48" i="10" s="1"/>
  <c r="CO62" i="10"/>
  <c r="DT62" i="10" s="1"/>
  <c r="CP53" i="10"/>
  <c r="DU53" i="10" s="1"/>
  <c r="CN48" i="10"/>
  <c r="DS48" i="10" s="1"/>
  <c r="CP29" i="10"/>
  <c r="CR56" i="10"/>
  <c r="DW56" i="10" s="1"/>
  <c r="CP55" i="10"/>
  <c r="CQ62" i="10"/>
  <c r="DV62" i="10" s="1"/>
  <c r="CO33" i="10"/>
  <c r="CO38" i="10"/>
  <c r="CU33" i="10"/>
  <c r="CW70" i="10"/>
  <c r="CP24" i="10"/>
  <c r="DU24" i="10" s="1"/>
  <c r="CO58" i="10"/>
  <c r="CS38" i="10"/>
  <c r="CK24" i="10"/>
  <c r="DP24" i="10" s="1"/>
  <c r="CU64" i="10"/>
  <c r="DZ64" i="10" s="1"/>
  <c r="CR59" i="10"/>
  <c r="DW59" i="10" s="1"/>
  <c r="CV45" i="10"/>
  <c r="CT37" i="10"/>
  <c r="DY37" i="10" s="1"/>
  <c r="CM37" i="10"/>
  <c r="DR37" i="10" s="1"/>
  <c r="CO29" i="10"/>
  <c r="CO55" i="10"/>
  <c r="CW17" i="10"/>
  <c r="CS43" i="10"/>
  <c r="DX43" i="10" s="1"/>
  <c r="CN40" i="10"/>
  <c r="DS40" i="10" s="1"/>
  <c r="CM72" i="10"/>
  <c r="DR72" i="10" s="1"/>
  <c r="CL46" i="10"/>
  <c r="DQ46" i="10" s="1"/>
  <c r="CU22" i="10"/>
  <c r="DZ22" i="10" s="1"/>
  <c r="CP35" i="10"/>
  <c r="CR72" i="10"/>
  <c r="DW72" i="10" s="1"/>
  <c r="CL61" i="10"/>
  <c r="CK51" i="10"/>
  <c r="CU55" i="10"/>
  <c r="CT55" i="10"/>
  <c r="DY55" i="10" s="1"/>
  <c r="CQ54" i="10"/>
  <c r="CM65" i="10"/>
  <c r="CO48" i="10"/>
  <c r="DT48" i="10" s="1"/>
  <c r="CU46" i="10"/>
  <c r="DZ46" i="10" s="1"/>
  <c r="CK58" i="10"/>
  <c r="CV61" i="10"/>
  <c r="CO51" i="10"/>
  <c r="CW73" i="10"/>
  <c r="CR65" i="10"/>
  <c r="CW82" i="10" l="1"/>
  <c r="EB82" i="10" s="1"/>
  <c r="B11" i="15"/>
  <c r="C10" i="15"/>
  <c r="D10" i="15" s="1"/>
  <c r="T19" i="12"/>
  <c r="V19" i="12" s="1"/>
  <c r="DP81" i="10"/>
  <c r="CW81" i="10"/>
  <c r="EB81" i="10" s="1"/>
  <c r="DV33" i="10"/>
  <c r="CW80" i="10"/>
  <c r="EB80" i="10" s="1"/>
  <c r="DV39" i="10"/>
  <c r="DQ65" i="10"/>
  <c r="N10" i="12"/>
  <c r="P10" i="12" s="1"/>
  <c r="N14" i="12"/>
  <c r="P14" i="12" s="1"/>
  <c r="T32" i="12"/>
  <c r="V32" i="12" s="1"/>
  <c r="B23" i="2"/>
  <c r="A22" i="2"/>
  <c r="Y8" i="12"/>
  <c r="T8" i="12" s="1"/>
  <c r="T7" i="12"/>
  <c r="Z9" i="12"/>
  <c r="DL79" i="10"/>
  <c r="EB79" i="10" s="1"/>
  <c r="N6" i="12"/>
  <c r="P6" i="12" s="1"/>
  <c r="B24" i="3"/>
  <c r="A23" i="3"/>
  <c r="BL23" i="3" s="1"/>
  <c r="DY35" i="10"/>
  <c r="DV58" i="10"/>
  <c r="DX39" i="10"/>
  <c r="DW49" i="10"/>
  <c r="DX29" i="10"/>
  <c r="N5" i="12"/>
  <c r="P5" i="12" s="1"/>
  <c r="DY51" i="10"/>
  <c r="DT39" i="10"/>
  <c r="DR35" i="10"/>
  <c r="DP29" i="10"/>
  <c r="DS39" i="10"/>
  <c r="DY33" i="10"/>
  <c r="DT49" i="10"/>
  <c r="DV61" i="10"/>
  <c r="N9" i="12"/>
  <c r="P9" i="12" s="1"/>
  <c r="DW54" i="10"/>
  <c r="EA45" i="10"/>
  <c r="N13" i="12"/>
  <c r="P13" i="12" s="1"/>
  <c r="EB77" i="10"/>
  <c r="N7" i="12"/>
  <c r="P7" i="12" s="1"/>
  <c r="DS45" i="10"/>
  <c r="DL78" i="10"/>
  <c r="EB78" i="10" s="1"/>
  <c r="DZ38" i="10"/>
  <c r="DY29" i="10"/>
  <c r="DT38" i="10"/>
  <c r="DS54" i="10"/>
  <c r="DS78" i="10"/>
  <c r="N8" i="12" s="1"/>
  <c r="P8" i="12" s="1"/>
  <c r="DY39" i="10"/>
  <c r="DT45" i="10"/>
  <c r="N11" i="12"/>
  <c r="P11" i="12" s="1"/>
  <c r="DP49" i="10"/>
  <c r="DT55" i="10"/>
  <c r="DV35" i="10"/>
  <c r="DQ55" i="10"/>
  <c r="N12" i="12"/>
  <c r="P12" i="12" s="1"/>
  <c r="DW65" i="10"/>
  <c r="DR58" i="10"/>
  <c r="EA33" i="10"/>
  <c r="DW33" i="10"/>
  <c r="EB17" i="10"/>
  <c r="DL35" i="10"/>
  <c r="EA49" i="10"/>
  <c r="EB76" i="10"/>
  <c r="DX65" i="10"/>
  <c r="DS58" i="10"/>
  <c r="DQ51" i="10"/>
  <c r="DS49" i="10"/>
  <c r="EA61" i="10"/>
  <c r="DV45" i="10"/>
  <c r="DW61" i="10"/>
  <c r="DT51" i="10"/>
  <c r="DT65" i="10"/>
  <c r="DZ45" i="10"/>
  <c r="DS35" i="10"/>
  <c r="DQ39" i="10"/>
  <c r="DZ35" i="10"/>
  <c r="DP51" i="10"/>
  <c r="DZ49" i="10"/>
  <c r="DV49" i="10"/>
  <c r="DU55" i="10"/>
  <c r="EA35" i="10"/>
  <c r="EB68" i="10"/>
  <c r="DZ51" i="10"/>
  <c r="DL50" i="10"/>
  <c r="EB50" i="10" s="1"/>
  <c r="DL57" i="10"/>
  <c r="EB57" i="10" s="1"/>
  <c r="DR55" i="10"/>
  <c r="DR38" i="10"/>
  <c r="DZ54" i="10"/>
  <c r="DU51" i="10"/>
  <c r="DY54" i="10"/>
  <c r="DP55" i="10"/>
  <c r="DR39" i="10"/>
  <c r="DS38" i="10"/>
  <c r="DZ33" i="10"/>
  <c r="DL49" i="10"/>
  <c r="N15" i="12"/>
  <c r="P15" i="12" s="1"/>
  <c r="L16" i="12"/>
  <c r="O15" i="12"/>
  <c r="DP50" i="10"/>
  <c r="DY49" i="10"/>
  <c r="DW35" i="10"/>
  <c r="DR51" i="10"/>
  <c r="EB67" i="10"/>
  <c r="DS51" i="10"/>
  <c r="DL38" i="10"/>
  <c r="DL60" i="10"/>
  <c r="EB60" i="10" s="1"/>
  <c r="EB26" i="10"/>
  <c r="DZ29" i="10"/>
  <c r="DX54" i="10"/>
  <c r="DR33" i="10"/>
  <c r="DU45" i="10"/>
  <c r="EA65" i="10"/>
  <c r="DQ54" i="10"/>
  <c r="DR61" i="10"/>
  <c r="DW51" i="10"/>
  <c r="DU35" i="10"/>
  <c r="DS61" i="10"/>
  <c r="DS33" i="10"/>
  <c r="DQ49" i="10"/>
  <c r="DU61" i="10"/>
  <c r="DU33" i="10"/>
  <c r="DT61" i="10"/>
  <c r="EA39" i="10"/>
  <c r="DP54" i="10"/>
  <c r="DP61" i="10"/>
  <c r="DU29" i="10"/>
  <c r="DT29" i="10"/>
  <c r="DY38" i="10"/>
  <c r="EB21" i="10"/>
  <c r="DV65" i="10"/>
  <c r="EB69" i="10"/>
  <c r="EB25" i="10"/>
  <c r="DP35" i="10"/>
  <c r="EA29" i="10"/>
  <c r="DR65" i="10"/>
  <c r="DZ65" i="10"/>
  <c r="DZ58" i="10"/>
  <c r="DQ61" i="10"/>
  <c r="DP70" i="10"/>
  <c r="DL70" i="10"/>
  <c r="EB70" i="10" s="1"/>
  <c r="DX45" i="10"/>
  <c r="DW55" i="10"/>
  <c r="DP36" i="10"/>
  <c r="DL36" i="10"/>
  <c r="EB36" i="10" s="1"/>
  <c r="DP52" i="10"/>
  <c r="DL52" i="10"/>
  <c r="EB52" i="10" s="1"/>
  <c r="DX58" i="10"/>
  <c r="DR54" i="10"/>
  <c r="DQ57" i="10"/>
  <c r="DU60" i="10"/>
  <c r="DZ39" i="10"/>
  <c r="DL33" i="10"/>
  <c r="DL28" i="10"/>
  <c r="EB28" i="10" s="1"/>
  <c r="EB27" i="10"/>
  <c r="DL44" i="10"/>
  <c r="EB44" i="10" s="1"/>
  <c r="DW58" i="10"/>
  <c r="DL18" i="10"/>
  <c r="EB18" i="10" s="1"/>
  <c r="EB19" i="10"/>
  <c r="DX61" i="10"/>
  <c r="EA54" i="10"/>
  <c r="DS65" i="10"/>
  <c r="EA38" i="10"/>
  <c r="EB23" i="10"/>
  <c r="DX51" i="10"/>
  <c r="DV54" i="10"/>
  <c r="DL51" i="10"/>
  <c r="DP42" i="10"/>
  <c r="DL42" i="10"/>
  <c r="EB42" i="10" s="1"/>
  <c r="DL41" i="10"/>
  <c r="EB41" i="10" s="1"/>
  <c r="EB32" i="10"/>
  <c r="DP31" i="10"/>
  <c r="DL31" i="10"/>
  <c r="EB31" i="10" s="1"/>
  <c r="DP58" i="10"/>
  <c r="DL58" i="10"/>
  <c r="DL20" i="10"/>
  <c r="EB20" i="10" s="1"/>
  <c r="DS29" i="10"/>
  <c r="DX49" i="10"/>
  <c r="EB73" i="10"/>
  <c r="DU39" i="10"/>
  <c r="DQ38" i="10"/>
  <c r="DL34" i="10"/>
  <c r="EB34" i="10" s="1"/>
  <c r="DL54" i="10"/>
  <c r="DW45" i="10"/>
  <c r="DL63" i="10"/>
  <c r="EB63" i="10" s="1"/>
  <c r="DL66" i="10"/>
  <c r="EB66" i="10" s="1"/>
  <c r="DQ58" i="10"/>
  <c r="DR29" i="10"/>
  <c r="DZ55" i="10"/>
  <c r="DT58" i="10"/>
  <c r="DU38" i="10"/>
  <c r="DV29" i="10"/>
  <c r="DL71" i="10"/>
  <c r="EB71" i="10" s="1"/>
  <c r="DP39" i="10"/>
  <c r="EB15" i="10"/>
  <c r="DY45" i="10"/>
  <c r="EB75" i="10"/>
  <c r="DW38" i="10"/>
  <c r="DY58" i="10"/>
  <c r="DP65" i="10"/>
  <c r="DL65" i="10"/>
  <c r="DL39" i="10"/>
  <c r="EA55" i="10"/>
  <c r="DL61" i="10"/>
  <c r="DS55" i="10"/>
  <c r="EB74" i="10"/>
  <c r="DV55" i="10"/>
  <c r="DX35" i="10"/>
  <c r="DL47" i="10"/>
  <c r="EB47" i="10" s="1"/>
  <c r="DQ45" i="10"/>
  <c r="DX33" i="10"/>
  <c r="DX38" i="10"/>
  <c r="DL29" i="10"/>
  <c r="DT33" i="10"/>
  <c r="DL45" i="10"/>
  <c r="DL55" i="10"/>
  <c r="CW46" i="10"/>
  <c r="EB46" i="10" s="1"/>
  <c r="CW30" i="10"/>
  <c r="EB30" i="10" s="1"/>
  <c r="CW56" i="10"/>
  <c r="EB56" i="10" s="1"/>
  <c r="CW48" i="10"/>
  <c r="EB48" i="10" s="1"/>
  <c r="CW59" i="10"/>
  <c r="EB59" i="10" s="1"/>
  <c r="CW39" i="10"/>
  <c r="CW53" i="10"/>
  <c r="EB53" i="10" s="1"/>
  <c r="CW43" i="10"/>
  <c r="EB43" i="10" s="1"/>
  <c r="CW38" i="10"/>
  <c r="CW64" i="10"/>
  <c r="EB64" i="10" s="1"/>
  <c r="CW35" i="10"/>
  <c r="CW49" i="10"/>
  <c r="CW61" i="10"/>
  <c r="CW62" i="10"/>
  <c r="EB62" i="10" s="1"/>
  <c r="CW54" i="10"/>
  <c r="CW45" i="10"/>
  <c r="CW51" i="10"/>
  <c r="CW22" i="10"/>
  <c r="EB22" i="10" s="1"/>
  <c r="CW33" i="10"/>
  <c r="CW37" i="10"/>
  <c r="EB37" i="10" s="1"/>
  <c r="CW65" i="10"/>
  <c r="CW72" i="10"/>
  <c r="EB72" i="10" s="1"/>
  <c r="CW40" i="10"/>
  <c r="EB40" i="10" s="1"/>
  <c r="CW58" i="10"/>
  <c r="CW24" i="10"/>
  <c r="EB24" i="10" s="1"/>
  <c r="CW29" i="10"/>
  <c r="CW16" i="10"/>
  <c r="EB16" i="10" s="1"/>
  <c r="CW55" i="10"/>
  <c r="C11" i="15" l="1"/>
  <c r="D11" i="15" s="1"/>
  <c r="B12" i="15"/>
  <c r="T21" i="12"/>
  <c r="V21" i="12" s="1"/>
  <c r="BL22" i="2"/>
  <c r="B24" i="2"/>
  <c r="A23" i="2"/>
  <c r="BL23" i="2" s="1"/>
  <c r="Y9" i="12"/>
  <c r="T9" i="12" s="1"/>
  <c r="Z10" i="12"/>
  <c r="Y10" i="12"/>
  <c r="T45" i="12"/>
  <c r="V45" i="12" s="1"/>
  <c r="T20" i="12"/>
  <c r="V20" i="12" s="1"/>
  <c r="B25" i="3"/>
  <c r="A24" i="3"/>
  <c r="BL24" i="3" s="1"/>
  <c r="EB35" i="10"/>
  <c r="EB38" i="10"/>
  <c r="EB65" i="10"/>
  <c r="EB55" i="10"/>
  <c r="EB49" i="10"/>
  <c r="O16" i="12"/>
  <c r="L17" i="12"/>
  <c r="N16" i="12"/>
  <c r="P16" i="12" s="1"/>
  <c r="P17" i="12" s="1"/>
  <c r="EB29" i="10"/>
  <c r="EB58" i="10"/>
  <c r="EB39" i="10"/>
  <c r="EB45" i="10"/>
  <c r="EB51" i="10"/>
  <c r="EB54" i="10"/>
  <c r="EB33" i="10"/>
  <c r="EB61" i="10"/>
  <c r="T10" i="12" l="1"/>
  <c r="C12" i="15"/>
  <c r="D12" i="15" s="1"/>
  <c r="B13" i="15"/>
  <c r="T22" i="12"/>
  <c r="V22" i="12" s="1"/>
  <c r="T33" i="12"/>
  <c r="V33" i="12" s="1"/>
  <c r="T58" i="12"/>
  <c r="V58" i="12" s="1"/>
  <c r="Z11" i="12"/>
  <c r="Y11" i="12"/>
  <c r="T11" i="12" s="1"/>
  <c r="B25" i="2"/>
  <c r="A24" i="2"/>
  <c r="T23" i="12"/>
  <c r="T34" i="12"/>
  <c r="V34" i="12" s="1"/>
  <c r="B26" i="3"/>
  <c r="A25" i="3"/>
  <c r="BL25" i="3" s="1"/>
  <c r="O17" i="12"/>
  <c r="N17" i="12"/>
  <c r="B14" i="15" l="1"/>
  <c r="C13" i="15"/>
  <c r="D13" i="15" s="1"/>
  <c r="T36" i="12"/>
  <c r="BL24" i="2"/>
  <c r="B26" i="2"/>
  <c r="A25" i="2"/>
  <c r="T24" i="12"/>
  <c r="Z12" i="12"/>
  <c r="Y12" i="12"/>
  <c r="T12" i="12" s="1"/>
  <c r="T47" i="12"/>
  <c r="V47" i="12" s="1"/>
  <c r="T46" i="12"/>
  <c r="V46" i="12" s="1"/>
  <c r="T35" i="12"/>
  <c r="V35" i="12" s="1"/>
  <c r="A26" i="3"/>
  <c r="BL26" i="3" s="1"/>
  <c r="B27" i="3"/>
  <c r="CN77" i="3"/>
  <c r="CP77" i="3" s="1"/>
  <c r="B15" i="15" l="1"/>
  <c r="C14" i="15"/>
  <c r="D14" i="15" s="1"/>
  <c r="BL25" i="2"/>
  <c r="B27" i="2"/>
  <c r="A26" i="2"/>
  <c r="T48" i="12"/>
  <c r="V48" i="12" s="1"/>
  <c r="T25" i="12"/>
  <c r="T59" i="12"/>
  <c r="V59" i="12" s="1"/>
  <c r="Y13" i="12"/>
  <c r="Z13" i="12"/>
  <c r="T37" i="12"/>
  <c r="T60" i="12"/>
  <c r="V60" i="12" s="1"/>
  <c r="T49" i="12"/>
  <c r="B28" i="3"/>
  <c r="A27" i="3"/>
  <c r="BL27" i="3" s="1"/>
  <c r="C15" i="15" l="1"/>
  <c r="D15" i="15" s="1"/>
  <c r="B16" i="15"/>
  <c r="T50" i="12"/>
  <c r="Y14" i="12"/>
  <c r="Z14" i="12"/>
  <c r="T13" i="12"/>
  <c r="T38" i="12"/>
  <c r="T62" i="12"/>
  <c r="T61" i="12"/>
  <c r="V61" i="12" s="1"/>
  <c r="BL26" i="2"/>
  <c r="B28" i="2"/>
  <c r="A27" i="2"/>
  <c r="A28" i="3"/>
  <c r="BL28" i="3" s="1"/>
  <c r="B29" i="3"/>
  <c r="B17" i="15" l="1"/>
  <c r="C16" i="15"/>
  <c r="D16" i="15" s="1"/>
  <c r="T51" i="12"/>
  <c r="T26" i="12"/>
  <c r="Z15" i="12"/>
  <c r="Y15" i="12"/>
  <c r="T15" i="12" s="1"/>
  <c r="BL27" i="2"/>
  <c r="T14" i="12"/>
  <c r="B29" i="2"/>
  <c r="A28" i="2"/>
  <c r="T63" i="12"/>
  <c r="B30" i="3"/>
  <c r="A29" i="3"/>
  <c r="BL29" i="3" s="1"/>
  <c r="B18" i="15" l="1"/>
  <c r="C17" i="15"/>
  <c r="D17" i="15" s="1"/>
  <c r="T64" i="12"/>
  <c r="Z16" i="12"/>
  <c r="Y16" i="12"/>
  <c r="T39" i="12"/>
  <c r="BL28" i="2"/>
  <c r="T28" i="12"/>
  <c r="B30" i="2"/>
  <c r="A29" i="2"/>
  <c r="T27" i="12"/>
  <c r="B31" i="3"/>
  <c r="A30" i="3"/>
  <c r="BL30" i="3" s="1"/>
  <c r="B19" i="15" l="1"/>
  <c r="C18" i="15"/>
  <c r="D18" i="15" s="1"/>
  <c r="T16" i="12"/>
  <c r="T29" i="12" s="1"/>
  <c r="Z17" i="12"/>
  <c r="Y17" i="12"/>
  <c r="T52" i="12"/>
  <c r="T41" i="12"/>
  <c r="T40" i="12"/>
  <c r="B31" i="2"/>
  <c r="A30" i="2"/>
  <c r="BL29" i="2"/>
  <c r="A31" i="3"/>
  <c r="BL31" i="3" s="1"/>
  <c r="B32" i="3"/>
  <c r="C19" i="15" l="1"/>
  <c r="D19" i="15" s="1"/>
  <c r="T17" i="12"/>
  <c r="T30" i="12" s="1"/>
  <c r="T54" i="12"/>
  <c r="B32" i="2"/>
  <c r="A31" i="2"/>
  <c r="T65" i="12"/>
  <c r="BL30" i="2"/>
  <c r="Z18" i="12"/>
  <c r="Y18" i="12"/>
  <c r="T42" i="12"/>
  <c r="T53" i="12"/>
  <c r="B33" i="3"/>
  <c r="A32" i="3"/>
  <c r="BL32" i="3" s="1"/>
  <c r="T55" i="12" l="1"/>
  <c r="BL31" i="2"/>
  <c r="B33" i="2"/>
  <c r="A32" i="2"/>
  <c r="T67" i="12"/>
  <c r="T43" i="12"/>
  <c r="T66" i="12"/>
  <c r="T18" i="12"/>
  <c r="B34" i="3"/>
  <c r="A33" i="3"/>
  <c r="BL33" i="3" s="1"/>
  <c r="BL32" i="2" l="1"/>
  <c r="B34" i="2"/>
  <c r="A33" i="2"/>
  <c r="T56" i="12"/>
  <c r="T68" i="12"/>
  <c r="T31" i="12"/>
  <c r="A34" i="3"/>
  <c r="BL34" i="3" s="1"/>
  <c r="B35" i="3"/>
  <c r="T44" i="12" l="1"/>
  <c r="T69" i="12"/>
  <c r="B35" i="2"/>
  <c r="A34" i="2"/>
  <c r="BL33" i="2"/>
  <c r="A35" i="3"/>
  <c r="BL35" i="3" s="1"/>
  <c r="B36" i="3"/>
  <c r="B36" i="2" l="1"/>
  <c r="A35" i="2"/>
  <c r="BL34" i="2"/>
  <c r="T57" i="12"/>
  <c r="B37" i="3"/>
  <c r="A36" i="3"/>
  <c r="BL36" i="3" s="1"/>
  <c r="BL35" i="2" l="1"/>
  <c r="T70" i="12"/>
  <c r="B37" i="2"/>
  <c r="A36" i="2"/>
  <c r="B38" i="3"/>
  <c r="A37" i="3"/>
  <c r="BL37" i="3" s="1"/>
  <c r="B38" i="2" l="1"/>
  <c r="A37" i="2"/>
  <c r="BL36" i="2"/>
  <c r="B39" i="3"/>
  <c r="A38" i="3"/>
  <c r="BL38" i="3" s="1"/>
  <c r="BL37" i="2" l="1"/>
  <c r="B39" i="2"/>
  <c r="A38" i="2"/>
  <c r="B40" i="3"/>
  <c r="A39" i="3"/>
  <c r="BL39" i="3" s="1"/>
  <c r="BL38" i="2" l="1"/>
  <c r="B40" i="2"/>
  <c r="A39" i="2"/>
  <c r="A40" i="3"/>
  <c r="BL40" i="3" s="1"/>
  <c r="B41" i="3"/>
  <c r="BL39" i="2" l="1"/>
  <c r="B41" i="2"/>
  <c r="A40" i="2"/>
  <c r="B42" i="3"/>
  <c r="A41" i="3"/>
  <c r="BL41" i="3" s="1"/>
  <c r="BL40" i="2" l="1"/>
  <c r="B42" i="2"/>
  <c r="A41" i="2"/>
  <c r="BL41" i="2" s="1"/>
  <c r="A42" i="3"/>
  <c r="BL42" i="3" s="1"/>
  <c r="B43" i="3"/>
  <c r="B43" i="2" l="1"/>
  <c r="A42" i="2"/>
  <c r="A43" i="3"/>
  <c r="BL43" i="3" s="1"/>
  <c r="B44" i="3"/>
  <c r="BL42" i="2" l="1"/>
  <c r="B44" i="2"/>
  <c r="A43" i="2"/>
  <c r="BL43" i="2" s="1"/>
  <c r="A44" i="3"/>
  <c r="BL44" i="3" s="1"/>
  <c r="B45" i="3"/>
  <c r="B45" i="2" l="1"/>
  <c r="A44" i="2"/>
  <c r="BL44" i="2" s="1"/>
  <c r="B46" i="3"/>
  <c r="A45" i="3"/>
  <c r="BL45" i="3" s="1"/>
  <c r="B46" i="2" l="1"/>
  <c r="A45" i="2"/>
  <c r="BL45" i="2" s="1"/>
  <c r="A46" i="3"/>
  <c r="BL46" i="3" s="1"/>
  <c r="B47" i="3"/>
  <c r="B47" i="2" l="1"/>
  <c r="A46" i="2"/>
  <c r="BL46" i="2" s="1"/>
  <c r="B48" i="3"/>
  <c r="A47" i="3"/>
  <c r="BL47" i="3" s="1"/>
  <c r="B48" i="2" l="1"/>
  <c r="A47" i="2"/>
  <c r="BL47" i="2" s="1"/>
  <c r="B49" i="3"/>
  <c r="A48" i="3"/>
  <c r="BL48" i="3" s="1"/>
  <c r="B49" i="2" l="1"/>
  <c r="A48" i="2"/>
  <c r="BL48" i="2" s="1"/>
  <c r="B50" i="3"/>
  <c r="A49" i="3"/>
  <c r="BL49" i="3" s="1"/>
  <c r="B50" i="2" l="1"/>
  <c r="A49" i="2"/>
  <c r="BL49" i="2" s="1"/>
  <c r="A50" i="3"/>
  <c r="BL50" i="3" s="1"/>
  <c r="B51" i="3"/>
  <c r="B51" i="2" l="1"/>
  <c r="A50" i="2"/>
  <c r="BL50" i="2" s="1"/>
  <c r="A51" i="3"/>
  <c r="BL51" i="3" s="1"/>
  <c r="B52" i="3"/>
  <c r="B52" i="2" l="1"/>
  <c r="A51" i="2"/>
  <c r="BL51" i="2" s="1"/>
  <c r="B53" i="3"/>
  <c r="A52" i="3"/>
  <c r="BL52" i="3" s="1"/>
  <c r="B53" i="2" l="1"/>
  <c r="A52" i="2"/>
  <c r="BL52" i="2" s="1"/>
  <c r="B54" i="3"/>
  <c r="A53" i="3"/>
  <c r="BL53" i="3" s="1"/>
  <c r="B54" i="2" l="1"/>
  <c r="A53" i="2"/>
  <c r="BL53" i="2" s="1"/>
  <c r="B55" i="3"/>
  <c r="A54" i="3"/>
  <c r="BL54" i="3" s="1"/>
  <c r="B55" i="2" l="1"/>
  <c r="A54" i="2"/>
  <c r="BL54" i="2" s="1"/>
  <c r="B56" i="3"/>
  <c r="A55" i="3"/>
  <c r="BL55" i="3" s="1"/>
  <c r="B56" i="2" l="1"/>
  <c r="A55" i="2"/>
  <c r="BL55" i="2" s="1"/>
  <c r="A56" i="3"/>
  <c r="BL56" i="3" s="1"/>
  <c r="B57" i="3"/>
  <c r="B57" i="2" l="1"/>
  <c r="A56" i="2"/>
  <c r="BL56" i="2" s="1"/>
  <c r="B58" i="3"/>
  <c r="A57" i="3"/>
  <c r="BL57" i="3" s="1"/>
  <c r="B58" i="2" l="1"/>
  <c r="A57" i="2"/>
  <c r="BL57" i="2" s="1"/>
  <c r="A58" i="3"/>
  <c r="BL58" i="3" s="1"/>
  <c r="B59" i="3"/>
  <c r="B59" i="2" l="1"/>
  <c r="A58" i="2"/>
  <c r="BL58" i="2" s="1"/>
  <c r="A59" i="3"/>
  <c r="BL59" i="3" s="1"/>
  <c r="B60" i="3"/>
  <c r="B60" i="2" l="1"/>
  <c r="A59" i="2"/>
  <c r="BL59" i="2" s="1"/>
  <c r="B61" i="3"/>
  <c r="A60" i="3"/>
  <c r="BL60" i="3" s="1"/>
  <c r="B61" i="2" l="1"/>
  <c r="A60" i="2"/>
  <c r="BL60" i="2" s="1"/>
  <c r="B62" i="3"/>
  <c r="A61" i="3"/>
  <c r="BL61" i="3" s="1"/>
  <c r="B62" i="2" l="1"/>
  <c r="A61" i="2"/>
  <c r="BL61" i="2" s="1"/>
  <c r="B63" i="3"/>
  <c r="A62" i="3"/>
  <c r="BL62" i="3" s="1"/>
  <c r="B63" i="2" l="1"/>
  <c r="A62" i="2"/>
  <c r="BL62" i="2" s="1"/>
  <c r="B64" i="3"/>
  <c r="A63" i="3"/>
  <c r="BL63" i="3" s="1"/>
  <c r="B64" i="2" l="1"/>
  <c r="A63" i="2"/>
  <c r="BL63" i="2" s="1"/>
  <c r="B65" i="3"/>
  <c r="A64" i="3"/>
  <c r="BL64" i="3" s="1"/>
  <c r="B65" i="2" l="1"/>
  <c r="A64" i="2"/>
  <c r="BL64" i="2" s="1"/>
  <c r="B66" i="3"/>
  <c r="A65" i="3"/>
  <c r="BL65" i="3" s="1"/>
  <c r="B66" i="2" l="1"/>
  <c r="A65" i="2"/>
  <c r="BL65" i="2" s="1"/>
  <c r="A66" i="3"/>
  <c r="BL66" i="3" s="1"/>
  <c r="B67" i="3"/>
  <c r="B67" i="2" l="1"/>
  <c r="A66" i="2"/>
  <c r="BL66" i="2" s="1"/>
  <c r="B68" i="3"/>
  <c r="A67" i="3"/>
  <c r="BL67" i="3" s="1"/>
  <c r="B68" i="2" l="1"/>
  <c r="A67" i="2"/>
  <c r="BL67" i="2" s="1"/>
  <c r="B69" i="3"/>
  <c r="A68" i="3"/>
  <c r="BL68" i="3" s="1"/>
  <c r="B69" i="2" l="1"/>
  <c r="A68" i="2"/>
  <c r="BL68" i="2" s="1"/>
  <c r="B70" i="3"/>
  <c r="A69" i="3"/>
  <c r="BL69" i="3" s="1"/>
  <c r="B70" i="2" l="1"/>
  <c r="A69" i="2"/>
  <c r="BL69" i="2" s="1"/>
  <c r="B71" i="3"/>
  <c r="A70" i="3"/>
  <c r="BL70" i="3" s="1"/>
  <c r="B71" i="2" l="1"/>
  <c r="A70" i="2"/>
  <c r="BL70" i="2" s="1"/>
  <c r="A71" i="3"/>
  <c r="BL71" i="3" s="1"/>
  <c r="B72" i="3"/>
  <c r="B72" i="2" l="1"/>
  <c r="A71" i="2"/>
  <c r="BL71" i="2" s="1"/>
  <c r="B73" i="3"/>
  <c r="A72" i="3"/>
  <c r="BL72" i="3" s="1"/>
  <c r="B73" i="2" l="1"/>
  <c r="A72" i="2"/>
  <c r="BL72" i="2" s="1"/>
  <c r="B74" i="3"/>
  <c r="A73" i="3"/>
  <c r="BL73" i="3" s="1"/>
  <c r="B74" i="2" l="1"/>
  <c r="A73" i="2"/>
  <c r="BL73" i="2" s="1"/>
  <c r="A74" i="3"/>
  <c r="BL74" i="3" s="1"/>
  <c r="B75" i="3"/>
  <c r="B75" i="2" l="1"/>
  <c r="A74" i="2"/>
  <c r="BL74" i="2" s="1"/>
  <c r="A75" i="3"/>
  <c r="BL75" i="3" s="1"/>
  <c r="B76" i="3"/>
  <c r="B76" i="2" l="1"/>
  <c r="A75" i="2"/>
  <c r="BL75" i="2" s="1"/>
  <c r="A76" i="3"/>
  <c r="BL76" i="3" s="1"/>
  <c r="B77" i="3"/>
  <c r="B77" i="2" l="1"/>
  <c r="A76" i="2"/>
  <c r="B78" i="3"/>
  <c r="A77" i="3"/>
  <c r="BL77" i="3" s="1"/>
  <c r="V23" i="12" l="1"/>
  <c r="V36" i="12"/>
  <c r="V49" i="12"/>
  <c r="V62" i="12"/>
  <c r="V50" i="12"/>
  <c r="V63" i="12"/>
  <c r="BL76" i="2"/>
  <c r="V25" i="12"/>
  <c r="V51" i="12"/>
  <c r="V64" i="12"/>
  <c r="V28" i="12"/>
  <c r="V41" i="12"/>
  <c r="V40" i="12"/>
  <c r="B78" i="2"/>
  <c r="A77" i="2"/>
  <c r="BL77" i="2" s="1"/>
  <c r="B79" i="3"/>
  <c r="A78" i="3"/>
  <c r="BL78" i="3" s="1"/>
  <c r="V37" i="12" l="1"/>
  <c r="V38" i="12"/>
  <c r="V24" i="12"/>
  <c r="V70" i="12"/>
  <c r="V54" i="12"/>
  <c r="V65" i="12"/>
  <c r="V30" i="12"/>
  <c r="V52" i="12"/>
  <c r="V29" i="12"/>
  <c r="V39" i="12"/>
  <c r="V69" i="12"/>
  <c r="V27" i="12"/>
  <c r="V44" i="12"/>
  <c r="V66" i="12"/>
  <c r="V56" i="12"/>
  <c r="V26" i="12"/>
  <c r="V31" i="12"/>
  <c r="V43" i="12"/>
  <c r="V57" i="12"/>
  <c r="V55" i="12"/>
  <c r="V42" i="12"/>
  <c r="V68" i="12"/>
  <c r="V67" i="12"/>
  <c r="V53" i="12"/>
  <c r="B79" i="2"/>
  <c r="A78" i="2"/>
  <c r="BL78" i="2" s="1"/>
  <c r="B80" i="3"/>
  <c r="C79" i="3"/>
  <c r="A79" i="3" s="1"/>
  <c r="BL79" i="3" s="1"/>
  <c r="C79" i="2" l="1"/>
  <c r="A79" i="2" s="1"/>
  <c r="BL79" i="2" s="1"/>
  <c r="B80" i="2"/>
  <c r="C80" i="2" s="1"/>
  <c r="A80" i="2" s="1"/>
  <c r="BL80" i="2" s="1"/>
  <c r="C80" i="3"/>
  <c r="A80" i="3" s="1"/>
  <c r="BL80" i="3" s="1"/>
  <c r="I10" i="15" l="1"/>
  <c r="G14" i="15"/>
  <c r="H7" i="15"/>
  <c r="E14" i="15"/>
  <c r="I13" i="15"/>
  <c r="F13" i="15"/>
  <c r="E12" i="15"/>
  <c r="F8" i="15"/>
  <c r="F11" i="15"/>
  <c r="G11" i="15"/>
  <c r="I11" i="15"/>
  <c r="H10" i="15"/>
  <c r="E11" i="15"/>
  <c r="F7" i="15"/>
  <c r="F14" i="15"/>
  <c r="I14" i="15"/>
  <c r="F12" i="15"/>
  <c r="H12" i="15"/>
  <c r="G8" i="15"/>
  <c r="F10" i="15"/>
  <c r="G10" i="15"/>
  <c r="G7" i="15"/>
  <c r="F9" i="15"/>
  <c r="E13" i="15"/>
  <c r="I9" i="15"/>
  <c r="G13" i="15"/>
  <c r="H14" i="15"/>
  <c r="E9" i="15"/>
  <c r="E8" i="15"/>
  <c r="E18" i="15"/>
  <c r="I12" i="15"/>
  <c r="G12" i="15"/>
  <c r="G9" i="15"/>
  <c r="E19" i="15"/>
  <c r="I8" i="15"/>
  <c r="H19" i="15"/>
  <c r="F18" i="15"/>
  <c r="E7" i="15"/>
  <c r="H13" i="15"/>
  <c r="H8" i="15"/>
  <c r="E10" i="15"/>
  <c r="H9" i="15"/>
  <c r="I7" i="15"/>
  <c r="I15" i="15"/>
  <c r="F19" i="15"/>
  <c r="H11" i="15"/>
  <c r="I18" i="15"/>
  <c r="G16" i="15"/>
  <c r="F16" i="15"/>
  <c r="G18" i="15"/>
  <c r="F15" i="15"/>
  <c r="E17" i="15"/>
  <c r="H15" i="15"/>
  <c r="I16" i="15"/>
  <c r="G15" i="15"/>
  <c r="H17" i="15"/>
  <c r="I17" i="15"/>
  <c r="G19" i="15"/>
  <c r="E15" i="15"/>
  <c r="H18" i="15"/>
  <c r="I5" i="12"/>
  <c r="V9" i="12"/>
  <c r="F17" i="15"/>
  <c r="I19" i="15"/>
  <c r="I6" i="12"/>
  <c r="I8" i="13" s="1"/>
  <c r="E16" i="15"/>
  <c r="I8" i="12"/>
  <c r="I10" i="13" s="1"/>
  <c r="H16" i="15"/>
  <c r="I7" i="12"/>
  <c r="I9" i="13" s="1"/>
  <c r="G17" i="15"/>
  <c r="V8" i="12"/>
  <c r="V7" i="12"/>
  <c r="V12" i="12"/>
  <c r="V10" i="12"/>
  <c r="I9" i="12"/>
  <c r="I11" i="13" s="1"/>
  <c r="V11" i="12"/>
  <c r="V13" i="12"/>
  <c r="V16" i="12"/>
  <c r="V15" i="12"/>
  <c r="V14" i="12"/>
  <c r="V17" i="12"/>
  <c r="V18" i="12"/>
  <c r="J5" i="12"/>
  <c r="J6" i="12"/>
  <c r="J8" i="13" s="1"/>
  <c r="J8" i="12"/>
  <c r="J10" i="13" s="1"/>
  <c r="J7" i="12"/>
  <c r="J9" i="13" s="1"/>
  <c r="J9" i="12"/>
  <c r="J11" i="13" s="1"/>
  <c r="I7" i="13" l="1"/>
  <c r="I11" i="12"/>
  <c r="I12" i="13" s="1"/>
  <c r="J7" i="13"/>
  <c r="J11" i="12"/>
  <c r="J12" i="13" s="1"/>
  <c r="CN82" i="3" l="1"/>
  <c r="CP82" i="3" s="1"/>
  <c r="CF83" i="1" l="1"/>
  <c r="CF82" i="1"/>
  <c r="CF79" i="1"/>
  <c r="CF77" i="1"/>
  <c r="CF76" i="1"/>
  <c r="CG85" i="2" l="1"/>
  <c r="CG79" i="2"/>
  <c r="CF81" i="1"/>
  <c r="CF80" i="1"/>
  <c r="CF78" i="1"/>
  <c r="CG80" i="2" l="1"/>
  <c r="CG84" i="2"/>
  <c r="CG83" i="2"/>
  <c r="CG82" i="2"/>
  <c r="CG81" i="2"/>
  <c r="CF75" i="1"/>
  <c r="CG78" i="2" l="1"/>
  <c r="CF2" i="1" l="1"/>
  <c r="CG83" i="1" s="1"/>
  <c r="CF12" i="1"/>
  <c r="CF9" i="1"/>
  <c r="CF13" i="1"/>
  <c r="CF8" i="1"/>
  <c r="CF11" i="1"/>
  <c r="CF6" i="1"/>
  <c r="CF17" i="1"/>
  <c r="CF4" i="1"/>
  <c r="CF16" i="1"/>
  <c r="CF7" i="1"/>
  <c r="CF3" i="1"/>
  <c r="CG6" i="1" l="1"/>
  <c r="CG8" i="1"/>
  <c r="CG10" i="2"/>
  <c r="CG12" i="1"/>
  <c r="CG14" i="2"/>
  <c r="CG16" i="1"/>
  <c r="CG11" i="1"/>
  <c r="CG13" i="1"/>
  <c r="CG15" i="2"/>
  <c r="CG2" i="1"/>
  <c r="CG76" i="1"/>
  <c r="CG79" i="1"/>
  <c r="CG82" i="1"/>
  <c r="CG77" i="1"/>
  <c r="CG78" i="1"/>
  <c r="CG81" i="1"/>
  <c r="CG80" i="1"/>
  <c r="CG75" i="1"/>
  <c r="CG11" i="2"/>
  <c r="CG9" i="1"/>
  <c r="CG5" i="2"/>
  <c r="CG3" i="1"/>
  <c r="CG17" i="1"/>
  <c r="CG19" i="2"/>
  <c r="CG9" i="2"/>
  <c r="CG7" i="1"/>
  <c r="CG4" i="1"/>
  <c r="CG6" i="2"/>
  <c r="CF10" i="1" l="1"/>
  <c r="CF14" i="1"/>
  <c r="CF18" i="1"/>
  <c r="CF15" i="1"/>
  <c r="CF5" i="1"/>
  <c r="CF19" i="1"/>
  <c r="CF21" i="1"/>
  <c r="CF20" i="1"/>
  <c r="CF22" i="1"/>
  <c r="CG19" i="1" l="1"/>
  <c r="CG21" i="2"/>
  <c r="CG18" i="1"/>
  <c r="CG20" i="2"/>
  <c r="CG24" i="2"/>
  <c r="CG22" i="1"/>
  <c r="CG12" i="2"/>
  <c r="CG10" i="1"/>
  <c r="CG13" i="2"/>
  <c r="CG20" i="1"/>
  <c r="CG22" i="2"/>
  <c r="CG7" i="2"/>
  <c r="CG5" i="1"/>
  <c r="CG8" i="2"/>
  <c r="CG21" i="1"/>
  <c r="CG23" i="2"/>
  <c r="CG14" i="1"/>
  <c r="CG16" i="2"/>
  <c r="CG17" i="2"/>
  <c r="CG15" i="1"/>
  <c r="CG18" i="2"/>
  <c r="CF23" i="1"/>
  <c r="CG25" i="2" l="1"/>
  <c r="CG23" i="1"/>
  <c r="CF24" i="1"/>
  <c r="CG26" i="2" l="1"/>
  <c r="CG24" i="1"/>
  <c r="CF25" i="1"/>
  <c r="CG25" i="1" l="1"/>
  <c r="CG27" i="2"/>
  <c r="CF26" i="1"/>
  <c r="CG26" i="1" l="1"/>
  <c r="CG28" i="2"/>
  <c r="CF27" i="1"/>
  <c r="CG27" i="1" l="1"/>
  <c r="CG29" i="2"/>
  <c r="CF28" i="1"/>
  <c r="CG28" i="1" l="1"/>
  <c r="CG30" i="2"/>
  <c r="CF29" i="1"/>
  <c r="CG31" i="2" l="1"/>
  <c r="CG29" i="1"/>
  <c r="CF30" i="1"/>
  <c r="CG30" i="1" l="1"/>
  <c r="CG32" i="2"/>
  <c r="CF31" i="1"/>
  <c r="CG33" i="2" l="1"/>
  <c r="CG31" i="1"/>
  <c r="CF32" i="1"/>
  <c r="CG32" i="1" l="1"/>
  <c r="CG34" i="2"/>
  <c r="CF33" i="1"/>
  <c r="CG33" i="1" l="1"/>
  <c r="CG35" i="2"/>
  <c r="CF34" i="1"/>
  <c r="CG34" i="1" l="1"/>
  <c r="CG36" i="2"/>
  <c r="CF35" i="1"/>
  <c r="CG37" i="2" l="1"/>
  <c r="CG35" i="1"/>
  <c r="CF36" i="1"/>
  <c r="CG38" i="2" l="1"/>
  <c r="CG36" i="1"/>
  <c r="CF37" i="1"/>
  <c r="CG37" i="1" l="1"/>
  <c r="CG39" i="2"/>
  <c r="CF38" i="1"/>
  <c r="CG40" i="2" l="1"/>
  <c r="CG38" i="1"/>
  <c r="CF39" i="1"/>
  <c r="CG41" i="2" l="1"/>
  <c r="CG39" i="1"/>
  <c r="CF40" i="1"/>
  <c r="CG40" i="1" l="1"/>
  <c r="CG42" i="2"/>
  <c r="CF41" i="1"/>
  <c r="CG41" i="1" l="1"/>
  <c r="CG43" i="2"/>
  <c r="CF42" i="1"/>
  <c r="CG42" i="1" l="1"/>
  <c r="CG44" i="2"/>
  <c r="CF43" i="1"/>
  <c r="CG45" i="2" l="1"/>
  <c r="CG43" i="1"/>
  <c r="CF44" i="1"/>
  <c r="CG44" i="1" l="1"/>
  <c r="CG46" i="2"/>
  <c r="CF45" i="1"/>
  <c r="CG45" i="1" l="1"/>
  <c r="CG47" i="2"/>
  <c r="CF46" i="1"/>
  <c r="CG46" i="1" l="1"/>
  <c r="CG48" i="2"/>
  <c r="CF47" i="1"/>
  <c r="CG49" i="2" l="1"/>
  <c r="CG47" i="1"/>
  <c r="CF48" i="1"/>
  <c r="CG48" i="1" l="1"/>
  <c r="CG50" i="2"/>
  <c r="CF49" i="1"/>
  <c r="CG49" i="1" l="1"/>
  <c r="CG51" i="2"/>
  <c r="CF50" i="1"/>
  <c r="CG50" i="1" l="1"/>
  <c r="CG52" i="2"/>
  <c r="CF51" i="1"/>
  <c r="CG53" i="2" l="1"/>
  <c r="CG51" i="1"/>
  <c r="CF52" i="1"/>
  <c r="CG52" i="1" l="1"/>
  <c r="CG54" i="2"/>
  <c r="CF53" i="1"/>
  <c r="CG53" i="1" l="1"/>
  <c r="CG55" i="2"/>
  <c r="CF54" i="1"/>
  <c r="CG54" i="1" l="1"/>
  <c r="CG56" i="2"/>
  <c r="CF55" i="1"/>
  <c r="CG55" i="1" l="1"/>
  <c r="CG57" i="2"/>
  <c r="CF56" i="1"/>
  <c r="CG58" i="2" l="1"/>
  <c r="CG56" i="1"/>
  <c r="CF57" i="1"/>
  <c r="CG57" i="1" l="1"/>
  <c r="CG59" i="2"/>
  <c r="CF58" i="1"/>
  <c r="CG58" i="1" l="1"/>
  <c r="CG60" i="2"/>
  <c r="CF59" i="1"/>
  <c r="CG59" i="1" l="1"/>
  <c r="CG61" i="2"/>
  <c r="CF60" i="1"/>
  <c r="CG60" i="1" l="1"/>
  <c r="CG62" i="2"/>
  <c r="CF61" i="1"/>
  <c r="CG63" i="2" l="1"/>
  <c r="CG61" i="1"/>
  <c r="CF62" i="1"/>
  <c r="CG64" i="2" l="1"/>
  <c r="CG62" i="1"/>
  <c r="CF63" i="1"/>
  <c r="CG65" i="2" l="1"/>
  <c r="CG63" i="1"/>
  <c r="CF64" i="1"/>
  <c r="CG64" i="1" l="1"/>
  <c r="CG66" i="2"/>
  <c r="CF65" i="1"/>
  <c r="CG65" i="1" l="1"/>
  <c r="CG67" i="2"/>
  <c r="CF66" i="1"/>
  <c r="CG68" i="2" l="1"/>
  <c r="CG66" i="1"/>
  <c r="CF67" i="1"/>
  <c r="CG69" i="2" l="1"/>
  <c r="CG67" i="1"/>
  <c r="CF68" i="1"/>
  <c r="CG70" i="2" l="1"/>
  <c r="CG68" i="1"/>
  <c r="CF69" i="1"/>
  <c r="CG71" i="2" l="1"/>
  <c r="CG69" i="1"/>
  <c r="CF70" i="1"/>
  <c r="CG72" i="2" l="1"/>
  <c r="CG70" i="1"/>
  <c r="CF71" i="1"/>
  <c r="CG73" i="2" l="1"/>
  <c r="CG71" i="1"/>
  <c r="CF72" i="1"/>
  <c r="CG74" i="2" l="1"/>
  <c r="CG72" i="1"/>
  <c r="CF73" i="1"/>
  <c r="CG73" i="1" l="1"/>
  <c r="CG75" i="2"/>
  <c r="CF74" i="1"/>
  <c r="CG74" i="1" l="1"/>
  <c r="CG76" i="2"/>
  <c r="CG77" i="2"/>
</calcChain>
</file>

<file path=xl/sharedStrings.xml><?xml version="1.0" encoding="utf-8"?>
<sst xmlns="http://schemas.openxmlformats.org/spreadsheetml/2006/main" count="793" uniqueCount="182">
  <si>
    <t>Period</t>
  </si>
  <si>
    <t>Mes</t>
  </si>
  <si>
    <t>Anio</t>
  </si>
  <si>
    <t>ipc_d1_i1</t>
  </si>
  <si>
    <t>ipc_d1_i2</t>
  </si>
  <si>
    <t>ipc_d1_i3</t>
  </si>
  <si>
    <t>ipc_d1_i4</t>
  </si>
  <si>
    <t>ipc_d1_i5</t>
  </si>
  <si>
    <t>ipc_d1_i6</t>
  </si>
  <si>
    <t>ipc_d1_i7</t>
  </si>
  <si>
    <t>ipc_d1_i8</t>
  </si>
  <si>
    <t>ipc_d1_i9</t>
  </si>
  <si>
    <t>ipc_d1_i10</t>
  </si>
  <si>
    <t>ipc_d1_i11</t>
  </si>
  <si>
    <t>ipc_d1_i12</t>
  </si>
  <si>
    <t>ipc_d2_i1</t>
  </si>
  <si>
    <t>ipc_d2_i2</t>
  </si>
  <si>
    <t>ipc_d2_i3</t>
  </si>
  <si>
    <t>ipc_d2_i4</t>
  </si>
  <si>
    <t>ipc_d2_i5</t>
  </si>
  <si>
    <t>ipc_d2_i6</t>
  </si>
  <si>
    <t>ipc_d2_i7</t>
  </si>
  <si>
    <t>ipc_d2_i8</t>
  </si>
  <si>
    <t>ipc_d2_i9</t>
  </si>
  <si>
    <t>ipc_d2_i10</t>
  </si>
  <si>
    <t>ipc_d2_i11</t>
  </si>
  <si>
    <t>ipc_d2_i12</t>
  </si>
  <si>
    <t>ipc_d3_i1</t>
  </si>
  <si>
    <t>ipc_d3_i2</t>
  </si>
  <si>
    <t>ipc_d3_i3</t>
  </si>
  <si>
    <t>ipc_d3_i4</t>
  </si>
  <si>
    <t>ipc_d3_i5</t>
  </si>
  <si>
    <t>ipc_d3_i6</t>
  </si>
  <si>
    <t>ipc_d3_i7</t>
  </si>
  <si>
    <t>ipc_d3_i8</t>
  </si>
  <si>
    <t>ipc_d3_i9</t>
  </si>
  <si>
    <t>ipc_d3_i10</t>
  </si>
  <si>
    <t>ipc_d3_i11</t>
  </si>
  <si>
    <t>ipc_d3_i12</t>
  </si>
  <si>
    <t>ipc_d4_i1</t>
  </si>
  <si>
    <t>ipc_d4_i2</t>
  </si>
  <si>
    <t>ipc_d4_i3</t>
  </si>
  <si>
    <t>ipc_d4_i4</t>
  </si>
  <si>
    <t>ipc_d4_i5</t>
  </si>
  <si>
    <t>ipc_d4_i6</t>
  </si>
  <si>
    <t>ipc_d4_i7</t>
  </si>
  <si>
    <t>ipc_d4_i8</t>
  </si>
  <si>
    <t>ipc_d4_i9</t>
  </si>
  <si>
    <t>ipc_d4_i10</t>
  </si>
  <si>
    <t>ipc_d4_i11</t>
  </si>
  <si>
    <t>ipc_d4_i12</t>
  </si>
  <si>
    <t>ipc_d5_i1</t>
  </si>
  <si>
    <t>ipc_d5_i2</t>
  </si>
  <si>
    <t>ipc_d5_i3</t>
  </si>
  <si>
    <t>ipc_d5_i4</t>
  </si>
  <si>
    <t>ipc_d5_i5</t>
  </si>
  <si>
    <t>ipc_d5_i6</t>
  </si>
  <si>
    <t>ipc_d5_i7</t>
  </si>
  <si>
    <t>ipc_d5_i8</t>
  </si>
  <si>
    <t>ipc_d5_i9</t>
  </si>
  <si>
    <t>ipc_d5_i10</t>
  </si>
  <si>
    <t>ipc_d5_i11</t>
  </si>
  <si>
    <t>ipc_d5_i12</t>
  </si>
  <si>
    <t>ipc_quintil1</t>
  </si>
  <si>
    <t>ipc_quintil2</t>
  </si>
  <si>
    <t>ipc_quintil3</t>
  </si>
  <si>
    <t>ipc_quintil4</t>
  </si>
  <si>
    <t>ipc_quintil5</t>
  </si>
  <si>
    <t>ipc_div1</t>
  </si>
  <si>
    <t>ipc_div2</t>
  </si>
  <si>
    <t>ipc_div3</t>
  </si>
  <si>
    <t>ipc_div4</t>
  </si>
  <si>
    <t>ipc_div5</t>
  </si>
  <si>
    <t>ipc_div6</t>
  </si>
  <si>
    <t>ipc_div7</t>
  </si>
  <si>
    <t>ipc_div8</t>
  </si>
  <si>
    <t>ipc_div9</t>
  </si>
  <si>
    <t>ipc_div10</t>
  </si>
  <si>
    <t>ipc_div11</t>
  </si>
  <si>
    <t>ipc_div12</t>
  </si>
  <si>
    <t>ipc_sum_d</t>
  </si>
  <si>
    <t>ipc_sum_i</t>
  </si>
  <si>
    <t>QUINTIL 1</t>
  </si>
  <si>
    <t>QUINTIL 2</t>
  </si>
  <si>
    <t>QUINTIL 3</t>
  </si>
  <si>
    <t>QUINTIL 4</t>
  </si>
  <si>
    <t>QUINTIL 5</t>
  </si>
  <si>
    <t>TODOS</t>
  </si>
  <si>
    <t>Alimentos y bebidas no alcohólicas</t>
  </si>
  <si>
    <t>Bebidas alcohólicas y tabaco</t>
  </si>
  <si>
    <t>Prendas de vestir y calzado</t>
  </si>
  <si>
    <t>Vivienda, agua, electricidad, gas y otros combustibles</t>
  </si>
  <si>
    <t>Equipamiento y mantenimiento del hogar</t>
  </si>
  <si>
    <t>Salud</t>
  </si>
  <si>
    <t>Transporte</t>
  </si>
  <si>
    <t>Comunicación</t>
  </si>
  <si>
    <t>Recreación y cultura</t>
  </si>
  <si>
    <t>Educación</t>
  </si>
  <si>
    <t>Restaurantes y hoteles</t>
  </si>
  <si>
    <t>Bienes y servicios varios</t>
  </si>
  <si>
    <t>TOTAL</t>
  </si>
  <si>
    <t>Metropolitana</t>
  </si>
  <si>
    <t>Pampeana</t>
  </si>
  <si>
    <t>Noroeste</t>
  </si>
  <si>
    <t>Noreste</t>
  </si>
  <si>
    <t>Cuyo</t>
  </si>
  <si>
    <t>Patagonia</t>
  </si>
  <si>
    <t>Nacional</t>
  </si>
  <si>
    <t>Peso de cada división en nacional</t>
  </si>
  <si>
    <t>Total</t>
  </si>
  <si>
    <t>Región</t>
  </si>
  <si>
    <t>Quintil</t>
  </si>
  <si>
    <t>Q1-Q5</t>
  </si>
  <si>
    <t>IPCse Nacional</t>
  </si>
  <si>
    <t>mensual</t>
  </si>
  <si>
    <t>interanual</t>
  </si>
  <si>
    <t>participacion_1</t>
  </si>
  <si>
    <t>participacion_2</t>
  </si>
  <si>
    <t>participacion_3</t>
  </si>
  <si>
    <t>participacion_4</t>
  </si>
  <si>
    <t>participacion_5</t>
  </si>
  <si>
    <t>participacion_6</t>
  </si>
  <si>
    <t>participacion_7</t>
  </si>
  <si>
    <t>participacion_8</t>
  </si>
  <si>
    <t>participacion_9</t>
  </si>
  <si>
    <t>participacion_10</t>
  </si>
  <si>
    <t>participacion_11</t>
  </si>
  <si>
    <t>participacion_12</t>
  </si>
  <si>
    <t>quintil</t>
  </si>
  <si>
    <t>sumaquintil</t>
  </si>
  <si>
    <t>Suma</t>
  </si>
  <si>
    <t xml:space="preserve">Check </t>
  </si>
  <si>
    <t xml:space="preserve">Incidencia de cada quintil </t>
  </si>
  <si>
    <t>Incidencia de alimentos en cada quintil</t>
  </si>
  <si>
    <t>Incidencia de cada división en quintil 1</t>
  </si>
  <si>
    <t>Incidencia de cada división en quintil 5</t>
  </si>
  <si>
    <t>Q1-Q5 IPCse</t>
  </si>
  <si>
    <t>Q1-Q5 INDEC</t>
  </si>
  <si>
    <t>IPCse</t>
  </si>
  <si>
    <t>INDEC</t>
  </si>
  <si>
    <t>Q1 IPCse-INDEC</t>
  </si>
  <si>
    <t>Q5 IPCse-INDEC</t>
  </si>
  <si>
    <t>Inflación INDEC</t>
  </si>
  <si>
    <t>Q2 IPCse-INDEC</t>
  </si>
  <si>
    <t>Q3 IPCse-INDEC</t>
  </si>
  <si>
    <t>Q4 IPCse-INDEC</t>
  </si>
  <si>
    <t>IPCse-INDEC</t>
  </si>
  <si>
    <t>Incidencia de cada división en q1-q5</t>
  </si>
  <si>
    <t>Diferencia de incidencias Q1-Q5</t>
  </si>
  <si>
    <t>Division</t>
  </si>
  <si>
    <t>Nivel general</t>
  </si>
  <si>
    <t>Fecha</t>
  </si>
  <si>
    <t>Diferencia de incidencias</t>
  </si>
  <si>
    <t>Numero</t>
  </si>
  <si>
    <t>División</t>
  </si>
  <si>
    <t xml:space="preserve">Inflación Q1 - Q5 </t>
  </si>
  <si>
    <t>Mensual</t>
  </si>
  <si>
    <t>Internual</t>
  </si>
  <si>
    <t>Serie</t>
  </si>
  <si>
    <t>20% con menores ingresos</t>
  </si>
  <si>
    <t>20% con mayores ingresos</t>
  </si>
  <si>
    <t>Orden</t>
  </si>
  <si>
    <t xml:space="preserve">Incidencia interanual Q1 - Q5 </t>
  </si>
  <si>
    <t>Inflación interanual Q1  - Q5  serie de tiempo</t>
  </si>
  <si>
    <t>Diferencia Q1-Q5</t>
  </si>
  <si>
    <t xml:space="preserve"> </t>
  </si>
  <si>
    <t>Inflación Q1 - Q5 (IPCse)</t>
  </si>
  <si>
    <t xml:space="preserve">Año </t>
  </si>
  <si>
    <t>Quintil 1</t>
  </si>
  <si>
    <t>Quintil 2</t>
  </si>
  <si>
    <t>Quintil 3</t>
  </si>
  <si>
    <t>Quintil 4</t>
  </si>
  <si>
    <t>Quintil 5</t>
  </si>
  <si>
    <t>Inflación por quintiles, últimos 12 meses</t>
  </si>
  <si>
    <t>Q1</t>
  </si>
  <si>
    <t>y</t>
  </si>
  <si>
    <t>m</t>
  </si>
  <si>
    <t>Q2</t>
  </si>
  <si>
    <t>Q3</t>
  </si>
  <si>
    <t>Q4</t>
  </si>
  <si>
    <t>Q5</t>
  </si>
  <si>
    <t>NO ESTIRAR LA FORMULA. NO ES UNA SERIE TEMPORAL.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</si>
</sst>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00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0" fillId="0" borderId="6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0" xfId="0" applyBorder="1"/>
    <xf numFmtId="165" fontId="3" fillId="0" borderId="4" xfId="0" applyNumberFormat="1" applyFont="1" applyBorder="1"/>
    <xf numFmtId="165" fontId="3" fillId="0" borderId="0" xfId="0" applyNumberFormat="1" applyFont="1"/>
    <xf numFmtId="165" fontId="3" fillId="0" borderId="5" xfId="0" applyNumberFormat="1" applyFont="1" applyBorder="1"/>
    <xf numFmtId="165" fontId="3" fillId="0" borderId="12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0" fontId="0" fillId="0" borderId="8" xfId="0" applyBorder="1"/>
    <xf numFmtId="0" fontId="3" fillId="0" borderId="5" xfId="0" applyFont="1" applyBorder="1"/>
    <xf numFmtId="0" fontId="3" fillId="0" borderId="14" xfId="0" applyFont="1" applyBorder="1"/>
    <xf numFmtId="0" fontId="0" fillId="0" borderId="11" xfId="0" applyBorder="1" applyAlignment="1">
      <alignment horizontal="center" vertical="center"/>
    </xf>
    <xf numFmtId="0" fontId="4" fillId="0" borderId="0" xfId="0" applyFont="1"/>
    <xf numFmtId="0" fontId="1" fillId="0" borderId="0" xfId="0" applyFont="1"/>
    <xf numFmtId="165" fontId="1" fillId="0" borderId="0" xfId="0" applyNumberFormat="1" applyFont="1"/>
    <xf numFmtId="165" fontId="1" fillId="0" borderId="12" xfId="0" applyNumberFormat="1" applyFont="1" applyBorder="1"/>
    <xf numFmtId="165" fontId="1" fillId="0" borderId="13" xfId="0" applyNumberFormat="1" applyFont="1" applyBorder="1"/>
    <xf numFmtId="165" fontId="1" fillId="0" borderId="14" xfId="0" applyNumberFormat="1" applyFont="1" applyBorder="1"/>
    <xf numFmtId="17" fontId="4" fillId="0" borderId="0" xfId="0" applyNumberFormat="1" applyFont="1"/>
    <xf numFmtId="165" fontId="4" fillId="0" borderId="0" xfId="0" applyNumberFormat="1" applyFont="1"/>
    <xf numFmtId="2" fontId="4" fillId="0" borderId="0" xfId="0" applyNumberFormat="1" applyFont="1"/>
    <xf numFmtId="165" fontId="1" fillId="0" borderId="9" xfId="0" applyNumberFormat="1" applyFont="1" applyBorder="1"/>
    <xf numFmtId="165" fontId="1" fillId="0" borderId="10" xfId="0" applyNumberFormat="1" applyFont="1" applyBorder="1"/>
    <xf numFmtId="165" fontId="1" fillId="0" borderId="11" xfId="0" applyNumberFormat="1" applyFont="1" applyBorder="1"/>
    <xf numFmtId="0" fontId="4" fillId="0" borderId="0" xfId="0" applyFont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" fillId="0" borderId="0" xfId="0" applyFont="1" applyAlignment="1">
      <alignment horizontal="right" vertical="top"/>
    </xf>
    <xf numFmtId="0" fontId="5" fillId="0" borderId="9" xfId="0" applyFont="1" applyBorder="1" applyAlignment="1">
      <alignment horizontal="right" vertical="top" wrapText="1"/>
    </xf>
    <xf numFmtId="0" fontId="5" fillId="0" borderId="10" xfId="0" applyFont="1" applyBorder="1" applyAlignment="1">
      <alignment horizontal="right" vertical="top" wrapText="1"/>
    </xf>
    <xf numFmtId="0" fontId="5" fillId="0" borderId="11" xfId="0" applyFont="1" applyBorder="1" applyAlignment="1">
      <alignment horizontal="right" vertical="top" wrapText="1"/>
    </xf>
    <xf numFmtId="0" fontId="6" fillId="0" borderId="11" xfId="0" applyFont="1" applyBorder="1" applyAlignment="1">
      <alignment horizontal="right" vertical="top"/>
    </xf>
    <xf numFmtId="10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vertical="center"/>
    </xf>
    <xf numFmtId="0" fontId="6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0" fontId="5" fillId="0" borderId="15" xfId="0" applyFont="1" applyBorder="1" applyAlignment="1">
      <alignment horizontal="right" vertical="top"/>
    </xf>
    <xf numFmtId="0" fontId="5" fillId="0" borderId="0" xfId="0" applyFont="1" applyAlignment="1">
      <alignment horizontal="right" vertical="top"/>
    </xf>
    <xf numFmtId="10" fontId="4" fillId="0" borderId="0" xfId="0" applyNumberFormat="1" applyFont="1"/>
    <xf numFmtId="0" fontId="0" fillId="0" borderId="9" xfId="0" applyBorder="1"/>
    <xf numFmtId="165" fontId="3" fillId="0" borderId="10" xfId="0" applyNumberFormat="1" applyFont="1" applyBorder="1"/>
    <xf numFmtId="165" fontId="3" fillId="0" borderId="11" xfId="0" applyNumberFormat="1" applyFont="1" applyBorder="1"/>
    <xf numFmtId="0" fontId="4" fillId="0" borderId="0" xfId="0" applyFont="1" applyAlignment="1">
      <alignment horizontal="left" vertical="top"/>
    </xf>
    <xf numFmtId="17" fontId="0" fillId="0" borderId="0" xfId="0" applyNumberFormat="1"/>
    <xf numFmtId="0" fontId="3" fillId="0" borderId="0" xfId="0" applyFont="1"/>
    <xf numFmtId="10" fontId="7" fillId="0" borderId="0" xfId="0" applyNumberFormat="1" applyFont="1"/>
    <xf numFmtId="17" fontId="7" fillId="0" borderId="0" xfId="0" applyNumberFormat="1" applyFont="1"/>
    <xf numFmtId="0" fontId="7" fillId="0" borderId="0" xfId="0" applyFont="1"/>
    <xf numFmtId="2" fontId="0" fillId="0" borderId="0" xfId="0" applyNumberFormat="1"/>
    <xf numFmtId="17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2" borderId="0" xfId="0" applyFill="1"/>
    <xf numFmtId="0" fontId="9" fillId="2" borderId="16" xfId="0" applyFont="1" applyFill="1" applyBorder="1" applyAlignment="1">
      <alignment horizontal="center" vertical="center" wrapText="1"/>
    </xf>
    <xf numFmtId="165" fontId="9" fillId="2" borderId="16" xfId="0" applyNumberFormat="1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165" fontId="9" fillId="2" borderId="6" xfId="0" applyNumberFormat="1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165" fontId="9" fillId="2" borderId="0" xfId="0" applyNumberFormat="1" applyFont="1" applyFill="1" applyAlignment="1">
      <alignment horizontal="center" vertical="center" wrapText="1"/>
    </xf>
    <xf numFmtId="0" fontId="9" fillId="2" borderId="13" xfId="0" applyFont="1" applyFill="1" applyBorder="1"/>
    <xf numFmtId="0" fontId="8" fillId="2" borderId="13" xfId="0" applyFont="1" applyFill="1" applyBorder="1" applyAlignment="1">
      <alignment horizontal="center" vertical="center" wrapText="1"/>
    </xf>
    <xf numFmtId="165" fontId="8" fillId="2" borderId="13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6" fontId="0" fillId="0" borderId="0" xfId="0" applyNumberFormat="1"/>
    <xf numFmtId="0" fontId="0" fillId="3" borderId="0" xfId="0" applyFill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17" fontId="9" fillId="2" borderId="16" xfId="0" applyNumberFormat="1" applyFont="1" applyFill="1" applyBorder="1" applyAlignment="1">
      <alignment horizontal="center" vertical="center"/>
    </xf>
    <xf numFmtId="17" fontId="9" fillId="2" borderId="0" xfId="0" applyNumberFormat="1" applyFont="1" applyFill="1" applyAlignment="1">
      <alignment horizontal="center" vertical="center"/>
    </xf>
    <xf numFmtId="17" fontId="9" fillId="2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hartsheet" Target="chartsheets/sheet5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8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9.xml"/><Relationship Id="rId23" Type="http://schemas.openxmlformats.org/officeDocument/2006/relationships/calcChain" Target="calcChain.xml"/><Relationship Id="rId10" Type="http://schemas.openxmlformats.org/officeDocument/2006/relationships/worksheet" Target="worksheets/sheet7.xml"/><Relationship Id="rId19" Type="http://schemas.openxmlformats.org/officeDocument/2006/relationships/externalLink" Target="externalLinks/externalLink4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chartsheet" Target="chartsheets/sheet6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</a:t>
            </a:r>
            <a:r>
              <a:rPr lang="es-AR" baseline="0"/>
              <a:t>n mensual Q1-Q5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PondENGHO'!$A$8:$A$80</c:f>
              <c:numCache>
                <c:formatCode>mmm\-yy</c:formatCode>
                <c:ptCount val="73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  <c:pt idx="12">
                  <c:v>43191</c:v>
                </c:pt>
                <c:pt idx="13">
                  <c:v>43221</c:v>
                </c:pt>
                <c:pt idx="14">
                  <c:v>43252</c:v>
                </c:pt>
                <c:pt idx="15">
                  <c:v>43282</c:v>
                </c:pt>
                <c:pt idx="16">
                  <c:v>43313</c:v>
                </c:pt>
                <c:pt idx="17">
                  <c:v>43344</c:v>
                </c:pt>
                <c:pt idx="18">
                  <c:v>43374</c:v>
                </c:pt>
                <c:pt idx="19">
                  <c:v>43405</c:v>
                </c:pt>
                <c:pt idx="20">
                  <c:v>43435</c:v>
                </c:pt>
                <c:pt idx="21">
                  <c:v>43466</c:v>
                </c:pt>
                <c:pt idx="22">
                  <c:v>43497</c:v>
                </c:pt>
                <c:pt idx="23">
                  <c:v>43525</c:v>
                </c:pt>
                <c:pt idx="24">
                  <c:v>43556</c:v>
                </c:pt>
                <c:pt idx="25">
                  <c:v>43586</c:v>
                </c:pt>
                <c:pt idx="26">
                  <c:v>43617</c:v>
                </c:pt>
                <c:pt idx="27">
                  <c:v>43647</c:v>
                </c:pt>
                <c:pt idx="28">
                  <c:v>43678</c:v>
                </c:pt>
                <c:pt idx="29">
                  <c:v>43709</c:v>
                </c:pt>
                <c:pt idx="30">
                  <c:v>43739</c:v>
                </c:pt>
                <c:pt idx="31">
                  <c:v>43770</c:v>
                </c:pt>
                <c:pt idx="32">
                  <c:v>43800</c:v>
                </c:pt>
                <c:pt idx="33">
                  <c:v>43831</c:v>
                </c:pt>
                <c:pt idx="34">
                  <c:v>43862</c:v>
                </c:pt>
                <c:pt idx="35">
                  <c:v>43891</c:v>
                </c:pt>
                <c:pt idx="36">
                  <c:v>43922</c:v>
                </c:pt>
                <c:pt idx="37">
                  <c:v>43952</c:v>
                </c:pt>
                <c:pt idx="38">
                  <c:v>43983</c:v>
                </c:pt>
                <c:pt idx="39">
                  <c:v>44013</c:v>
                </c:pt>
                <c:pt idx="40">
                  <c:v>44044</c:v>
                </c:pt>
                <c:pt idx="41">
                  <c:v>44075</c:v>
                </c:pt>
                <c:pt idx="42">
                  <c:v>44105</c:v>
                </c:pt>
                <c:pt idx="43">
                  <c:v>44136</c:v>
                </c:pt>
                <c:pt idx="44">
                  <c:v>44166</c:v>
                </c:pt>
                <c:pt idx="45">
                  <c:v>44197</c:v>
                </c:pt>
                <c:pt idx="46">
                  <c:v>44228</c:v>
                </c:pt>
                <c:pt idx="47">
                  <c:v>44256</c:v>
                </c:pt>
                <c:pt idx="48">
                  <c:v>44287</c:v>
                </c:pt>
                <c:pt idx="49">
                  <c:v>44317</c:v>
                </c:pt>
                <c:pt idx="50">
                  <c:v>44348</c:v>
                </c:pt>
                <c:pt idx="51">
                  <c:v>44378</c:v>
                </c:pt>
                <c:pt idx="52">
                  <c:v>44409</c:v>
                </c:pt>
                <c:pt idx="53">
                  <c:v>44440</c:v>
                </c:pt>
                <c:pt idx="54">
                  <c:v>44470</c:v>
                </c:pt>
                <c:pt idx="55">
                  <c:v>44501</c:v>
                </c:pt>
                <c:pt idx="56">
                  <c:v>44531</c:v>
                </c:pt>
                <c:pt idx="57">
                  <c:v>44562</c:v>
                </c:pt>
                <c:pt idx="58">
                  <c:v>44593</c:v>
                </c:pt>
                <c:pt idx="59">
                  <c:v>44621</c:v>
                </c:pt>
                <c:pt idx="60">
                  <c:v>44652</c:v>
                </c:pt>
                <c:pt idx="61">
                  <c:v>44682</c:v>
                </c:pt>
                <c:pt idx="62">
                  <c:v>44713</c:v>
                </c:pt>
                <c:pt idx="63">
                  <c:v>44743</c:v>
                </c:pt>
                <c:pt idx="64">
                  <c:v>44774</c:v>
                </c:pt>
                <c:pt idx="65">
                  <c:v>44805</c:v>
                </c:pt>
                <c:pt idx="66">
                  <c:v>44835</c:v>
                </c:pt>
                <c:pt idx="67">
                  <c:v>44866</c:v>
                </c:pt>
                <c:pt idx="68">
                  <c:v>44896</c:v>
                </c:pt>
                <c:pt idx="69">
                  <c:v>44927</c:v>
                </c:pt>
                <c:pt idx="70">
                  <c:v>44958</c:v>
                </c:pt>
                <c:pt idx="71">
                  <c:v>44986</c:v>
                </c:pt>
                <c:pt idx="72">
                  <c:v>45017</c:v>
                </c:pt>
              </c:numCache>
            </c:numRef>
          </c:cat>
          <c:val>
            <c:numRef>
              <c:f>'Infla Mensual PondENGHO'!$CI$8:$CI$80</c:f>
              <c:numCache>
                <c:formatCode>0.0%</c:formatCode>
                <c:ptCount val="73"/>
                <c:pt idx="0">
                  <c:v>1.6621210368712447E-3</c:v>
                </c:pt>
                <c:pt idx="1">
                  <c:v>1.858379659740228E-3</c:v>
                </c:pt>
                <c:pt idx="2">
                  <c:v>-5.098631918996066E-4</c:v>
                </c:pt>
                <c:pt idx="3">
                  <c:v>-2.098268441584894E-3</c:v>
                </c:pt>
                <c:pt idx="4">
                  <c:v>-1.8761143374779188E-4</c:v>
                </c:pt>
                <c:pt idx="5">
                  <c:v>-1.5024836879302672E-3</c:v>
                </c:pt>
                <c:pt idx="6">
                  <c:v>5.994737793755256E-4</c:v>
                </c:pt>
                <c:pt idx="7">
                  <c:v>3.4121565784817065E-4</c:v>
                </c:pt>
                <c:pt idx="8">
                  <c:v>-5.1885089152772235E-3</c:v>
                </c:pt>
                <c:pt idx="9">
                  <c:v>-1.2045533895164162E-3</c:v>
                </c:pt>
                <c:pt idx="10">
                  <c:v>-3.07787894216216E-3</c:v>
                </c:pt>
                <c:pt idx="11">
                  <c:v>-2.8075534556126769E-4</c:v>
                </c:pt>
                <c:pt idx="12">
                  <c:v>-9.3598059757016294E-4</c:v>
                </c:pt>
                <c:pt idx="13">
                  <c:v>4.293418201202881E-3</c:v>
                </c:pt>
                <c:pt idx="14">
                  <c:v>1.5837487281915585E-3</c:v>
                </c:pt>
                <c:pt idx="15">
                  <c:v>3.2206262294067756E-3</c:v>
                </c:pt>
                <c:pt idx="16">
                  <c:v>1.4163955721491206E-4</c:v>
                </c:pt>
                <c:pt idx="17">
                  <c:v>-7.8612728395577314E-4</c:v>
                </c:pt>
                <c:pt idx="18">
                  <c:v>4.3372412690545481E-4</c:v>
                </c:pt>
                <c:pt idx="19">
                  <c:v>1.1255173682898079E-3</c:v>
                </c:pt>
                <c:pt idx="20">
                  <c:v>-3.7309988669893546E-3</c:v>
                </c:pt>
                <c:pt idx="21">
                  <c:v>7.7129384176743976E-4</c:v>
                </c:pt>
                <c:pt idx="22">
                  <c:v>5.0608492775681135E-3</c:v>
                </c:pt>
                <c:pt idx="23">
                  <c:v>3.586092004382202E-3</c:v>
                </c:pt>
                <c:pt idx="24">
                  <c:v>-1.6846877834615359E-3</c:v>
                </c:pt>
                <c:pt idx="25">
                  <c:v>-1.0949930771930738E-4</c:v>
                </c:pt>
                <c:pt idx="26">
                  <c:v>1.4907835150408388E-3</c:v>
                </c:pt>
                <c:pt idx="27">
                  <c:v>-1.2695031245257837E-4</c:v>
                </c:pt>
                <c:pt idx="28">
                  <c:v>4.8249792749155418E-4</c:v>
                </c:pt>
                <c:pt idx="29">
                  <c:v>-1.141605232859666E-3</c:v>
                </c:pt>
                <c:pt idx="30">
                  <c:v>-4.6139808187479758E-3</c:v>
                </c:pt>
                <c:pt idx="31">
                  <c:v>3.2064807007698981E-3</c:v>
                </c:pt>
                <c:pt idx="32">
                  <c:v>-3.4152218042919902E-3</c:v>
                </c:pt>
                <c:pt idx="33">
                  <c:v>8.0282842401202537E-3</c:v>
                </c:pt>
                <c:pt idx="34">
                  <c:v>7.1675021922401605E-4</c:v>
                </c:pt>
                <c:pt idx="35">
                  <c:v>2.3530428860105701E-3</c:v>
                </c:pt>
                <c:pt idx="36">
                  <c:v>6.3234469782116332E-3</c:v>
                </c:pt>
                <c:pt idx="37">
                  <c:v>7.3366063245949853E-4</c:v>
                </c:pt>
                <c:pt idx="38">
                  <c:v>5.5699698729316793E-5</c:v>
                </c:pt>
                <c:pt idx="39">
                  <c:v>6.8619930383162497E-4</c:v>
                </c:pt>
                <c:pt idx="40">
                  <c:v>1.119791686312599E-4</c:v>
                </c:pt>
                <c:pt idx="41">
                  <c:v>7.04881121043055E-4</c:v>
                </c:pt>
                <c:pt idx="42">
                  <c:v>2.8469597954869919E-3</c:v>
                </c:pt>
                <c:pt idx="43">
                  <c:v>1.5403266896640844E-4</c:v>
                </c:pt>
                <c:pt idx="44">
                  <c:v>3.7419465133581298E-3</c:v>
                </c:pt>
                <c:pt idx="45">
                  <c:v>4.2610041657913378E-3</c:v>
                </c:pt>
                <c:pt idx="46">
                  <c:v>-2.4267665431789709E-3</c:v>
                </c:pt>
                <c:pt idx="47">
                  <c:v>-2.5037349742125237E-3</c:v>
                </c:pt>
                <c:pt idx="48">
                  <c:v>2.7111115330424873E-4</c:v>
                </c:pt>
                <c:pt idx="49">
                  <c:v>-1.0830315170309301E-3</c:v>
                </c:pt>
                <c:pt idx="50">
                  <c:v>2.2251269854738354E-3</c:v>
                </c:pt>
                <c:pt idx="51">
                  <c:v>1.1617179051663928E-3</c:v>
                </c:pt>
                <c:pt idx="52">
                  <c:v>-4.7653296409722046E-3</c:v>
                </c:pt>
                <c:pt idx="53">
                  <c:v>-4.3621091988852445E-3</c:v>
                </c:pt>
                <c:pt idx="54">
                  <c:v>-2.1083684634990441E-3</c:v>
                </c:pt>
                <c:pt idx="55">
                  <c:v>7.9595368907758868E-4</c:v>
                </c:pt>
                <c:pt idx="56">
                  <c:v>2.8457846090694794E-3</c:v>
                </c:pt>
                <c:pt idx="57">
                  <c:v>3.7977636508101931E-4</c:v>
                </c:pt>
                <c:pt idx="58">
                  <c:v>5.3833826223514958E-3</c:v>
                </c:pt>
                <c:pt idx="59">
                  <c:v>4.5460035774809171E-3</c:v>
                </c:pt>
                <c:pt idx="60">
                  <c:v>5.8826149062274347E-4</c:v>
                </c:pt>
                <c:pt idx="61">
                  <c:v>7.405119047037001E-4</c:v>
                </c:pt>
                <c:pt idx="62">
                  <c:v>-1.9845695194380397E-3</c:v>
                </c:pt>
                <c:pt idx="63">
                  <c:v>-3.5295495631386675E-3</c:v>
                </c:pt>
                <c:pt idx="64">
                  <c:v>2.5971018345547492E-3</c:v>
                </c:pt>
                <c:pt idx="65">
                  <c:v>3.5899735494295815E-3</c:v>
                </c:pt>
                <c:pt idx="66">
                  <c:v>-2.0176618115497202E-3</c:v>
                </c:pt>
                <c:pt idx="67">
                  <c:v>-3.0318444415560197E-3</c:v>
                </c:pt>
                <c:pt idx="68">
                  <c:v>-4.7688567676529292E-3</c:v>
                </c:pt>
                <c:pt idx="69">
                  <c:v>9.5475104653575116E-4</c:v>
                </c:pt>
                <c:pt idx="70">
                  <c:v>8.1350657904304402E-3</c:v>
                </c:pt>
                <c:pt idx="71">
                  <c:v>3.1606286911098902E-3</c:v>
                </c:pt>
                <c:pt idx="72">
                  <c:v>3.2778272370865835E-3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E-4618-A069-EDB61A219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83183"/>
        <c:axId val="208483599"/>
      </c:lineChart>
      <c:dateAx>
        <c:axId val="20848318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8483599"/>
        <c:crosses val="autoZero"/>
        <c:auto val="1"/>
        <c:lblOffset val="100"/>
        <c:baseTimeUnit val="months"/>
      </c:dateAx>
      <c:valAx>
        <c:axId val="20848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848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1.6123352050781303E-2</c:v>
                </c:pt>
                <c:pt idx="2">
                  <c:v>2.0961844743850211E-2</c:v>
                </c:pt>
                <c:pt idx="3">
                  <c:v>1.8406698244035624E-2</c:v>
                </c:pt>
                <c:pt idx="4">
                  <c:v>2.7320186695524828E-2</c:v>
                </c:pt>
                <c:pt idx="5">
                  <c:v>1.8752409264735315E-2</c:v>
                </c:pt>
                <c:pt idx="6">
                  <c:v>1.2688580987793463E-2</c:v>
                </c:pt>
                <c:pt idx="7">
                  <c:v>1.9284313211815007E-2</c:v>
                </c:pt>
                <c:pt idx="8">
                  <c:v>1.4118208082690709E-2</c:v>
                </c:pt>
                <c:pt idx="9">
                  <c:v>1.0932189380283175E-2</c:v>
                </c:pt>
                <c:pt idx="10">
                  <c:v>1.2665752413411502E-2</c:v>
                </c:pt>
                <c:pt idx="11">
                  <c:v>1.6318078458406937E-2</c:v>
                </c:pt>
                <c:pt idx="12">
                  <c:v>3.1580561178931266E-2</c:v>
                </c:pt>
                <c:pt idx="13">
                  <c:v>1.868620226688722E-2</c:v>
                </c:pt>
                <c:pt idx="14">
                  <c:v>2.3842731404133843E-2</c:v>
                </c:pt>
                <c:pt idx="15">
                  <c:v>1.6394921434671694E-2</c:v>
                </c:pt>
                <c:pt idx="16">
                  <c:v>2.6704863424383829E-2</c:v>
                </c:pt>
                <c:pt idx="17">
                  <c:v>2.6513466015395393E-2</c:v>
                </c:pt>
                <c:pt idx="18">
                  <c:v>3.9132822312675453E-2</c:v>
                </c:pt>
                <c:pt idx="19">
                  <c:v>3.6168128805622146E-2</c:v>
                </c:pt>
                <c:pt idx="20">
                  <c:v>3.8803451092505714E-2</c:v>
                </c:pt>
                <c:pt idx="21">
                  <c:v>5.8259250183874789E-2</c:v>
                </c:pt>
                <c:pt idx="22">
                  <c:v>5.1293456265865345E-2</c:v>
                </c:pt>
                <c:pt idx="23">
                  <c:v>3.5052007069858782E-2</c:v>
                </c:pt>
                <c:pt idx="24">
                  <c:v>2.640965063141687E-2</c:v>
                </c:pt>
                <c:pt idx="25">
                  <c:v>3.1182592094287198E-2</c:v>
                </c:pt>
                <c:pt idx="26">
                  <c:v>4.245277084687471E-2</c:v>
                </c:pt>
                <c:pt idx="27">
                  <c:v>4.1445075821163302E-2</c:v>
                </c:pt>
                <c:pt idx="28">
                  <c:v>3.348250000408548E-2</c:v>
                </c:pt>
                <c:pt idx="29">
                  <c:v>3.4162123046777682E-2</c:v>
                </c:pt>
                <c:pt idx="30">
                  <c:v>2.943336298685062E-2</c:v>
                </c:pt>
                <c:pt idx="31">
                  <c:v>2.4688326594719534E-2</c:v>
                </c:pt>
                <c:pt idx="32">
                  <c:v>3.9927313840546486E-2</c:v>
                </c:pt>
                <c:pt idx="33">
                  <c:v>5.2184231967652428E-2</c:v>
                </c:pt>
                <c:pt idx="34">
                  <c:v>2.7386137872206673E-2</c:v>
                </c:pt>
                <c:pt idx="35">
                  <c:v>4.7296566260943473E-2</c:v>
                </c:pt>
                <c:pt idx="36">
                  <c:v>3.8007796511257741E-2</c:v>
                </c:pt>
                <c:pt idx="37">
                  <c:v>2.9554813464178098E-2</c:v>
                </c:pt>
                <c:pt idx="38">
                  <c:v>2.2020731900432633E-2</c:v>
                </c:pt>
                <c:pt idx="39">
                  <c:v>2.6926736870496404E-2</c:v>
                </c:pt>
                <c:pt idx="40">
                  <c:v>1.9290893659994035E-2</c:v>
                </c:pt>
                <c:pt idx="41">
                  <c:v>1.9161442976828091E-2</c:v>
                </c:pt>
                <c:pt idx="42">
                  <c:v>2.3864657210856066E-2</c:v>
                </c:pt>
                <c:pt idx="43">
                  <c:v>2.2446952883962812E-2</c:v>
                </c:pt>
                <c:pt idx="44">
                  <c:v>2.6584382002470264E-2</c:v>
                </c:pt>
                <c:pt idx="45">
                  <c:v>2.2795751209703896E-2</c:v>
                </c:pt>
                <c:pt idx="46">
                  <c:v>3.6214049743215959E-2</c:v>
                </c:pt>
                <c:pt idx="47">
                  <c:v>3.5104197731109288E-2</c:v>
                </c:pt>
                <c:pt idx="48">
                  <c:v>4.5110750527262322E-2</c:v>
                </c:pt>
                <c:pt idx="49">
                  <c:v>4.551303375553517E-2</c:v>
                </c:pt>
                <c:pt idx="50">
                  <c:v>3.6214063083836345E-2</c:v>
                </c:pt>
                <c:pt idx="51">
                  <c:v>3.7933884386728511E-2</c:v>
                </c:pt>
                <c:pt idx="52">
                  <c:v>4.0822168729495401E-2</c:v>
                </c:pt>
                <c:pt idx="53">
                  <c:v>3.609925180989193E-2</c:v>
                </c:pt>
                <c:pt idx="54">
                  <c:v>3.4552062015535734E-2</c:v>
                </c:pt>
                <c:pt idx="55">
                  <c:v>3.2821830394981211E-2</c:v>
                </c:pt>
                <c:pt idx="56">
                  <c:v>2.1215484652153727E-2</c:v>
                </c:pt>
                <c:pt idx="57">
                  <c:v>2.7250218117697234E-2</c:v>
                </c:pt>
                <c:pt idx="58">
                  <c:v>3.0688514224726848E-2</c:v>
                </c:pt>
                <c:pt idx="59">
                  <c:v>2.9579111817521264E-2</c:v>
                </c:pt>
                <c:pt idx="60">
                  <c:v>4.2527061466737015E-2</c:v>
                </c:pt>
                <c:pt idx="61">
                  <c:v>4.2157665523561816E-2</c:v>
                </c:pt>
                <c:pt idx="62">
                  <c:v>5.2473052334853998E-2</c:v>
                </c:pt>
                <c:pt idx="63">
                  <c:v>6.0745839569838811E-2</c:v>
                </c:pt>
                <c:pt idx="64">
                  <c:v>6.0197920763428225E-2</c:v>
                </c:pt>
                <c:pt idx="65">
                  <c:v>5.5085065263173139E-2</c:v>
                </c:pt>
                <c:pt idx="66">
                  <c:v>5.3811398027155732E-2</c:v>
                </c:pt>
                <c:pt idx="67">
                  <c:v>7.4125545912440138E-2</c:v>
                </c:pt>
                <c:pt idx="68">
                  <c:v>7.0161011957718955E-2</c:v>
                </c:pt>
                <c:pt idx="69">
                  <c:v>5.7944526764550641E-2</c:v>
                </c:pt>
                <c:pt idx="70">
                  <c:v>5.9114289989734115E-2</c:v>
                </c:pt>
                <c:pt idx="71">
                  <c:v>5.1576473483132323E-2</c:v>
                </c:pt>
                <c:pt idx="72">
                  <c:v>5.0640919797694917E-2</c:v>
                </c:pt>
                <c:pt idx="73">
                  <c:v>6.4743698046003662E-2</c:v>
                </c:pt>
                <c:pt idx="74">
                  <c:v>7.3815768056572528E-2</c:v>
                </c:pt>
                <c:pt idx="75" formatCode="0.00%">
                  <c:v>6.8295550387200699E-2</c:v>
                </c:pt>
                <c:pt idx="76" formatCode="0.00%">
                  <c:v>8.462997986912324E-2</c:v>
                </c:pt>
                <c:pt idx="77" formatCode="0.00%">
                  <c:v>7.948637679011239E-2</c:v>
                </c:pt>
                <c:pt idx="78" formatCode="0.00%">
                  <c:v>5.9854727680902053E-2</c:v>
                </c:pt>
                <c:pt idx="79" formatCode="0.00%">
                  <c:v>6.389257372996604E-2</c:v>
                </c:pt>
                <c:pt idx="80" formatCode="0.00%">
                  <c:v>0.12890320258569088</c:v>
                </c:pt>
                <c:pt idx="81" formatCode="0.00%">
                  <c:v>0.12568460838544149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1-4FEC-95A5-3C331E70EF6C}"/>
            </c:ext>
          </c:extLst>
        </c:ser>
        <c:ser>
          <c:idx val="4"/>
          <c:order val="1"/>
          <c:tx>
            <c:strRef>
              <c:f>'Infla Mensual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</c:numCache>
            </c:numRef>
          </c:cat>
          <c:val>
            <c:numRef>
              <c:f>'Infla Mensual PondENGHO'!$BQ$4:$BQ$850</c:f>
              <c:numCache>
                <c:formatCode>0.0%</c:formatCode>
                <c:ptCount val="847"/>
                <c:pt idx="1">
                  <c:v>1.8781585693359304E-2</c:v>
                </c:pt>
                <c:pt idx="2">
                  <c:v>2.3516453594425002E-2</c:v>
                </c:pt>
                <c:pt idx="3">
                  <c:v>1.5544143808499555E-2</c:v>
                </c:pt>
                <c:pt idx="4">
                  <c:v>2.5658065658653584E-2</c:v>
                </c:pt>
                <c:pt idx="5">
                  <c:v>1.6894029604995087E-2</c:v>
                </c:pt>
                <c:pt idx="6">
                  <c:v>1.319844417969307E-2</c:v>
                </c:pt>
                <c:pt idx="7">
                  <c:v>2.1382581653399901E-2</c:v>
                </c:pt>
                <c:pt idx="8">
                  <c:v>1.43058195164385E-2</c:v>
                </c:pt>
                <c:pt idx="9">
                  <c:v>1.2434673068213442E-2</c:v>
                </c:pt>
                <c:pt idx="10">
                  <c:v>1.2066278634035976E-2</c:v>
                </c:pt>
                <c:pt idx="11">
                  <c:v>1.5976862800558767E-2</c:v>
                </c:pt>
                <c:pt idx="12">
                  <c:v>3.6769070094208489E-2</c:v>
                </c:pt>
                <c:pt idx="13">
                  <c:v>1.9890755656403636E-2</c:v>
                </c:pt>
                <c:pt idx="14">
                  <c:v>2.6920610346296003E-2</c:v>
                </c:pt>
                <c:pt idx="15">
                  <c:v>1.6675676780232962E-2</c:v>
                </c:pt>
                <c:pt idx="16">
                  <c:v>2.7640844021953992E-2</c:v>
                </c:pt>
                <c:pt idx="17">
                  <c:v>2.2220047814192512E-2</c:v>
                </c:pt>
                <c:pt idx="18">
                  <c:v>3.7549073584483894E-2</c:v>
                </c:pt>
                <c:pt idx="19">
                  <c:v>3.2947502576215371E-2</c:v>
                </c:pt>
                <c:pt idx="20">
                  <c:v>3.8661811535290802E-2</c:v>
                </c:pt>
                <c:pt idx="21">
                  <c:v>5.9045377467830562E-2</c:v>
                </c:pt>
                <c:pt idx="22">
                  <c:v>5.085973213895989E-2</c:v>
                </c:pt>
                <c:pt idx="23">
                  <c:v>3.3926489701568974E-2</c:v>
                </c:pt>
                <c:pt idx="24">
                  <c:v>3.0140649498406225E-2</c:v>
                </c:pt>
                <c:pt idx="25">
                  <c:v>3.0411298252519758E-2</c:v>
                </c:pt>
                <c:pt idx="26">
                  <c:v>3.7391921569306596E-2</c:v>
                </c:pt>
                <c:pt idx="27">
                  <c:v>3.78589838167811E-2</c:v>
                </c:pt>
                <c:pt idx="28">
                  <c:v>3.5167187787547016E-2</c:v>
                </c:pt>
                <c:pt idx="29">
                  <c:v>3.4271622354496989E-2</c:v>
                </c:pt>
                <c:pt idx="30">
                  <c:v>2.7942579471809781E-2</c:v>
                </c:pt>
                <c:pt idx="31">
                  <c:v>2.4815276907172112E-2</c:v>
                </c:pt>
                <c:pt idx="32">
                  <c:v>3.9444815913054931E-2</c:v>
                </c:pt>
                <c:pt idx="33">
                  <c:v>5.3325837200512094E-2</c:v>
                </c:pt>
                <c:pt idx="34">
                  <c:v>3.2000118690954649E-2</c:v>
                </c:pt>
                <c:pt idx="35">
                  <c:v>4.4090085560173575E-2</c:v>
                </c:pt>
                <c:pt idx="36">
                  <c:v>4.1423018315549731E-2</c:v>
                </c:pt>
                <c:pt idx="37">
                  <c:v>2.1526529224057844E-2</c:v>
                </c:pt>
                <c:pt idx="38">
                  <c:v>2.1303981681208617E-2</c:v>
                </c:pt>
                <c:pt idx="39">
                  <c:v>2.4573693984485834E-2</c:v>
                </c:pt>
                <c:pt idx="40">
                  <c:v>1.2967446681782402E-2</c:v>
                </c:pt>
                <c:pt idx="41">
                  <c:v>1.8427782344368593E-2</c:v>
                </c:pt>
                <c:pt idx="42">
                  <c:v>2.3808957512126749E-2</c:v>
                </c:pt>
                <c:pt idx="43">
                  <c:v>2.1760753580131187E-2</c:v>
                </c:pt>
                <c:pt idx="44">
                  <c:v>2.6472402833839004E-2</c:v>
                </c:pt>
                <c:pt idx="45">
                  <c:v>2.2090870088660841E-2</c:v>
                </c:pt>
                <c:pt idx="46">
                  <c:v>3.3367089947728967E-2</c:v>
                </c:pt>
                <c:pt idx="47">
                  <c:v>3.4950165062142879E-2</c:v>
                </c:pt>
                <c:pt idx="48">
                  <c:v>4.1368804013904192E-2</c:v>
                </c:pt>
                <c:pt idx="49">
                  <c:v>4.1252029589743833E-2</c:v>
                </c:pt>
                <c:pt idx="50">
                  <c:v>3.8640829627015316E-2</c:v>
                </c:pt>
                <c:pt idx="51">
                  <c:v>4.0437619360941035E-2</c:v>
                </c:pt>
                <c:pt idx="52">
                  <c:v>4.0551057576191152E-2</c:v>
                </c:pt>
                <c:pt idx="53">
                  <c:v>3.718228332692286E-2</c:v>
                </c:pt>
                <c:pt idx="54">
                  <c:v>3.2326935030061899E-2</c:v>
                </c:pt>
                <c:pt idx="55">
                  <c:v>3.1660112489814818E-2</c:v>
                </c:pt>
                <c:pt idx="56">
                  <c:v>2.5980814293125931E-2</c:v>
                </c:pt>
                <c:pt idx="57">
                  <c:v>3.1612327316582478E-2</c:v>
                </c:pt>
                <c:pt idx="58">
                  <c:v>3.2796882688225892E-2</c:v>
                </c:pt>
                <c:pt idx="59">
                  <c:v>2.8783158128443675E-2</c:v>
                </c:pt>
                <c:pt idx="60">
                  <c:v>3.9681276857667536E-2</c:v>
                </c:pt>
                <c:pt idx="61">
                  <c:v>4.1777889158480797E-2</c:v>
                </c:pt>
                <c:pt idx="62">
                  <c:v>4.7089669712502502E-2</c:v>
                </c:pt>
                <c:pt idx="63">
                  <c:v>5.6199835992357894E-2</c:v>
                </c:pt>
                <c:pt idx="64">
                  <c:v>5.9609659272805482E-2</c:v>
                </c:pt>
                <c:pt idx="65">
                  <c:v>5.4344553358469438E-2</c:v>
                </c:pt>
                <c:pt idx="66">
                  <c:v>5.5795967546593772E-2</c:v>
                </c:pt>
                <c:pt idx="67">
                  <c:v>7.7655095475578806E-2</c:v>
                </c:pt>
                <c:pt idx="68">
                  <c:v>6.7563910123164206E-2</c:v>
                </c:pt>
                <c:pt idx="69">
                  <c:v>5.435455321512106E-2</c:v>
                </c:pt>
                <c:pt idx="70">
                  <c:v>6.1131951801283835E-2</c:v>
                </c:pt>
                <c:pt idx="71">
                  <c:v>5.4608317924688343E-2</c:v>
                </c:pt>
                <c:pt idx="72">
                  <c:v>5.5409776565347846E-2</c:v>
                </c:pt>
                <c:pt idx="73">
                  <c:v>6.378894699946791E-2</c:v>
                </c:pt>
                <c:pt idx="74">
                  <c:v>6.5680702266142088E-2</c:v>
                </c:pt>
                <c:pt idx="75" formatCode="0.00%">
                  <c:v>6.5134921696090808E-2</c:v>
                </c:pt>
                <c:pt idx="76" formatCode="0.00%">
                  <c:v>8.1352152632036656E-2</c:v>
                </c:pt>
                <c:pt idx="77" formatCode="0.00%">
                  <c:v>8.3765810844820932E-2</c:v>
                </c:pt>
                <c:pt idx="78" formatCode="0.00%">
                  <c:v>6.3710780697152414E-2</c:v>
                </c:pt>
                <c:pt idx="79" formatCode="0.00%">
                  <c:v>6.6212736994238908E-2</c:v>
                </c:pt>
                <c:pt idx="80" formatCode="0.00%">
                  <c:v>0.12077895126832305</c:v>
                </c:pt>
                <c:pt idx="81" formatCode="0.00%">
                  <c:v>0.11951172220993778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71-4FEC-95A5-3C331E70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</a:t>
            </a:r>
            <a:r>
              <a:rPr lang="es-AR" baseline="0"/>
              <a:t> por decil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Interanual'!$K$2</c:f>
              <c:strCache>
                <c:ptCount val="1"/>
                <c:pt idx="0">
                  <c:v>QUINTIL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'Incidencia Interanual'!$K$3:$K$76</c:f>
              <c:numCache>
                <c:formatCode>0.00</c:formatCode>
                <c:ptCount val="74"/>
                <c:pt idx="12">
                  <c:v>2.9594369480549529</c:v>
                </c:pt>
                <c:pt idx="13">
                  <c:v>2.9929833894668847</c:v>
                </c:pt>
                <c:pt idx="14">
                  <c:v>3.0314170787388983</c:v>
                </c:pt>
                <c:pt idx="15">
                  <c:v>3.006367534174446</c:v>
                </c:pt>
                <c:pt idx="16">
                  <c:v>2.999642807842922</c:v>
                </c:pt>
                <c:pt idx="17">
                  <c:v>3.1193497974371716</c:v>
                </c:pt>
                <c:pt idx="18">
                  <c:v>3.5191438606152095</c:v>
                </c:pt>
                <c:pt idx="19">
                  <c:v>3.7749828493005979</c:v>
                </c:pt>
                <c:pt idx="20">
                  <c:v>4.1629924605854232</c:v>
                </c:pt>
                <c:pt idx="21">
                  <c:v>4.9241733575415365</c:v>
                </c:pt>
                <c:pt idx="22">
                  <c:v>5.5780189047863065</c:v>
                </c:pt>
                <c:pt idx="23">
                  <c:v>5.9057268503002511</c:v>
                </c:pt>
                <c:pt idx="24">
                  <c:v>5.7957069294524297</c:v>
                </c:pt>
                <c:pt idx="25">
                  <c:v>6.0120413526202388</c:v>
                </c:pt>
                <c:pt idx="26">
                  <c:v>6.3283242567503253</c:v>
                </c:pt>
                <c:pt idx="27">
                  <c:v>6.7837193737203325</c:v>
                </c:pt>
                <c:pt idx="28">
                  <c:v>6.9036315891825906</c:v>
                </c:pt>
                <c:pt idx="29">
                  <c:v>7.0637057470637021</c:v>
                </c:pt>
                <c:pt idx="30">
                  <c:v>6.8907430542241581</c:v>
                </c:pt>
                <c:pt idx="31">
                  <c:v>6.6920167105276986</c:v>
                </c:pt>
                <c:pt idx="32">
                  <c:v>6.7122061427702997</c:v>
                </c:pt>
                <c:pt idx="33">
                  <c:v>6.6008968783709427</c:v>
                </c:pt>
                <c:pt idx="34">
                  <c:v>6.1734112028756103</c:v>
                </c:pt>
                <c:pt idx="35">
                  <c:v>6.3940425949533957</c:v>
                </c:pt>
                <c:pt idx="36">
                  <c:v>6.5891866535611401</c:v>
                </c:pt>
                <c:pt idx="37">
                  <c:v>6.5627014697200634</c:v>
                </c:pt>
                <c:pt idx="38">
                  <c:v>6.216456042244185</c:v>
                </c:pt>
                <c:pt idx="39">
                  <c:v>5.9723533150100296</c:v>
                </c:pt>
                <c:pt idx="40">
                  <c:v>5.716835478323504</c:v>
                </c:pt>
                <c:pt idx="41">
                  <c:v>5.4569770124793102</c:v>
                </c:pt>
                <c:pt idx="42">
                  <c:v>5.3658252946600014</c:v>
                </c:pt>
                <c:pt idx="43">
                  <c:v>5.3266684550931478</c:v>
                </c:pt>
                <c:pt idx="44">
                  <c:v>5.1043867825119493</c:v>
                </c:pt>
                <c:pt idx="45">
                  <c:v>4.6176707120641902</c:v>
                </c:pt>
                <c:pt idx="46">
                  <c:v>4.7497282757818846</c:v>
                </c:pt>
                <c:pt idx="47">
                  <c:v>4.558983999774993</c:v>
                </c:pt>
                <c:pt idx="48">
                  <c:v>4.6643589361319693</c:v>
                </c:pt>
                <c:pt idx="49">
                  <c:v>4.9493563952343953</c:v>
                </c:pt>
                <c:pt idx="50">
                  <c:v>5.1903805762228457</c:v>
                </c:pt>
                <c:pt idx="51">
                  <c:v>5.3853293330629537</c:v>
                </c:pt>
                <c:pt idx="52">
                  <c:v>5.7823060488331635</c:v>
                </c:pt>
                <c:pt idx="53">
                  <c:v>6.085787196766522</c:v>
                </c:pt>
                <c:pt idx="54">
                  <c:v>6.2784364271693489</c:v>
                </c:pt>
                <c:pt idx="55">
                  <c:v>6.4694755271816566</c:v>
                </c:pt>
                <c:pt idx="56">
                  <c:v>6.3712375958392959</c:v>
                </c:pt>
                <c:pt idx="57">
                  <c:v>6.4546214879162598</c:v>
                </c:pt>
                <c:pt idx="58">
                  <c:v>6.3648467826059836</c:v>
                </c:pt>
                <c:pt idx="59">
                  <c:v>6.2665552828439433</c:v>
                </c:pt>
                <c:pt idx="60">
                  <c:v>6.2366630856808936</c:v>
                </c:pt>
                <c:pt idx="61">
                  <c:v>6.1907043814855216</c:v>
                </c:pt>
                <c:pt idx="62">
                  <c:v>6.4739095601247802</c:v>
                </c:pt>
                <c:pt idx="63">
                  <c:v>6.8763785945475417</c:v>
                </c:pt>
                <c:pt idx="64">
                  <c:v>7.2357150767910179</c:v>
                </c:pt>
                <c:pt idx="65">
                  <c:v>7.5897968265707814</c:v>
                </c:pt>
                <c:pt idx="66">
                  <c:v>7.9696073996767334</c:v>
                </c:pt>
                <c:pt idx="67">
                  <c:v>8.7893156480968049</c:v>
                </c:pt>
                <c:pt idx="68">
                  <c:v>9.7786767913046102</c:v>
                </c:pt>
                <c:pt idx="69">
                  <c:v>10.413807523967403</c:v>
                </c:pt>
                <c:pt idx="70">
                  <c:v>11.028554335044856</c:v>
                </c:pt>
                <c:pt idx="71">
                  <c:v>11.532653717074984</c:v>
                </c:pt>
                <c:pt idx="72">
                  <c:v>11.739152015853636</c:v>
                </c:pt>
                <c:pt idx="73">
                  <c:v>12.264216737845718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8-4CBB-97C6-4BFC1C630E24}"/>
            </c:ext>
          </c:extLst>
        </c:ser>
        <c:ser>
          <c:idx val="1"/>
          <c:order val="1"/>
          <c:tx>
            <c:strRef>
              <c:f>'Incidencia Interanual'!$L$2</c:f>
              <c:strCache>
                <c:ptCount val="1"/>
                <c:pt idx="0">
                  <c:v>QUINTIL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'Incidencia Interanual'!$L$3:$L$76</c:f>
              <c:numCache>
                <c:formatCode>0.00</c:formatCode>
                <c:ptCount val="74"/>
                <c:pt idx="12">
                  <c:v>3.8419141441345199</c:v>
                </c:pt>
                <c:pt idx="13">
                  <c:v>3.8782684572027208</c:v>
                </c:pt>
                <c:pt idx="14">
                  <c:v>3.9428717996787346</c:v>
                </c:pt>
                <c:pt idx="15">
                  <c:v>3.9175821532983002</c:v>
                </c:pt>
                <c:pt idx="16">
                  <c:v>3.9233206639239127</c:v>
                </c:pt>
                <c:pt idx="17">
                  <c:v>4.0563137938483695</c:v>
                </c:pt>
                <c:pt idx="18">
                  <c:v>4.5534554280346518</c:v>
                </c:pt>
                <c:pt idx="19">
                  <c:v>4.8497681490367572</c:v>
                </c:pt>
                <c:pt idx="20">
                  <c:v>5.3477117620576582</c:v>
                </c:pt>
                <c:pt idx="21">
                  <c:v>6.3135699333529471</c:v>
                </c:pt>
                <c:pt idx="22">
                  <c:v>7.1520243587842058</c:v>
                </c:pt>
                <c:pt idx="23">
                  <c:v>7.5589357902848242</c:v>
                </c:pt>
                <c:pt idx="24">
                  <c:v>7.4058382895482335</c:v>
                </c:pt>
                <c:pt idx="25">
                  <c:v>7.6739672538450794</c:v>
                </c:pt>
                <c:pt idx="26">
                  <c:v>8.005330089087499</c:v>
                </c:pt>
                <c:pt idx="27">
                  <c:v>8.5632647719133939</c:v>
                </c:pt>
                <c:pt idx="28">
                  <c:v>8.7151172811302189</c:v>
                </c:pt>
                <c:pt idx="29">
                  <c:v>8.9409503826241803</c:v>
                </c:pt>
                <c:pt idx="30">
                  <c:v>8.72044314947677</c:v>
                </c:pt>
                <c:pt idx="31">
                  <c:v>8.4804134535957427</c:v>
                </c:pt>
                <c:pt idx="32">
                  <c:v>8.4856930748842085</c:v>
                </c:pt>
                <c:pt idx="33">
                  <c:v>8.3391883654180639</c:v>
                </c:pt>
                <c:pt idx="34">
                  <c:v>7.8213193170294657</c:v>
                </c:pt>
                <c:pt idx="35">
                  <c:v>8.0967901754845748</c:v>
                </c:pt>
                <c:pt idx="36">
                  <c:v>8.3507060775364081</c:v>
                </c:pt>
                <c:pt idx="37">
                  <c:v>8.261361078806333</c:v>
                </c:pt>
                <c:pt idx="38">
                  <c:v>7.8449082208613552</c:v>
                </c:pt>
                <c:pt idx="39">
                  <c:v>7.533156233812095</c:v>
                </c:pt>
                <c:pt idx="40">
                  <c:v>7.1417340005137984</c:v>
                </c:pt>
                <c:pt idx="41">
                  <c:v>6.8060260927006428</c:v>
                </c:pt>
                <c:pt idx="42">
                  <c:v>6.6933997087821506</c:v>
                </c:pt>
                <c:pt idx="43">
                  <c:v>6.6393248851904572</c:v>
                </c:pt>
                <c:pt idx="44">
                  <c:v>6.3696428203843389</c:v>
                </c:pt>
                <c:pt idx="45">
                  <c:v>5.7533410986181508</c:v>
                </c:pt>
                <c:pt idx="46">
                  <c:v>5.8799410518607358</c:v>
                </c:pt>
                <c:pt idx="47">
                  <c:v>5.6375453044473209</c:v>
                </c:pt>
                <c:pt idx="48">
                  <c:v>5.7135186976830594</c:v>
                </c:pt>
                <c:pt idx="49">
                  <c:v>6.0912855752252826</c:v>
                </c:pt>
                <c:pt idx="50">
                  <c:v>6.4137139032036039</c:v>
                </c:pt>
                <c:pt idx="51">
                  <c:v>6.6987941447788497</c:v>
                </c:pt>
                <c:pt idx="52">
                  <c:v>7.2413923392397965</c:v>
                </c:pt>
                <c:pt idx="53">
                  <c:v>7.6355541728635377</c:v>
                </c:pt>
                <c:pt idx="54">
                  <c:v>7.8766821771178916</c:v>
                </c:pt>
                <c:pt idx="55">
                  <c:v>8.1100395510055137</c:v>
                </c:pt>
                <c:pt idx="56">
                  <c:v>8.0083200363916465</c:v>
                </c:pt>
                <c:pt idx="57">
                  <c:v>8.1428939177617128</c:v>
                </c:pt>
                <c:pt idx="58">
                  <c:v>8.0500726382762604</c:v>
                </c:pt>
                <c:pt idx="59">
                  <c:v>7.9239778957349518</c:v>
                </c:pt>
                <c:pt idx="60">
                  <c:v>7.8997079573954059</c:v>
                </c:pt>
                <c:pt idx="61">
                  <c:v>7.8476891174715542</c:v>
                </c:pt>
                <c:pt idx="62">
                  <c:v>8.1621311350954358</c:v>
                </c:pt>
                <c:pt idx="63">
                  <c:v>8.6133032460366117</c:v>
                </c:pt>
                <c:pt idx="64">
                  <c:v>9.0489690309825654</c:v>
                </c:pt>
                <c:pt idx="65">
                  <c:v>9.4846891518523879</c:v>
                </c:pt>
                <c:pt idx="66">
                  <c:v>9.9752582835404446</c:v>
                </c:pt>
                <c:pt idx="67">
                  <c:v>11.021134148688969</c:v>
                </c:pt>
                <c:pt idx="68">
                  <c:v>12.22713918934593</c:v>
                </c:pt>
                <c:pt idx="69">
                  <c:v>12.980603368049207</c:v>
                </c:pt>
                <c:pt idx="70">
                  <c:v>13.767555993011623</c:v>
                </c:pt>
                <c:pt idx="71">
                  <c:v>14.446016016811075</c:v>
                </c:pt>
                <c:pt idx="72">
                  <c:v>14.770793115917991</c:v>
                </c:pt>
                <c:pt idx="73">
                  <c:v>15.42883638653017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8-4CBB-97C6-4BFC1C630E24}"/>
            </c:ext>
          </c:extLst>
        </c:ser>
        <c:ser>
          <c:idx val="2"/>
          <c:order val="2"/>
          <c:tx>
            <c:strRef>
              <c:f>'Incidencia Interanual'!$M$2</c:f>
              <c:strCache>
                <c:ptCount val="1"/>
                <c:pt idx="0">
                  <c:v>QUINTIL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'Incidencia Interanual'!$M$3:$M$76</c:f>
              <c:numCache>
                <c:formatCode>0.00</c:formatCode>
                <c:ptCount val="74"/>
                <c:pt idx="12">
                  <c:v>4.4123616176157032</c:v>
                </c:pt>
                <c:pt idx="13">
                  <c:v>4.4450334385849946</c:v>
                </c:pt>
                <c:pt idx="14">
                  <c:v>4.5246175232067571</c:v>
                </c:pt>
                <c:pt idx="15">
                  <c:v>4.4978489775644528</c:v>
                </c:pt>
                <c:pt idx="16">
                  <c:v>4.5028262841791342</c:v>
                </c:pt>
                <c:pt idx="17">
                  <c:v>4.6507824076375837</c:v>
                </c:pt>
                <c:pt idx="18">
                  <c:v>5.210970012077639</c:v>
                </c:pt>
                <c:pt idx="19">
                  <c:v>5.5285334988988861</c:v>
                </c:pt>
                <c:pt idx="20">
                  <c:v>6.0911873119353546</c:v>
                </c:pt>
                <c:pt idx="21">
                  <c:v>7.171427674823545</c:v>
                </c:pt>
                <c:pt idx="22">
                  <c:v>8.1311186422819244</c:v>
                </c:pt>
                <c:pt idx="23">
                  <c:v>8.6023316996287669</c:v>
                </c:pt>
                <c:pt idx="24">
                  <c:v>8.4339785205549109</c:v>
                </c:pt>
                <c:pt idx="25">
                  <c:v>8.732800851054197</c:v>
                </c:pt>
                <c:pt idx="26">
                  <c:v>9.0802898224596991</c:v>
                </c:pt>
                <c:pt idx="27">
                  <c:v>9.7053588011270193</c:v>
                </c:pt>
                <c:pt idx="28">
                  <c:v>9.8896561064550461</c:v>
                </c:pt>
                <c:pt idx="29">
                  <c:v>10.154571582899921</c:v>
                </c:pt>
                <c:pt idx="30">
                  <c:v>9.9088175779336805</c:v>
                </c:pt>
                <c:pt idx="31">
                  <c:v>9.6570960194064579</c:v>
                </c:pt>
                <c:pt idx="32">
                  <c:v>9.6584840733756536</c:v>
                </c:pt>
                <c:pt idx="33">
                  <c:v>9.516550469625729</c:v>
                </c:pt>
                <c:pt idx="34">
                  <c:v>8.9399464348568642</c:v>
                </c:pt>
                <c:pt idx="35">
                  <c:v>9.2554335115350455</c:v>
                </c:pt>
                <c:pt idx="36">
                  <c:v>9.5472475070674001</c:v>
                </c:pt>
                <c:pt idx="37">
                  <c:v>9.4096916131993833</c:v>
                </c:pt>
                <c:pt idx="38">
                  <c:v>8.9517756910226893</c:v>
                </c:pt>
                <c:pt idx="39">
                  <c:v>8.5961461777582784</c:v>
                </c:pt>
                <c:pt idx="40">
                  <c:v>8.1142412839848834</c:v>
                </c:pt>
                <c:pt idx="41">
                  <c:v>7.7315891473422891</c:v>
                </c:pt>
                <c:pt idx="42">
                  <c:v>7.6046465221768056</c:v>
                </c:pt>
                <c:pt idx="43">
                  <c:v>7.5375012472964533</c:v>
                </c:pt>
                <c:pt idx="44">
                  <c:v>7.2352634812787127</c:v>
                </c:pt>
                <c:pt idx="45">
                  <c:v>6.5211147891180214</c:v>
                </c:pt>
                <c:pt idx="46">
                  <c:v>6.6469326640779203</c:v>
                </c:pt>
                <c:pt idx="47">
                  <c:v>6.3666020347650436</c:v>
                </c:pt>
                <c:pt idx="48">
                  <c:v>6.4278441267998128</c:v>
                </c:pt>
                <c:pt idx="49">
                  <c:v>6.8702357691387137</c:v>
                </c:pt>
                <c:pt idx="50">
                  <c:v>7.2393429998942578</c:v>
                </c:pt>
                <c:pt idx="51">
                  <c:v>7.5854279864794663</c:v>
                </c:pt>
                <c:pt idx="52">
                  <c:v>8.2151610638210517</c:v>
                </c:pt>
                <c:pt idx="53">
                  <c:v>8.6675711837200389</c:v>
                </c:pt>
                <c:pt idx="54">
                  <c:v>8.9332359429841084</c:v>
                </c:pt>
                <c:pt idx="55">
                  <c:v>9.200976582861875</c:v>
                </c:pt>
                <c:pt idx="56">
                  <c:v>9.1040353647246093</c:v>
                </c:pt>
                <c:pt idx="57">
                  <c:v>9.2785963279130481</c:v>
                </c:pt>
                <c:pt idx="58">
                  <c:v>9.1900882622790387</c:v>
                </c:pt>
                <c:pt idx="59">
                  <c:v>9.0491657729358792</c:v>
                </c:pt>
                <c:pt idx="60">
                  <c:v>9.0035448326913965</c:v>
                </c:pt>
                <c:pt idx="61">
                  <c:v>8.9587655664531525</c:v>
                </c:pt>
                <c:pt idx="62">
                  <c:v>9.2980448188254705</c:v>
                </c:pt>
                <c:pt idx="63">
                  <c:v>9.7748484382471297</c:v>
                </c:pt>
                <c:pt idx="64">
                  <c:v>10.275442693545482</c:v>
                </c:pt>
                <c:pt idx="65">
                  <c:v>10.764762929620302</c:v>
                </c:pt>
                <c:pt idx="66">
                  <c:v>11.337635635592983</c:v>
                </c:pt>
                <c:pt idx="67">
                  <c:v>12.544899382076972</c:v>
                </c:pt>
                <c:pt idx="68">
                  <c:v>13.884460982985244</c:v>
                </c:pt>
                <c:pt idx="69">
                  <c:v>14.707582076603471</c:v>
                </c:pt>
                <c:pt idx="70">
                  <c:v>15.614158139866991</c:v>
                </c:pt>
                <c:pt idx="71">
                  <c:v>16.39249699338021</c:v>
                </c:pt>
                <c:pt idx="72">
                  <c:v>16.808426471793471</c:v>
                </c:pt>
                <c:pt idx="73">
                  <c:v>17.534928237821664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08-4CBB-97C6-4BFC1C630E24}"/>
            </c:ext>
          </c:extLst>
        </c:ser>
        <c:ser>
          <c:idx val="3"/>
          <c:order val="3"/>
          <c:tx>
            <c:strRef>
              <c:f>'Incidencia Interanual'!$N$2</c:f>
              <c:strCache>
                <c:ptCount val="1"/>
                <c:pt idx="0">
                  <c:v>QUINTIL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'Incidencia Interanual'!$N$3:$N$76</c:f>
              <c:numCache>
                <c:formatCode>0.00</c:formatCode>
                <c:ptCount val="74"/>
                <c:pt idx="12">
                  <c:v>5.539220194873292</c:v>
                </c:pt>
                <c:pt idx="13">
                  <c:v>5.5812063360578676</c:v>
                </c:pt>
                <c:pt idx="14">
                  <c:v>5.6967851907389004</c:v>
                </c:pt>
                <c:pt idx="15">
                  <c:v>5.6837002086524153</c:v>
                </c:pt>
                <c:pt idx="16">
                  <c:v>5.7208610519588907</c:v>
                </c:pt>
                <c:pt idx="17">
                  <c:v>5.8954116575242539</c:v>
                </c:pt>
                <c:pt idx="18">
                  <c:v>6.6036596103386866</c:v>
                </c:pt>
                <c:pt idx="19">
                  <c:v>6.9870842748464606</c:v>
                </c:pt>
                <c:pt idx="20">
                  <c:v>7.6893886708567152</c:v>
                </c:pt>
                <c:pt idx="21">
                  <c:v>9.0903224053518965</c:v>
                </c:pt>
                <c:pt idx="22">
                  <c:v>10.309459820350709</c:v>
                </c:pt>
                <c:pt idx="23">
                  <c:v>10.885675818813839</c:v>
                </c:pt>
                <c:pt idx="24">
                  <c:v>10.69020182317194</c:v>
                </c:pt>
                <c:pt idx="25">
                  <c:v>11.05229209025306</c:v>
                </c:pt>
                <c:pt idx="26">
                  <c:v>11.434728053759915</c:v>
                </c:pt>
                <c:pt idx="27">
                  <c:v>12.192703094745916</c:v>
                </c:pt>
                <c:pt idx="28">
                  <c:v>12.434754845916427</c:v>
                </c:pt>
                <c:pt idx="29">
                  <c:v>12.787365965483435</c:v>
                </c:pt>
                <c:pt idx="30">
                  <c:v>12.453729106277034</c:v>
                </c:pt>
                <c:pt idx="31">
                  <c:v>12.13841095050722</c:v>
                </c:pt>
                <c:pt idx="32">
                  <c:v>12.154283053838391</c:v>
                </c:pt>
                <c:pt idx="33">
                  <c:v>11.95568852249167</c:v>
                </c:pt>
                <c:pt idx="34">
                  <c:v>11.263523144001903</c:v>
                </c:pt>
                <c:pt idx="35">
                  <c:v>11.637149615539776</c:v>
                </c:pt>
                <c:pt idx="36">
                  <c:v>12.018010523103881</c:v>
                </c:pt>
                <c:pt idx="37">
                  <c:v>11.789583724270168</c:v>
                </c:pt>
                <c:pt idx="38">
                  <c:v>11.230627404892379</c:v>
                </c:pt>
                <c:pt idx="39">
                  <c:v>10.774592390380523</c:v>
                </c:pt>
                <c:pt idx="40">
                  <c:v>10.121095859672407</c:v>
                </c:pt>
                <c:pt idx="41">
                  <c:v>9.6396428214881489</c:v>
                </c:pt>
                <c:pt idx="42">
                  <c:v>9.4925655265476561</c:v>
                </c:pt>
                <c:pt idx="43">
                  <c:v>9.4071319516948364</c:v>
                </c:pt>
                <c:pt idx="44">
                  <c:v>9.0202334628338026</c:v>
                </c:pt>
                <c:pt idx="45">
                  <c:v>8.1192249165020041</c:v>
                </c:pt>
                <c:pt idx="46">
                  <c:v>8.2411805159294271</c:v>
                </c:pt>
                <c:pt idx="47">
                  <c:v>7.9172853094895261</c:v>
                </c:pt>
                <c:pt idx="48">
                  <c:v>7.9664159332341429</c:v>
                </c:pt>
                <c:pt idx="49">
                  <c:v>8.5274903944917462</c:v>
                </c:pt>
                <c:pt idx="50">
                  <c:v>9.0214578216069601</c:v>
                </c:pt>
                <c:pt idx="51">
                  <c:v>9.4832915039210306</c:v>
                </c:pt>
                <c:pt idx="52">
                  <c:v>10.305638895338369</c:v>
                </c:pt>
                <c:pt idx="53">
                  <c:v>10.898252472323957</c:v>
                </c:pt>
                <c:pt idx="54">
                  <c:v>11.210976560664758</c:v>
                </c:pt>
                <c:pt idx="55">
                  <c:v>11.533316756737763</c:v>
                </c:pt>
                <c:pt idx="56">
                  <c:v>11.455965511264447</c:v>
                </c:pt>
                <c:pt idx="57">
                  <c:v>11.705557855480102</c:v>
                </c:pt>
                <c:pt idx="58">
                  <c:v>11.626289511114756</c:v>
                </c:pt>
                <c:pt idx="59">
                  <c:v>11.43541348493758</c:v>
                </c:pt>
                <c:pt idx="60">
                  <c:v>11.378274560407268</c:v>
                </c:pt>
                <c:pt idx="61">
                  <c:v>11.337923535329576</c:v>
                </c:pt>
                <c:pt idx="62">
                  <c:v>11.707585159342138</c:v>
                </c:pt>
                <c:pt idx="63">
                  <c:v>12.276077571060762</c:v>
                </c:pt>
                <c:pt idx="64">
                  <c:v>12.90196852682311</c:v>
                </c:pt>
                <c:pt idx="65">
                  <c:v>13.498053933674301</c:v>
                </c:pt>
                <c:pt idx="66">
                  <c:v>14.241587132792517</c:v>
                </c:pt>
                <c:pt idx="67">
                  <c:v>15.79240212419192</c:v>
                </c:pt>
                <c:pt idx="68">
                  <c:v>17.434942845355529</c:v>
                </c:pt>
                <c:pt idx="69">
                  <c:v>18.425420140538773</c:v>
                </c:pt>
                <c:pt idx="70">
                  <c:v>19.548606036282695</c:v>
                </c:pt>
                <c:pt idx="71">
                  <c:v>20.555757981645293</c:v>
                </c:pt>
                <c:pt idx="72">
                  <c:v>21.116758003598839</c:v>
                </c:pt>
                <c:pt idx="73">
                  <c:v>22.026675419318781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08-4CBB-97C6-4BFC1C630E24}"/>
            </c:ext>
          </c:extLst>
        </c:ser>
        <c:ser>
          <c:idx val="4"/>
          <c:order val="4"/>
          <c:tx>
            <c:strRef>
              <c:f>'Incidencia Interanual'!$O$2</c:f>
              <c:strCache>
                <c:ptCount val="1"/>
                <c:pt idx="0">
                  <c:v>QUINTIL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'Incidencia Interanual'!$O$3:$O$76</c:f>
              <c:numCache>
                <c:formatCode>0.00</c:formatCode>
                <c:ptCount val="74"/>
                <c:pt idx="12">
                  <c:v>8.1199879539112949</c:v>
                </c:pt>
                <c:pt idx="13">
                  <c:v>8.1724784219413813</c:v>
                </c:pt>
                <c:pt idx="14">
                  <c:v>8.3159190089369268</c:v>
                </c:pt>
                <c:pt idx="15">
                  <c:v>8.3516327128959684</c:v>
                </c:pt>
                <c:pt idx="16">
                  <c:v>8.4233577696509592</c:v>
                </c:pt>
                <c:pt idx="17">
                  <c:v>8.6317019820894707</c:v>
                </c:pt>
                <c:pt idx="18">
                  <c:v>9.618149539897777</c:v>
                </c:pt>
                <c:pt idx="19">
                  <c:v>10.100717327768253</c:v>
                </c:pt>
                <c:pt idx="20">
                  <c:v>11.119336665722514</c:v>
                </c:pt>
                <c:pt idx="21">
                  <c:v>13.1264201563318</c:v>
                </c:pt>
                <c:pt idx="22">
                  <c:v>14.863748763383148</c:v>
                </c:pt>
                <c:pt idx="23">
                  <c:v>15.692883785228663</c:v>
                </c:pt>
                <c:pt idx="24">
                  <c:v>15.411908861102912</c:v>
                </c:pt>
                <c:pt idx="25">
                  <c:v>15.913642957497833</c:v>
                </c:pt>
                <c:pt idx="26">
                  <c:v>16.42004367774992</c:v>
                </c:pt>
                <c:pt idx="27">
                  <c:v>17.444714216491679</c:v>
                </c:pt>
                <c:pt idx="28">
                  <c:v>17.813755366104584</c:v>
                </c:pt>
                <c:pt idx="29">
                  <c:v>18.377215598931404</c:v>
                </c:pt>
                <c:pt idx="30">
                  <c:v>17.896177731458192</c:v>
                </c:pt>
                <c:pt idx="31">
                  <c:v>17.477992979968793</c:v>
                </c:pt>
                <c:pt idx="32">
                  <c:v>17.512577944540187</c:v>
                </c:pt>
                <c:pt idx="33">
                  <c:v>17.248652025262917</c:v>
                </c:pt>
                <c:pt idx="34">
                  <c:v>16.350236185071051</c:v>
                </c:pt>
                <c:pt idx="35">
                  <c:v>16.820026508523309</c:v>
                </c:pt>
                <c:pt idx="36">
                  <c:v>17.382452553088246</c:v>
                </c:pt>
                <c:pt idx="37">
                  <c:v>16.948925636701755</c:v>
                </c:pt>
                <c:pt idx="38">
                  <c:v>16.159445549013675</c:v>
                </c:pt>
                <c:pt idx="39">
                  <c:v>15.518311538542456</c:v>
                </c:pt>
                <c:pt idx="40">
                  <c:v>14.503047280292623</c:v>
                </c:pt>
                <c:pt idx="41">
                  <c:v>13.788335964139719</c:v>
                </c:pt>
                <c:pt idx="42">
                  <c:v>13.594564095274157</c:v>
                </c:pt>
                <c:pt idx="43">
                  <c:v>13.457821247269393</c:v>
                </c:pt>
                <c:pt idx="44">
                  <c:v>12.888429732954711</c:v>
                </c:pt>
                <c:pt idx="45">
                  <c:v>11.555359288124155</c:v>
                </c:pt>
                <c:pt idx="46">
                  <c:v>11.634756537558909</c:v>
                </c:pt>
                <c:pt idx="47">
                  <c:v>11.231158144433381</c:v>
                </c:pt>
                <c:pt idx="48">
                  <c:v>11.243414489848609</c:v>
                </c:pt>
                <c:pt idx="49">
                  <c:v>12.048721032284892</c:v>
                </c:pt>
                <c:pt idx="50">
                  <c:v>12.797121458141161</c:v>
                </c:pt>
                <c:pt idx="51">
                  <c:v>13.483458735712155</c:v>
                </c:pt>
                <c:pt idx="52">
                  <c:v>14.697461668582172</c:v>
                </c:pt>
                <c:pt idx="53">
                  <c:v>15.555623545581735</c:v>
                </c:pt>
                <c:pt idx="54">
                  <c:v>15.952812255574129</c:v>
                </c:pt>
                <c:pt idx="55">
                  <c:v>16.413473596508549</c:v>
                </c:pt>
                <c:pt idx="56">
                  <c:v>16.388544471273946</c:v>
                </c:pt>
                <c:pt idx="57">
                  <c:v>16.833820747428931</c:v>
                </c:pt>
                <c:pt idx="58">
                  <c:v>16.787997172093263</c:v>
                </c:pt>
                <c:pt idx="59">
                  <c:v>16.49865504069605</c:v>
                </c:pt>
                <c:pt idx="60">
                  <c:v>16.403597128652518</c:v>
                </c:pt>
                <c:pt idx="61">
                  <c:v>16.397629788241051</c:v>
                </c:pt>
                <c:pt idx="62">
                  <c:v>16.8079779686115</c:v>
                </c:pt>
                <c:pt idx="63">
                  <c:v>17.558653893096171</c:v>
                </c:pt>
                <c:pt idx="64">
                  <c:v>18.46460342746116</c:v>
                </c:pt>
                <c:pt idx="65">
                  <c:v>19.306831105388913</c:v>
                </c:pt>
                <c:pt idx="66">
                  <c:v>20.451305233341589</c:v>
                </c:pt>
                <c:pt idx="67">
                  <c:v>22.779495948394537</c:v>
                </c:pt>
                <c:pt idx="68">
                  <c:v>25.050215180050266</c:v>
                </c:pt>
                <c:pt idx="69">
                  <c:v>26.354415785245997</c:v>
                </c:pt>
                <c:pt idx="70">
                  <c:v>27.98414751010742</c:v>
                </c:pt>
                <c:pt idx="71">
                  <c:v>29.484440104815832</c:v>
                </c:pt>
                <c:pt idx="72">
                  <c:v>30.387491890041289</c:v>
                </c:pt>
                <c:pt idx="73">
                  <c:v>31.704518085479069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08-4CBB-97C6-4BFC1C630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9567"/>
        <c:axId val="390314559"/>
      </c:areaChart>
      <c:catAx>
        <c:axId val="39030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14559"/>
        <c:crosses val="autoZero"/>
        <c:auto val="1"/>
        <c:lblAlgn val="ctr"/>
        <c:lblOffset val="100"/>
        <c:noMultiLvlLbl val="0"/>
      </c:catAx>
      <c:valAx>
        <c:axId val="3903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0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Interanual'!$BG$2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Interanual'!$BG$65:$BG$76</c:f>
            </c:numRef>
          </c:val>
          <c:extLst>
            <c:ext xmlns:c16="http://schemas.microsoft.com/office/drawing/2014/chart" uri="{C3380CC4-5D6E-409C-BE32-E72D297353CC}">
              <c16:uniqueId val="{00000000-74DE-4502-AA30-4A603660C06F}"/>
            </c:ext>
          </c:extLst>
        </c:ser>
        <c:ser>
          <c:idx val="1"/>
          <c:order val="1"/>
          <c:tx>
            <c:strRef>
              <c:f>'Incidencia Interanual'!$BH$2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Interanual'!$BH$65:$BH$76</c:f>
            </c:numRef>
          </c:val>
          <c:extLst>
            <c:ext xmlns:c16="http://schemas.microsoft.com/office/drawing/2014/chart" uri="{C3380CC4-5D6E-409C-BE32-E72D297353CC}">
              <c16:uniqueId val="{00000001-74DE-4502-AA30-4A603660C06F}"/>
            </c:ext>
          </c:extLst>
        </c:ser>
        <c:ser>
          <c:idx val="2"/>
          <c:order val="2"/>
          <c:tx>
            <c:strRef>
              <c:f>'Incidencia Interanual'!$BI$2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Interanual'!$BI$65:$BI$76</c:f>
            </c:numRef>
          </c:val>
          <c:extLst>
            <c:ext xmlns:c16="http://schemas.microsoft.com/office/drawing/2014/chart" uri="{C3380CC4-5D6E-409C-BE32-E72D297353CC}">
              <c16:uniqueId val="{00000002-74DE-4502-AA30-4A603660C06F}"/>
            </c:ext>
          </c:extLst>
        </c:ser>
        <c:ser>
          <c:idx val="3"/>
          <c:order val="3"/>
          <c:tx>
            <c:strRef>
              <c:f>'Incidencia Interanual'!$BJ$2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Interanual'!$BJ$65:$BJ$76</c:f>
            </c:numRef>
          </c:val>
          <c:extLst>
            <c:ext xmlns:c16="http://schemas.microsoft.com/office/drawing/2014/chart" uri="{C3380CC4-5D6E-409C-BE32-E72D297353CC}">
              <c16:uniqueId val="{00000003-74DE-4502-AA30-4A603660C06F}"/>
            </c:ext>
          </c:extLst>
        </c:ser>
        <c:ser>
          <c:idx val="4"/>
          <c:order val="4"/>
          <c:tx>
            <c:strRef>
              <c:f>'Incidencia Interanual'!$BK$2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Interanual'!$BK$65:$BK$76</c:f>
            </c:numRef>
          </c:val>
          <c:extLst>
            <c:ext xmlns:c16="http://schemas.microsoft.com/office/drawing/2014/chart" uri="{C3380CC4-5D6E-409C-BE32-E72D297353CC}">
              <c16:uniqueId val="{00000004-74DE-4502-AA30-4A603660C06F}"/>
            </c:ext>
          </c:extLst>
        </c:ser>
        <c:ser>
          <c:idx val="5"/>
          <c:order val="5"/>
          <c:tx>
            <c:strRef>
              <c:f>'Incidencia Interanual'!$BL$2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Interanual'!$BL$65:$BL$76</c:f>
            </c:numRef>
          </c:val>
          <c:extLst>
            <c:ext xmlns:c16="http://schemas.microsoft.com/office/drawing/2014/chart" uri="{C3380CC4-5D6E-409C-BE32-E72D297353CC}">
              <c16:uniqueId val="{00000005-74DE-4502-AA30-4A603660C06F}"/>
            </c:ext>
          </c:extLst>
        </c:ser>
        <c:ser>
          <c:idx val="6"/>
          <c:order val="6"/>
          <c:tx>
            <c:strRef>
              <c:f>'Incidencia Interanual'!$BM$2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Interanual'!$BM$65:$BM$76</c:f>
            </c:numRef>
          </c:val>
          <c:extLst>
            <c:ext xmlns:c16="http://schemas.microsoft.com/office/drawing/2014/chart" uri="{C3380CC4-5D6E-409C-BE32-E72D297353CC}">
              <c16:uniqueId val="{00000006-74DE-4502-AA30-4A603660C06F}"/>
            </c:ext>
          </c:extLst>
        </c:ser>
        <c:ser>
          <c:idx val="7"/>
          <c:order val="7"/>
          <c:tx>
            <c:strRef>
              <c:f>'Incidencia Interanual'!$BN$2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Interanual'!$BN$65:$BN$76</c:f>
            </c:numRef>
          </c:val>
          <c:extLst>
            <c:ext xmlns:c16="http://schemas.microsoft.com/office/drawing/2014/chart" uri="{C3380CC4-5D6E-409C-BE32-E72D297353CC}">
              <c16:uniqueId val="{00000007-74DE-4502-AA30-4A603660C06F}"/>
            </c:ext>
          </c:extLst>
        </c:ser>
        <c:ser>
          <c:idx val="8"/>
          <c:order val="8"/>
          <c:tx>
            <c:strRef>
              <c:f>'Incidencia Interanual'!$BO$2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Interanual'!$BO$65:$BO$76</c:f>
            </c:numRef>
          </c:val>
          <c:extLst>
            <c:ext xmlns:c16="http://schemas.microsoft.com/office/drawing/2014/chart" uri="{C3380CC4-5D6E-409C-BE32-E72D297353CC}">
              <c16:uniqueId val="{00000008-74DE-4502-AA30-4A603660C06F}"/>
            </c:ext>
          </c:extLst>
        </c:ser>
        <c:ser>
          <c:idx val="9"/>
          <c:order val="9"/>
          <c:tx>
            <c:strRef>
              <c:f>'Incidencia Interanual'!$BP$2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Interanual'!$BP$65:$BP$76</c:f>
            </c:numRef>
          </c:val>
          <c:extLst>
            <c:ext xmlns:c16="http://schemas.microsoft.com/office/drawing/2014/chart" uri="{C3380CC4-5D6E-409C-BE32-E72D297353CC}">
              <c16:uniqueId val="{00000009-74DE-4502-AA30-4A603660C06F}"/>
            </c:ext>
          </c:extLst>
        </c:ser>
        <c:ser>
          <c:idx val="10"/>
          <c:order val="10"/>
          <c:tx>
            <c:strRef>
              <c:f>'Incidencia Interanual'!$BQ$2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Interanual'!$BQ$65:$BQ$76</c:f>
            </c:numRef>
          </c:val>
          <c:extLst>
            <c:ext xmlns:c16="http://schemas.microsoft.com/office/drawing/2014/chart" uri="{C3380CC4-5D6E-409C-BE32-E72D297353CC}">
              <c16:uniqueId val="{0000000A-74DE-4502-AA30-4A603660C06F}"/>
            </c:ext>
          </c:extLst>
        </c:ser>
        <c:ser>
          <c:idx val="11"/>
          <c:order val="11"/>
          <c:tx>
            <c:strRef>
              <c:f>'Incidencia Interanual'!$BR$2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Interanual'!$BR$65:$BR$76</c:f>
            </c:numRef>
          </c:val>
          <c:extLst>
            <c:ext xmlns:c16="http://schemas.microsoft.com/office/drawing/2014/chart" uri="{C3380CC4-5D6E-409C-BE32-E72D297353CC}">
              <c16:uniqueId val="{0000000B-74DE-4502-AA30-4A603660C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cat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Algn val="ctr"/>
        <c:lblOffset val="100"/>
        <c:noMultiLvlLbl val="1"/>
      </c:cat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7222047579451192"/>
          <c:w val="0.85292935504036604"/>
          <c:h val="0.14907587918551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Interanual'!$BV$2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Interanual'!$BV$65:$BV$76</c:f>
            </c:numRef>
          </c:val>
          <c:extLst>
            <c:ext xmlns:c16="http://schemas.microsoft.com/office/drawing/2014/chart" uri="{C3380CC4-5D6E-409C-BE32-E72D297353CC}">
              <c16:uniqueId val="{00000000-86A0-467A-8800-1E1CB7F39F66}"/>
            </c:ext>
          </c:extLst>
        </c:ser>
        <c:ser>
          <c:idx val="1"/>
          <c:order val="1"/>
          <c:tx>
            <c:strRef>
              <c:f>'Incidencia Interanual'!$BW$2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Interanual'!$BW$65:$BW$76</c:f>
            </c:numRef>
          </c:val>
          <c:extLst>
            <c:ext xmlns:c16="http://schemas.microsoft.com/office/drawing/2014/chart" uri="{C3380CC4-5D6E-409C-BE32-E72D297353CC}">
              <c16:uniqueId val="{00000001-86A0-467A-8800-1E1CB7F39F66}"/>
            </c:ext>
          </c:extLst>
        </c:ser>
        <c:ser>
          <c:idx val="2"/>
          <c:order val="2"/>
          <c:tx>
            <c:strRef>
              <c:f>'Incidencia Interanual'!$BX$2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Interanual'!$BX$65:$BX$76</c:f>
            </c:numRef>
          </c:val>
          <c:extLst>
            <c:ext xmlns:c16="http://schemas.microsoft.com/office/drawing/2014/chart" uri="{C3380CC4-5D6E-409C-BE32-E72D297353CC}">
              <c16:uniqueId val="{00000002-86A0-467A-8800-1E1CB7F39F66}"/>
            </c:ext>
          </c:extLst>
        </c:ser>
        <c:ser>
          <c:idx val="3"/>
          <c:order val="3"/>
          <c:tx>
            <c:strRef>
              <c:f>'Incidencia Interanual'!$BY$2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Interanual'!$BY$65:$BY$76</c:f>
            </c:numRef>
          </c:val>
          <c:extLst>
            <c:ext xmlns:c16="http://schemas.microsoft.com/office/drawing/2014/chart" uri="{C3380CC4-5D6E-409C-BE32-E72D297353CC}">
              <c16:uniqueId val="{00000003-86A0-467A-8800-1E1CB7F39F66}"/>
            </c:ext>
          </c:extLst>
        </c:ser>
        <c:ser>
          <c:idx val="4"/>
          <c:order val="4"/>
          <c:tx>
            <c:strRef>
              <c:f>'Incidencia Interanual'!$BZ$2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Interanual'!$BZ$65:$BZ$76</c:f>
            </c:numRef>
          </c:val>
          <c:extLst>
            <c:ext xmlns:c16="http://schemas.microsoft.com/office/drawing/2014/chart" uri="{C3380CC4-5D6E-409C-BE32-E72D297353CC}">
              <c16:uniqueId val="{00000004-86A0-467A-8800-1E1CB7F39F66}"/>
            </c:ext>
          </c:extLst>
        </c:ser>
        <c:ser>
          <c:idx val="5"/>
          <c:order val="5"/>
          <c:tx>
            <c:strRef>
              <c:f>'Incidencia Interanual'!$CA$2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Interanual'!$CA$65:$CA$76</c:f>
            </c:numRef>
          </c:val>
          <c:extLst>
            <c:ext xmlns:c16="http://schemas.microsoft.com/office/drawing/2014/chart" uri="{C3380CC4-5D6E-409C-BE32-E72D297353CC}">
              <c16:uniqueId val="{00000005-86A0-467A-8800-1E1CB7F39F66}"/>
            </c:ext>
          </c:extLst>
        </c:ser>
        <c:ser>
          <c:idx val="6"/>
          <c:order val="6"/>
          <c:tx>
            <c:strRef>
              <c:f>'Incidencia Interanual'!$CB$2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Interanual'!$CB$65:$CB$76</c:f>
            </c:numRef>
          </c:val>
          <c:extLst>
            <c:ext xmlns:c16="http://schemas.microsoft.com/office/drawing/2014/chart" uri="{C3380CC4-5D6E-409C-BE32-E72D297353CC}">
              <c16:uniqueId val="{00000006-86A0-467A-8800-1E1CB7F39F66}"/>
            </c:ext>
          </c:extLst>
        </c:ser>
        <c:ser>
          <c:idx val="7"/>
          <c:order val="7"/>
          <c:tx>
            <c:strRef>
              <c:f>'Incidencia Interanual'!$CC$2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Interanual'!$CC$65:$CC$76</c:f>
            </c:numRef>
          </c:val>
          <c:extLst>
            <c:ext xmlns:c16="http://schemas.microsoft.com/office/drawing/2014/chart" uri="{C3380CC4-5D6E-409C-BE32-E72D297353CC}">
              <c16:uniqueId val="{00000007-86A0-467A-8800-1E1CB7F39F66}"/>
            </c:ext>
          </c:extLst>
        </c:ser>
        <c:ser>
          <c:idx val="8"/>
          <c:order val="8"/>
          <c:tx>
            <c:strRef>
              <c:f>'Incidencia Interanual'!$CD$2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Interanual'!$CD$65:$CD$76</c:f>
            </c:numRef>
          </c:val>
          <c:extLst>
            <c:ext xmlns:c16="http://schemas.microsoft.com/office/drawing/2014/chart" uri="{C3380CC4-5D6E-409C-BE32-E72D297353CC}">
              <c16:uniqueId val="{00000008-86A0-467A-8800-1E1CB7F39F66}"/>
            </c:ext>
          </c:extLst>
        </c:ser>
        <c:ser>
          <c:idx val="9"/>
          <c:order val="9"/>
          <c:tx>
            <c:strRef>
              <c:f>'Incidencia Interanual'!$CE$2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Interanual'!$CE$65:$CE$76</c:f>
            </c:numRef>
          </c:val>
          <c:extLst>
            <c:ext xmlns:c16="http://schemas.microsoft.com/office/drawing/2014/chart" uri="{C3380CC4-5D6E-409C-BE32-E72D297353CC}">
              <c16:uniqueId val="{00000009-86A0-467A-8800-1E1CB7F39F66}"/>
            </c:ext>
          </c:extLst>
        </c:ser>
        <c:ser>
          <c:idx val="10"/>
          <c:order val="10"/>
          <c:tx>
            <c:strRef>
              <c:f>'Incidencia Interanual'!$CF$2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Interanual'!$CF$65:$CF$76</c:f>
            </c:numRef>
          </c:val>
          <c:extLst>
            <c:ext xmlns:c16="http://schemas.microsoft.com/office/drawing/2014/chart" uri="{C3380CC4-5D6E-409C-BE32-E72D297353CC}">
              <c16:uniqueId val="{0000000A-86A0-467A-8800-1E1CB7F39F66}"/>
            </c:ext>
          </c:extLst>
        </c:ser>
        <c:ser>
          <c:idx val="11"/>
          <c:order val="11"/>
          <c:tx>
            <c:strRef>
              <c:f>'Incidencia Interanual'!$CG$2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Interanual'!$CG$65:$CG$76</c:f>
            </c:numRef>
          </c:val>
          <c:extLst>
            <c:ext xmlns:c16="http://schemas.microsoft.com/office/drawing/2014/chart" uri="{C3380CC4-5D6E-409C-BE32-E72D297353CC}">
              <c16:uniqueId val="{0000000B-86A0-467A-8800-1E1CB7F39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cat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Algn val="ctr"/>
        <c:lblOffset val="100"/>
        <c:noMultiLvlLbl val="1"/>
      </c:cat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6819594580891148"/>
          <c:w val="0.84543009906103805"/>
          <c:h val="0.1531004091711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IPCse - Diferencia de incidencias entre</a:t>
            </a:r>
            <a:r>
              <a:rPr lang="en-US" baseline="0"/>
              <a:t> el 20% de menores ingreso y el 20% de mayores ingresos</a:t>
            </a:r>
            <a:endParaRPr lang="en-US"/>
          </a:p>
        </c:rich>
      </c:tx>
      <c:layout>
        <c:manualLayout>
          <c:xMode val="edge"/>
          <c:yMode val="edge"/>
          <c:x val="0.19924687343267161"/>
          <c:y val="1.744947364282712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'Incidencia Interanual'!$EQ$63</c:f>
              <c:strCache>
                <c:ptCount val="1"/>
                <c:pt idx="0">
                  <c:v>Diferencia de incidencias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'Incidencia Interanual'!$ER$65:$ER$76</c:f>
              <c:strCache>
                <c:ptCount val="12"/>
                <c:pt idx="0">
                  <c:v>Transporte</c:v>
                </c:pt>
                <c:pt idx="1">
                  <c:v>Restaurantes y hoteles</c:v>
                </c:pt>
                <c:pt idx="2">
                  <c:v>Salud</c:v>
                </c:pt>
                <c:pt idx="3">
                  <c:v>Equipamiento y mantenimiento del hogar</c:v>
                </c:pt>
                <c:pt idx="4">
                  <c:v>Recreación y cultura</c:v>
                </c:pt>
                <c:pt idx="5">
                  <c:v>Educación</c:v>
                </c:pt>
                <c:pt idx="6">
                  <c:v>Bienes y servicios varios</c:v>
                </c:pt>
                <c:pt idx="7">
                  <c:v>Vivienda, agua, electricidad, gas y otros combustibles</c:v>
                </c:pt>
                <c:pt idx="8">
                  <c:v>Comunicación</c:v>
                </c:pt>
                <c:pt idx="9">
                  <c:v>Bebidas alcohólicas y tabaco</c:v>
                </c:pt>
                <c:pt idx="10">
                  <c:v>Prendas de vestir y calzado</c:v>
                </c:pt>
                <c:pt idx="11">
                  <c:v>Alimentos y bebidas no alcohólicas</c:v>
                </c:pt>
              </c:strCache>
            </c:strRef>
          </c:cat>
          <c:val>
            <c:numRef>
              <c:f>'Incidencia Interanual'!$EQ$65:$EQ$76</c:f>
              <c:numCache>
                <c:formatCode>General</c:formatCode>
                <c:ptCount val="12"/>
                <c:pt idx="0">
                  <c:v>-5.3928709893183271</c:v>
                </c:pt>
                <c:pt idx="1">
                  <c:v>-4.3903034221888921</c:v>
                </c:pt>
                <c:pt idx="2">
                  <c:v>-3.9699137643876803</c:v>
                </c:pt>
                <c:pt idx="3">
                  <c:v>-3.1533359260869904</c:v>
                </c:pt>
                <c:pt idx="4">
                  <c:v>-2.045779755761945</c:v>
                </c:pt>
                <c:pt idx="5">
                  <c:v>-1.8297957903043487</c:v>
                </c:pt>
                <c:pt idx="6">
                  <c:v>-1.2898427801445616</c:v>
                </c:pt>
                <c:pt idx="7">
                  <c:v>-1.3687075948263683E-2</c:v>
                </c:pt>
                <c:pt idx="8">
                  <c:v>0.30491696220856301</c:v>
                </c:pt>
                <c:pt idx="9">
                  <c:v>0.31652231622482541</c:v>
                </c:pt>
                <c:pt idx="10">
                  <c:v>2.3254045821406457</c:v>
                </c:pt>
                <c:pt idx="11">
                  <c:v>19.722380131088141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1-4CB8-802C-125833F4F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2"/>
        <c:overlap val="13"/>
        <c:axId val="1702293792"/>
        <c:axId val="1702294208"/>
      </c:barChart>
      <c:catAx>
        <c:axId val="170229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2294208"/>
        <c:crosses val="autoZero"/>
        <c:auto val="1"/>
        <c:lblAlgn val="ctr"/>
        <c:lblOffset val="100"/>
        <c:noMultiLvlLbl val="0"/>
      </c:catAx>
      <c:valAx>
        <c:axId val="17022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229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gradFill flip="none" rotWithShape="1">
              <a:gsLst>
                <a:gs pos="0">
                  <a:srgbClr val="C00000"/>
                </a:gs>
                <a:gs pos="71000">
                  <a:srgbClr val="92D050"/>
                </a:gs>
                <a:gs pos="69000">
                  <a:srgbClr val="C00000"/>
                </a:gs>
                <a:gs pos="100000">
                  <a:srgbClr val="92D050"/>
                </a:gs>
              </a:gsLst>
              <a:lin ang="5400000" scaled="1"/>
              <a:tileRect/>
            </a:gradFill>
            <a:ln>
              <a:noFill/>
            </a:ln>
            <a:effectLst/>
          </c:spPr>
          <c:val>
            <c:numRef>
              <c:f>'Infla Interanual PondENGHO'!$CI$16:$CI$83</c:f>
              <c:numCache>
                <c:formatCode>0.00%</c:formatCode>
                <c:ptCount val="68"/>
                <c:pt idx="0">
                  <c:v>-8.9405059814451349E-3</c:v>
                </c:pt>
                <c:pt idx="1">
                  <c:v>-7.1694252839036299E-3</c:v>
                </c:pt>
                <c:pt idx="2">
                  <c:v>-7.8212321402715279E-3</c:v>
                </c:pt>
                <c:pt idx="3">
                  <c:v>-1.1688784826427101E-2</c:v>
                </c:pt>
                <c:pt idx="4">
                  <c:v>-1.486768299185548E-2</c:v>
                </c:pt>
                <c:pt idx="5">
                  <c:v>-1.1979841077919051E-2</c:v>
                </c:pt>
                <c:pt idx="6">
                  <c:v>-9.6575085167871499E-3</c:v>
                </c:pt>
                <c:pt idx="7">
                  <c:v>-3.0156117796005244E-3</c:v>
                </c:pt>
                <c:pt idx="8">
                  <c:v>-2.6571029762592069E-3</c:v>
                </c:pt>
                <c:pt idx="9">
                  <c:v>-1.7372536514259629E-3</c:v>
                </c:pt>
                <c:pt idx="10">
                  <c:v>-2.0655072870296998E-3</c:v>
                </c:pt>
                <c:pt idx="11">
                  <c:v>-9.8582395707857984E-4</c:v>
                </c:pt>
                <c:pt idx="12">
                  <c:v>1.0700943401082963E-3</c:v>
                </c:pt>
                <c:pt idx="13">
                  <c:v>3.9639396507220592E-3</c:v>
                </c:pt>
                <c:pt idx="14">
                  <c:v>1.593517081598006E-2</c:v>
                </c:pt>
                <c:pt idx="15">
                  <c:v>2.2067479266614454E-2</c:v>
                </c:pt>
                <c:pt idx="16">
                  <c:v>2.1102047386247325E-2</c:v>
                </c:pt>
                <c:pt idx="17">
                  <c:v>1.4538905658343149E-2</c:v>
                </c:pt>
                <c:pt idx="18">
                  <c:v>1.4285098740557167E-2</c:v>
                </c:pt>
                <c:pt idx="19">
                  <c:v>9.1482927576351791E-3</c:v>
                </c:pt>
                <c:pt idx="20">
                  <c:v>9.663520686139071E-3</c:v>
                </c:pt>
                <c:pt idx="21">
                  <c:v>9.0839936162088186E-3</c:v>
                </c:pt>
                <c:pt idx="22">
                  <c:v>1.5264186475054675E-3</c:v>
                </c:pt>
                <c:pt idx="23">
                  <c:v>4.5558767411915113E-3</c:v>
                </c:pt>
                <c:pt idx="24">
                  <c:v>5.1357279717150206E-3</c:v>
                </c:pt>
                <c:pt idx="25">
                  <c:v>1.5956393586005424E-2</c:v>
                </c:pt>
                <c:pt idx="26">
                  <c:v>9.4073810262977897E-3</c:v>
                </c:pt>
                <c:pt idx="27">
                  <c:v>7.5659105781493707E-3</c:v>
                </c:pt>
                <c:pt idx="28">
                  <c:v>1.8887668144940584E-2</c:v>
                </c:pt>
                <c:pt idx="29">
                  <c:v>1.9793091053960765E-2</c:v>
                </c:pt>
                <c:pt idx="30">
                  <c:v>1.770468450515561E-2</c:v>
                </c:pt>
                <c:pt idx="31">
                  <c:v>1.879347640339124E-2</c:v>
                </c:pt>
                <c:pt idx="32">
                  <c:v>1.8055589461067001E-2</c:v>
                </c:pt>
                <c:pt idx="33">
                  <c:v>1.996237822929392E-2</c:v>
                </c:pt>
                <c:pt idx="34">
                  <c:v>3.0004401327299979E-2</c:v>
                </c:pt>
                <c:pt idx="35">
                  <c:v>2.5728062370051319E-2</c:v>
                </c:pt>
                <c:pt idx="36">
                  <c:v>3.5198264448415895E-2</c:v>
                </c:pt>
                <c:pt idx="37">
                  <c:v>3.0608740181445659E-2</c:v>
                </c:pt>
                <c:pt idx="38">
                  <c:v>2.6791561013248311E-2</c:v>
                </c:pt>
                <c:pt idx="39">
                  <c:v>2.0420965871372543E-2</c:v>
                </c:pt>
                <c:pt idx="40">
                  <c:v>1.2187609403191635E-2</c:v>
                </c:pt>
                <c:pt idx="41">
                  <c:v>9.7727561619520564E-3</c:v>
                </c:pt>
                <c:pt idx="42">
                  <c:v>1.3019249056791526E-2</c:v>
                </c:pt>
                <c:pt idx="43">
                  <c:v>1.3837713094877246E-2</c:v>
                </c:pt>
                <c:pt idx="44">
                  <c:v>6.5856499374228328E-3</c:v>
                </c:pt>
                <c:pt idx="45">
                  <c:v>-8.7840838286812328E-4</c:v>
                </c:pt>
                <c:pt idx="46">
                  <c:v>-8.1620760617222565E-3</c:v>
                </c:pt>
                <c:pt idx="47">
                  <c:v>-7.1722232601463265E-3</c:v>
                </c:pt>
                <c:pt idx="48">
                  <c:v>-8.4444763720272764E-3</c:v>
                </c:pt>
                <c:pt idx="49">
                  <c:v>-1.4034122188542941E-2</c:v>
                </c:pt>
                <c:pt idx="50">
                  <c:v>-2.822126768585953E-3</c:v>
                </c:pt>
                <c:pt idx="51">
                  <c:v>7.5312474595454759E-3</c:v>
                </c:pt>
                <c:pt idx="52">
                  <c:v>8.1358639191391191E-3</c:v>
                </c:pt>
                <c:pt idx="53">
                  <c:v>1.1087261535469795E-2</c:v>
                </c:pt>
                <c:pt idx="54">
                  <c:v>4.6932929658993761E-3</c:v>
                </c:pt>
                <c:pt idx="55">
                  <c:v>-2.6469933923554123E-3</c:v>
                </c:pt>
                <c:pt idx="56">
                  <c:v>9.8950129741786075E-3</c:v>
                </c:pt>
                <c:pt idx="57">
                  <c:v>2.4150110339981268E-2</c:v>
                </c:pt>
                <c:pt idx="58">
                  <c:v>2.5078613565581165E-2</c:v>
                </c:pt>
                <c:pt idx="59">
                  <c:v>1.8622165218768361E-2</c:v>
                </c:pt>
                <c:pt idx="60">
                  <c:v>4.6792290574708684E-3</c:v>
                </c:pt>
                <c:pt idx="61">
                  <c:v>5.8398133641772709E-3</c:v>
                </c:pt>
                <c:pt idx="62">
                  <c:v>1.0975531701497232E-2</c:v>
                </c:pt>
                <c:pt idx="63">
                  <c:v>8.3376673847763705E-3</c:v>
                </c:pt>
                <c:pt idx="64">
                  <c:v>1.3683036222715383E-2</c:v>
                </c:pt>
                <c:pt idx="65">
                  <c:v>4.0510583432151748E-3</c:v>
                </c:pt>
                <c:pt idx="66">
                  <c:v>3.0318426674380561E-4</c:v>
                </c:pt>
                <c:pt idx="67">
                  <c:v>2.6531482063636425E-3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5-4EDC-83FA-601B76E56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362256"/>
        <c:axId val="475364336"/>
      </c:areaChart>
      <c:catAx>
        <c:axId val="475362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364336"/>
        <c:crosses val="autoZero"/>
        <c:auto val="1"/>
        <c:lblAlgn val="ctr"/>
        <c:lblOffset val="100"/>
        <c:noMultiLvlLbl val="0"/>
      </c:catAx>
      <c:valAx>
        <c:axId val="4753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36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0.2423170471191407</c:v>
                </c:pt>
                <c:pt idx="1" formatCode="0.0%">
                  <c:v>0.24545039948847225</c:v>
                </c:pt>
                <c:pt idx="2" formatCode="0.0%">
                  <c:v>0.24896473399607721</c:v>
                </c:pt>
                <c:pt idx="3" formatCode="0.0%">
                  <c:v>0.24649750917135926</c:v>
                </c:pt>
                <c:pt idx="4" formatCode="0.0%">
                  <c:v>0.245750907542436</c:v>
                </c:pt>
                <c:pt idx="5" formatCode="0.0%">
                  <c:v>0.25524128361683585</c:v>
                </c:pt>
                <c:pt idx="6" formatCode="0.0%">
                  <c:v>0.28801928077025507</c:v>
                </c:pt>
                <c:pt idx="7" formatCode="0.0%">
                  <c:v>0.30935452525103035</c:v>
                </c:pt>
                <c:pt idx="8" formatCode="0.0%">
                  <c:v>0.34122628771837693</c:v>
                </c:pt>
                <c:pt idx="9" formatCode="0.0%">
                  <c:v>0.4040161550675756</c:v>
                </c:pt>
                <c:pt idx="10" formatCode="0.0%">
                  <c:v>0.45757175336124711</c:v>
                </c:pt>
                <c:pt idx="11" formatCode="0.0%">
                  <c:v>0.48443937064791109</c:v>
                </c:pt>
                <c:pt idx="12" formatCode="0.0%">
                  <c:v>0.47699845571824584</c:v>
                </c:pt>
                <c:pt idx="13" formatCode="0.0%">
                  <c:v>0.49511703672587148</c:v>
                </c:pt>
                <c:pt idx="14" formatCode="0.0%">
                  <c:v>0.52229326816409571</c:v>
                </c:pt>
                <c:pt idx="15" formatCode="0.0%">
                  <c:v>0.55981183558786896</c:v>
                </c:pt>
                <c:pt idx="16" formatCode="0.0%">
                  <c:v>0.57010869706281286</c:v>
                </c:pt>
                <c:pt idx="17" formatCode="0.0%">
                  <c:v>0.58180773786784012</c:v>
                </c:pt>
                <c:pt idx="18" formatCode="0.0%">
                  <c:v>0.56704284979455433</c:v>
                </c:pt>
                <c:pt idx="19" formatCode="0.0%">
                  <c:v>0.54968143761486621</c:v>
                </c:pt>
                <c:pt idx="20" formatCode="0.0%">
                  <c:v>0.55135801005716401</c:v>
                </c:pt>
                <c:pt idx="21" formatCode="0.0%">
                  <c:v>0.54245232067212701</c:v>
                </c:pt>
                <c:pt idx="22" formatCode="0.0%">
                  <c:v>0.50737562679796633</c:v>
                </c:pt>
                <c:pt idx="23" formatCode="0.0%">
                  <c:v>0.52520772601564403</c:v>
                </c:pt>
                <c:pt idx="24" formatCode="0.0%">
                  <c:v>0.54244215253580341</c:v>
                </c:pt>
                <c:pt idx="25" formatCode="0.0%">
                  <c:v>0.54000732247435113</c:v>
                </c:pt>
                <c:pt idx="26" formatCode="0.0%">
                  <c:v>0.50982323119409112</c:v>
                </c:pt>
                <c:pt idx="27" formatCode="0.0%">
                  <c:v>0.4887754333457186</c:v>
                </c:pt>
                <c:pt idx="28" formatCode="0.0%">
                  <c:v>0.4683318216883241</c:v>
                </c:pt>
                <c:pt idx="29" formatCode="0.0%">
                  <c:v>0.44703344360735042</c:v>
                </c:pt>
                <c:pt idx="30" formatCode="0.0%">
                  <c:v>0.43920573587492062</c:v>
                </c:pt>
                <c:pt idx="31" formatCode="0.0%">
                  <c:v>0.43605765873083846</c:v>
                </c:pt>
                <c:pt idx="32" formatCode="0.0%">
                  <c:v>0.41763212148321238</c:v>
                </c:pt>
                <c:pt idx="33" formatCode="0.0%">
                  <c:v>0.37803634247581508</c:v>
                </c:pt>
                <c:pt idx="34" formatCode="0.0%">
                  <c:v>0.38987724915927413</c:v>
                </c:pt>
                <c:pt idx="35" formatCode="0.0%">
                  <c:v>0.37369664074433184</c:v>
                </c:pt>
                <c:pt idx="36" formatCode="0.0%">
                  <c:v>0.38309667040108519</c:v>
                </c:pt>
                <c:pt idx="37" formatCode="0.0%">
                  <c:v>0.40453483091653863</c:v>
                </c:pt>
                <c:pt idx="38" formatCode="0.0%">
                  <c:v>0.42404033348766124</c:v>
                </c:pt>
                <c:pt idx="39" formatCode="0.0%">
                  <c:v>0.43930395596138383</c:v>
                </c:pt>
                <c:pt idx="40" formatCode="0.0%">
                  <c:v>0.46970749392800815</c:v>
                </c:pt>
                <c:pt idx="41" formatCode="0.0%">
                  <c:v>0.49413308885628848</c:v>
                </c:pt>
                <c:pt idx="42" formatCode="0.0%">
                  <c:v>0.50972929587467863</c:v>
                </c:pt>
                <c:pt idx="43" formatCode="0.0%">
                  <c:v>0.52504867892464091</c:v>
                </c:pt>
                <c:pt idx="44" formatCode="0.0%">
                  <c:v>0.51707288077796454</c:v>
                </c:pt>
                <c:pt idx="45" formatCode="0.0%">
                  <c:v>0.52368001708689715</c:v>
                </c:pt>
                <c:pt idx="46" formatCode="0.0%">
                  <c:v>0.51555510500400104</c:v>
                </c:pt>
                <c:pt idx="47" formatCode="0.0%">
                  <c:v>0.50746551153092012</c:v>
                </c:pt>
                <c:pt idx="48" formatCode="0.0%">
                  <c:v>0.50373880395538673</c:v>
                </c:pt>
                <c:pt idx="49" formatCode="0.0%">
                  <c:v>0.49891285033350474</c:v>
                </c:pt>
                <c:pt idx="50" formatCode="0.0%">
                  <c:v>0.52243193658220477</c:v>
                </c:pt>
                <c:pt idx="51" formatCode="0.0%">
                  <c:v>0.55589230398043199</c:v>
                </c:pt>
                <c:pt idx="52" formatCode="0.0%">
                  <c:v>0.58485650591535876</c:v>
                </c:pt>
                <c:pt idx="53" formatCode="0.0%">
                  <c:v>0.61389792247749431</c:v>
                </c:pt>
                <c:pt idx="54" formatCode="0.0%">
                  <c:v>0.64394242532918611</c:v>
                </c:pt>
                <c:pt idx="55" formatCode="0.0%">
                  <c:v>0.70968554603463363</c:v>
                </c:pt>
                <c:pt idx="56" formatCode="0.0%">
                  <c:v>0.79162854615068801</c:v>
                </c:pt>
                <c:pt idx="57" formatCode="0.0%">
                  <c:v>0.84516253291082677</c:v>
                </c:pt>
                <c:pt idx="58" formatCode="0.0%">
                  <c:v>0.89605101734297166</c:v>
                </c:pt>
                <c:pt idx="59" formatCode="0.0%">
                  <c:v>0.93656089121882746</c:v>
                </c:pt>
                <c:pt idx="60" formatCode="0.0%">
                  <c:v>0.95163290354483476</c:v>
                </c:pt>
                <c:pt idx="61" formatCode="0.0%">
                  <c:v>0.99392942516489757</c:v>
                </c:pt>
                <c:pt idx="62" formatCode="0.0%">
                  <c:v>1.0343635900074615</c:v>
                </c:pt>
                <c:pt idx="63" formatCode="0.0%">
                  <c:v>1.0488428895992987</c:v>
                </c:pt>
                <c:pt idx="64" formatCode="0.0%">
                  <c:v>1.0960580836650702</c:v>
                </c:pt>
                <c:pt idx="65" formatCode="0.0%">
                  <c:v>1.1445343326064892</c:v>
                </c:pt>
                <c:pt idx="66" formatCode="0.0%">
                  <c:v>1.1568326698136788</c:v>
                </c:pt>
                <c:pt idx="67" formatCode="0.0%">
                  <c:v>1.1362849705280182</c:v>
                </c:pt>
                <c:pt idx="68" formatCode="0.0%">
                  <c:v>1.2535477539524118</c:v>
                </c:pt>
                <c:pt idx="69" formatCode="0.0%">
                  <c:v>1.3978421899340119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E-4A48-93E1-E089411C309C}"/>
            </c:ext>
          </c:extLst>
        </c:ser>
        <c:ser>
          <c:idx val="1"/>
          <c:order val="1"/>
          <c:tx>
            <c:strRef>
              <c:f>'Infla Interanual PondENGHO'!$BN$1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PondENGHO'!$BN$4:$BN$850</c15:sqref>
                  </c15:fullRef>
                </c:ext>
              </c:extLst>
              <c:f>'Infla Interanual PondENGHO'!$BN$16:$BN$850</c:f>
              <c:numCache>
                <c:formatCode>General</c:formatCode>
                <c:ptCount val="835"/>
                <c:pt idx="0" formatCode="0.0%">
                  <c:v>0.24750946044921873</c:v>
                </c:pt>
                <c:pt idx="1" formatCode="0.0%">
                  <c:v>0.25008736048865754</c:v>
                </c:pt>
                <c:pt idx="2" formatCode="0.0%">
                  <c:v>0.25435044880493285</c:v>
                </c:pt>
                <c:pt idx="3" formatCode="0.0%">
                  <c:v>0.25249008130179829</c:v>
                </c:pt>
                <c:pt idx="4" formatCode="0.0%">
                  <c:v>0.25265968242099035</c:v>
                </c:pt>
                <c:pt idx="5" formatCode="0.0%">
                  <c:v>0.26107779664523223</c:v>
                </c:pt>
                <c:pt idx="6" formatCode="0.0%">
                  <c:v>0.29314275216694541</c:v>
                </c:pt>
                <c:pt idx="7" formatCode="0.0%">
                  <c:v>0.31242414457385559</c:v>
                </c:pt>
                <c:pt idx="8" formatCode="0.0%">
                  <c:v>0.34451717777640378</c:v>
                </c:pt>
                <c:pt idx="9" formatCode="0.0%">
                  <c:v>0.40698723095509615</c:v>
                </c:pt>
                <c:pt idx="10" formatCode="0.0%">
                  <c:v>0.46087759896004954</c:v>
                </c:pt>
                <c:pt idx="11" formatCode="0.0%">
                  <c:v>0.48703176772457479</c:v>
                </c:pt>
                <c:pt idx="12" formatCode="0.0%">
                  <c:v>0.477576171664295</c:v>
                </c:pt>
                <c:pt idx="13" formatCode="0.0%">
                  <c:v>0.49509251813999966</c:v>
                </c:pt>
                <c:pt idx="14" formatCode="0.0%">
                  <c:v>0.51673032123363938</c:v>
                </c:pt>
                <c:pt idx="15" formatCode="0.0%">
                  <c:v>0.55282343052891858</c:v>
                </c:pt>
                <c:pt idx="16" formatCode="0.0%">
                  <c:v>0.56261066451631425</c:v>
                </c:pt>
                <c:pt idx="17" formatCode="0.0%">
                  <c:v>0.5765904779887685</c:v>
                </c:pt>
                <c:pt idx="18" formatCode="0.0%">
                  <c:v>0.56223490249215624</c:v>
                </c:pt>
                <c:pt idx="19" formatCode="0.0%">
                  <c:v>0.54630634551212354</c:v>
                </c:pt>
                <c:pt idx="20" formatCode="0.0%">
                  <c:v>0.54650917360609896</c:v>
                </c:pt>
                <c:pt idx="21" formatCode="0.0%">
                  <c:v>0.53728503852592335</c:v>
                </c:pt>
                <c:pt idx="22" formatCode="0.0%">
                  <c:v>0.50382291403930624</c:v>
                </c:pt>
                <c:pt idx="23" formatCode="0.0%">
                  <c:v>0.52148430538931989</c:v>
                </c:pt>
                <c:pt idx="24" formatCode="0.0%">
                  <c:v>0.53843446297644237</c:v>
                </c:pt>
                <c:pt idx="25" formatCode="0.0%">
                  <c:v>0.532544907982337</c:v>
                </c:pt>
                <c:pt idx="26" formatCode="0.0%">
                  <c:v>0.5050258134459602</c:v>
                </c:pt>
                <c:pt idx="27" formatCode="0.0%">
                  <c:v>0.48446661508135813</c:v>
                </c:pt>
                <c:pt idx="28" formatCode="0.0%">
                  <c:v>0.45955261820833027</c:v>
                </c:pt>
                <c:pt idx="29" formatCode="0.0%">
                  <c:v>0.4379788960644706</c:v>
                </c:pt>
                <c:pt idx="30" formatCode="0.0%">
                  <c:v>0.43056844215474888</c:v>
                </c:pt>
                <c:pt idx="31" formatCode="0.0%">
                  <c:v>0.42719310086959839</c:v>
                </c:pt>
                <c:pt idx="32" formatCode="0.0%">
                  <c:v>0.40988937906115552</c:v>
                </c:pt>
                <c:pt idx="33" formatCode="0.0%">
                  <c:v>0.37051893181848272</c:v>
                </c:pt>
                <c:pt idx="34" formatCode="0.0%">
                  <c:v>0.37918434123947864</c:v>
                </c:pt>
                <c:pt idx="35" formatCode="0.0%">
                  <c:v>0.36322477805574627</c:v>
                </c:pt>
                <c:pt idx="36" formatCode="0.0%">
                  <c:v>0.36850041668962485</c:v>
                </c:pt>
                <c:pt idx="37" formatCode="0.0%">
                  <c:v>0.39193438157996496</c:v>
                </c:pt>
                <c:pt idx="38" formatCode="0.0%">
                  <c:v>0.41261846412141567</c:v>
                </c:pt>
                <c:pt idx="39" formatCode="0.0%">
                  <c:v>0.43065673221334855</c:v>
                </c:pt>
                <c:pt idx="40" formatCode="0.0%">
                  <c:v>0.46482186413787741</c:v>
                </c:pt>
                <c:pt idx="41" formatCode="0.0%">
                  <c:v>0.49007830539625696</c:v>
                </c:pt>
                <c:pt idx="42" formatCode="0.0%">
                  <c:v>0.50560297055204395</c:v>
                </c:pt>
                <c:pt idx="43" formatCode="0.0%">
                  <c:v>0.52054066762300244</c:v>
                </c:pt>
                <c:pt idx="44" formatCode="0.0%">
                  <c:v>0.51398347081302642</c:v>
                </c:pt>
                <c:pt idx="45" formatCode="0.0%">
                  <c:v>0.52255176579857077</c:v>
                </c:pt>
                <c:pt idx="46" formatCode="0.0%">
                  <c:v>0.5162491619637628</c:v>
                </c:pt>
                <c:pt idx="47" formatCode="0.0%">
                  <c:v>0.50825138786259694</c:v>
                </c:pt>
                <c:pt idx="48" formatCode="0.0%">
                  <c:v>0.50639531317579523</c:v>
                </c:pt>
                <c:pt idx="49" formatCode="0.0%">
                  <c:v>0.50238582202002613</c:v>
                </c:pt>
                <c:pt idx="50" formatCode="0.0%">
                  <c:v>0.52287175168212818</c:v>
                </c:pt>
                <c:pt idx="51" formatCode="0.0%">
                  <c:v>0.55207674932369333</c:v>
                </c:pt>
                <c:pt idx="52" formatCode="0.0%">
                  <c:v>0.57989734472145682</c:v>
                </c:pt>
                <c:pt idx="53" formatCode="0.0%">
                  <c:v>0.60808886073078283</c:v>
                </c:pt>
                <c:pt idx="54" formatCode="0.0%">
                  <c:v>0.63900032867858747</c:v>
                </c:pt>
                <c:pt idx="55" formatCode="0.0%">
                  <c:v>0.70586890466284991</c:v>
                </c:pt>
                <c:pt idx="56" formatCode="0.0%">
                  <c:v>0.78438863864392516</c:v>
                </c:pt>
                <c:pt idx="57" formatCode="0.0%">
                  <c:v>0.83387814951297745</c:v>
                </c:pt>
                <c:pt idx="58" formatCode="0.0%">
                  <c:v>0.88520647492024551</c:v>
                </c:pt>
                <c:pt idx="59" formatCode="0.0%">
                  <c:v>0.92872293610949952</c:v>
                </c:pt>
                <c:pt idx="60" formatCode="0.0%">
                  <c:v>0.94862705702357841</c:v>
                </c:pt>
                <c:pt idx="61" formatCode="0.0%">
                  <c:v>0.99095691214567383</c:v>
                </c:pt>
                <c:pt idx="62" formatCode="0.0%">
                  <c:v>1.0286905949472986</c:v>
                </c:pt>
                <c:pt idx="63" formatCode="0.0%">
                  <c:v>1.0451216492989128</c:v>
                </c:pt>
                <c:pt idx="64" formatCode="0.0%">
                  <c:v>1.0907723814668961</c:v>
                </c:pt>
                <c:pt idx="65" formatCode="0.0%">
                  <c:v>1.1418670393126114</c:v>
                </c:pt>
                <c:pt idx="66" formatCode="0.0%">
                  <c:v>1.1541028888417699</c:v>
                </c:pt>
                <c:pt idx="67" formatCode="0.0%">
                  <c:v>1.1341227991135683</c:v>
                </c:pt>
                <c:pt idx="68" formatCode="0.0%">
                  <c:v>1.2448550394880069</c:v>
                </c:pt>
                <c:pt idx="69" formatCode="0.0%">
                  <c:v>1.3860857124032613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E-4A48-93E1-E089411C309C}"/>
            </c:ext>
          </c:extLst>
        </c:ser>
        <c:ser>
          <c:idx val="2"/>
          <c:order val="2"/>
          <c:tx>
            <c:strRef>
              <c:f>'Infla Interanual PondENGHO'!$BO$1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PondENGHO'!$BO$4:$BO$850</c15:sqref>
                  </c15:fullRef>
                </c:ext>
              </c:extLst>
              <c:f>'Infla Interanual PondENGHO'!$BO$16:$BO$850</c:f>
              <c:numCache>
                <c:formatCode>General</c:formatCode>
                <c:ptCount val="835"/>
                <c:pt idx="0" formatCode="0.0%">
                  <c:v>0.24968582153320318</c:v>
                </c:pt>
                <c:pt idx="1" formatCode="0.0%">
                  <c:v>0.25161390710698051</c:v>
                </c:pt>
                <c:pt idx="2" formatCode="0.0%">
                  <c:v>0.25621648590101276</c:v>
                </c:pt>
                <c:pt idx="3" formatCode="0.0%">
                  <c:v>0.25460762001316217</c:v>
                </c:pt>
                <c:pt idx="4" formatCode="0.0%">
                  <c:v>0.25471263108588582</c:v>
                </c:pt>
                <c:pt idx="5" formatCode="0.0%">
                  <c:v>0.26304591039744807</c:v>
                </c:pt>
                <c:pt idx="6" formatCode="0.0%">
                  <c:v>0.29474908901422214</c:v>
                </c:pt>
                <c:pt idx="7" formatCode="0.0%">
                  <c:v>0.31274735063785464</c:v>
                </c:pt>
                <c:pt idx="8" formatCode="0.0%">
                  <c:v>0.34450843733228731</c:v>
                </c:pt>
                <c:pt idx="9" formatCode="0.0%">
                  <c:v>0.40557387641457754</c:v>
                </c:pt>
                <c:pt idx="10" formatCode="0.0%">
                  <c:v>0.45973173302857373</c:v>
                </c:pt>
                <c:pt idx="11" formatCode="0.0%">
                  <c:v>0.48630888548237161</c:v>
                </c:pt>
                <c:pt idx="12" formatCode="0.0%">
                  <c:v>0.47689476639697403</c:v>
                </c:pt>
                <c:pt idx="13" formatCode="0.0%">
                  <c:v>0.4939644521735671</c:v>
                </c:pt>
                <c:pt idx="14" formatCode="0.0%">
                  <c:v>0.51374091982108716</c:v>
                </c:pt>
                <c:pt idx="15" formatCode="0.0%">
                  <c:v>0.54937052859222812</c:v>
                </c:pt>
                <c:pt idx="16" formatCode="0.0%">
                  <c:v>0.55987089757372699</c:v>
                </c:pt>
                <c:pt idx="17" formatCode="0.0%">
                  <c:v>0.57455984107071822</c:v>
                </c:pt>
                <c:pt idx="18" formatCode="0.0%">
                  <c:v>0.56060602711848628</c:v>
                </c:pt>
                <c:pt idx="19" formatCode="0.0%">
                  <c:v>0.54615876866413671</c:v>
                </c:pt>
                <c:pt idx="20" formatCode="0.0%">
                  <c:v>0.54610599759316636</c:v>
                </c:pt>
                <c:pt idx="21" formatCode="0.0%">
                  <c:v>0.53846262035414671</c:v>
                </c:pt>
                <c:pt idx="22" formatCode="0.0%">
                  <c:v>0.50567462947376174</c:v>
                </c:pt>
                <c:pt idx="23" formatCode="0.0%">
                  <c:v>0.52328186222254414</c:v>
                </c:pt>
                <c:pt idx="24" formatCode="0.0%">
                  <c:v>0.54001994596252989</c:v>
                </c:pt>
                <c:pt idx="25" formatCode="0.0%">
                  <c:v>0.53221063080512176</c:v>
                </c:pt>
                <c:pt idx="26" formatCode="0.0%">
                  <c:v>0.50611762964625195</c:v>
                </c:pt>
                <c:pt idx="27" formatCode="0.0%">
                  <c:v>0.48580742692702672</c:v>
                </c:pt>
                <c:pt idx="28" formatCode="0.0%">
                  <c:v>0.45868400844009938</c:v>
                </c:pt>
                <c:pt idx="29" formatCode="0.0%">
                  <c:v>0.43709712735114947</c:v>
                </c:pt>
                <c:pt idx="30" formatCode="0.0%">
                  <c:v>0.4297186534117261</c:v>
                </c:pt>
                <c:pt idx="31" formatCode="0.0%">
                  <c:v>0.42581631705827494</c:v>
                </c:pt>
                <c:pt idx="32" formatCode="0.0%">
                  <c:v>0.40886224912144775</c:v>
                </c:pt>
                <c:pt idx="33" formatCode="0.0%">
                  <c:v>0.36853150352471675</c:v>
                </c:pt>
                <c:pt idx="34" formatCode="0.0%">
                  <c:v>0.37592621894655465</c:v>
                </c:pt>
                <c:pt idx="35" formatCode="0.0%">
                  <c:v>0.35965896528143082</c:v>
                </c:pt>
                <c:pt idx="36" formatCode="0.0%">
                  <c:v>0.36330743805290977</c:v>
                </c:pt>
                <c:pt idx="37" formatCode="0.0%">
                  <c:v>0.38794870270080128</c:v>
                </c:pt>
                <c:pt idx="38" formatCode="0.0%">
                  <c:v>0.40873313813822887</c:v>
                </c:pt>
                <c:pt idx="39" formatCode="0.0%">
                  <c:v>0.42815013562855353</c:v>
                </c:pt>
                <c:pt idx="40" formatCode="0.0%">
                  <c:v>0.46352503361846664</c:v>
                </c:pt>
                <c:pt idx="41" formatCode="0.0%">
                  <c:v>0.48903318738861468</c:v>
                </c:pt>
                <c:pt idx="42" formatCode="0.0%">
                  <c:v>0.50401434265233402</c:v>
                </c:pt>
                <c:pt idx="43" formatCode="0.0%">
                  <c:v>0.51901435271320451</c:v>
                </c:pt>
                <c:pt idx="44" formatCode="0.0%">
                  <c:v>0.51348676221531386</c:v>
                </c:pt>
                <c:pt idx="45" formatCode="0.0%">
                  <c:v>0.52326966278110887</c:v>
                </c:pt>
                <c:pt idx="46" formatCode="0.0%">
                  <c:v>0.51809610732718969</c:v>
                </c:pt>
                <c:pt idx="47" formatCode="0.0%">
                  <c:v>0.51024541078918295</c:v>
                </c:pt>
                <c:pt idx="48" formatCode="0.0%">
                  <c:v>0.50771258050558665</c:v>
                </c:pt>
                <c:pt idx="49" formatCode="0.0%">
                  <c:v>0.50476282718271537</c:v>
                </c:pt>
                <c:pt idx="50" formatCode="0.0%">
                  <c:v>0.52418068683073837</c:v>
                </c:pt>
                <c:pt idx="51" formatCode="0.0%">
                  <c:v>0.55103948172540318</c:v>
                </c:pt>
                <c:pt idx="52" formatCode="0.0%">
                  <c:v>0.57933512403270004</c:v>
                </c:pt>
                <c:pt idx="53" formatCode="0.0%">
                  <c:v>0.60711243847778085</c:v>
                </c:pt>
                <c:pt idx="54" formatCode="0.0%">
                  <c:v>0.63903656506428708</c:v>
                </c:pt>
                <c:pt idx="55" formatCode="0.0%">
                  <c:v>0.70682980934131634</c:v>
                </c:pt>
                <c:pt idx="56" formatCode="0.0%">
                  <c:v>0.78300683560691997</c:v>
                </c:pt>
                <c:pt idx="57" formatCode="0.0%">
                  <c:v>0.82992147484149381</c:v>
                </c:pt>
                <c:pt idx="58" formatCode="0.0%">
                  <c:v>0.88147235751825526</c:v>
                </c:pt>
                <c:pt idx="59" formatCode="0.0%">
                  <c:v>0.92521922007518098</c:v>
                </c:pt>
                <c:pt idx="60" formatCode="0.0%">
                  <c:v>0.94877864302026516</c:v>
                </c:pt>
                <c:pt idx="61" formatCode="0.0%">
                  <c:v>0.98965226011674745</c:v>
                </c:pt>
                <c:pt idx="62" formatCode="0.0%">
                  <c:v>1.0260205998881533</c:v>
                </c:pt>
                <c:pt idx="63" formatCode="0.0%">
                  <c:v>1.0442830504156988</c:v>
                </c:pt>
                <c:pt idx="64" formatCode="0.0%">
                  <c:v>1.0895580459372316</c:v>
                </c:pt>
                <c:pt idx="65" formatCode="0.0%">
                  <c:v>1.1418896148087985</c:v>
                </c:pt>
                <c:pt idx="66" formatCode="0.0%">
                  <c:v>1.1544181135187874</c:v>
                </c:pt>
                <c:pt idx="67" formatCode="0.0%">
                  <c:v>1.1344049915166483</c:v>
                </c:pt>
                <c:pt idx="68" formatCode="0.0%">
                  <c:v>1.244435796203446</c:v>
                </c:pt>
                <c:pt idx="69" formatCode="0.0%">
                  <c:v>1.3857460014324734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E-4A48-93E1-E089411C309C}"/>
            </c:ext>
          </c:extLst>
        </c:ser>
        <c:ser>
          <c:idx val="3"/>
          <c:order val="3"/>
          <c:tx>
            <c:strRef>
              <c:f>'Infla Interanual PondENGHO'!$BP$1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0.24866775512695316</c:v>
                </c:pt>
                <c:pt idx="1" formatCode="0.0%">
                  <c:v>0.25048573783774275</c:v>
                </c:pt>
                <c:pt idx="2" formatCode="0.0%">
                  <c:v>0.25571085866444498</c:v>
                </c:pt>
                <c:pt idx="3" formatCode="0.0%">
                  <c:v>0.25516310930394193</c:v>
                </c:pt>
                <c:pt idx="4" formatCode="0.0%">
                  <c:v>0.25691879049994792</c:v>
                </c:pt>
                <c:pt idx="5" formatCode="0.0%">
                  <c:v>0.264845677911975</c:v>
                </c:pt>
                <c:pt idx="6" formatCode="0.0%">
                  <c:v>0.2966833804335347</c:v>
                </c:pt>
                <c:pt idx="7" formatCode="0.0%">
                  <c:v>0.31386876533910391</c:v>
                </c:pt>
                <c:pt idx="8" formatCode="0.0%">
                  <c:v>0.34540174739581198</c:v>
                </c:pt>
                <c:pt idx="9" formatCode="0.0%">
                  <c:v>0.40825828745348836</c:v>
                </c:pt>
                <c:pt idx="10" formatCode="0.0%">
                  <c:v>0.46300105992859142</c:v>
                </c:pt>
                <c:pt idx="11" formatCode="0.0%">
                  <c:v>0.48876954113251547</c:v>
                </c:pt>
                <c:pt idx="12" formatCode="0.0%">
                  <c:v>0.47993008661941827</c:v>
                </c:pt>
                <c:pt idx="13" formatCode="0.0%">
                  <c:v>0.49611395858405216</c:v>
                </c:pt>
                <c:pt idx="14" formatCode="0.0%">
                  <c:v>0.5130258602289397</c:v>
                </c:pt>
                <c:pt idx="15" formatCode="0.0%">
                  <c:v>0.54711889040661266</c:v>
                </c:pt>
                <c:pt idx="16" formatCode="0.0%">
                  <c:v>0.55789203536161458</c:v>
                </c:pt>
                <c:pt idx="17" formatCode="0.0%">
                  <c:v>0.57386478288206155</c:v>
                </c:pt>
                <c:pt idx="18" formatCode="0.0%">
                  <c:v>0.55880676584225863</c:v>
                </c:pt>
                <c:pt idx="19" formatCode="0.0%">
                  <c:v>0.54466790332724369</c:v>
                </c:pt>
                <c:pt idx="20" formatCode="0.0%">
                  <c:v>0.54543584797409861</c:v>
                </c:pt>
                <c:pt idx="21" formatCode="0.0%">
                  <c:v>0.53618335811716245</c:v>
                </c:pt>
                <c:pt idx="22" formatCode="0.0%">
                  <c:v>0.50492956818047974</c:v>
                </c:pt>
                <c:pt idx="23" formatCode="0.0%">
                  <c:v>0.52169881546734831</c:v>
                </c:pt>
                <c:pt idx="24" formatCode="0.0%">
                  <c:v>0.53861018048057807</c:v>
                </c:pt>
                <c:pt idx="25" formatCode="0.0%">
                  <c:v>0.52840773618766823</c:v>
                </c:pt>
                <c:pt idx="26" formatCode="0.0%">
                  <c:v>0.50375626636044846</c:v>
                </c:pt>
                <c:pt idx="27" formatCode="0.0%">
                  <c:v>0.48341570862557837</c:v>
                </c:pt>
                <c:pt idx="28" formatCode="0.0%">
                  <c:v>0.45399466456876714</c:v>
                </c:pt>
                <c:pt idx="29" formatCode="0.0%">
                  <c:v>0.43243087713949557</c:v>
                </c:pt>
                <c:pt idx="30" formatCode="0.0%">
                  <c:v>0.4259082838107886</c:v>
                </c:pt>
                <c:pt idx="31" formatCode="0.0%">
                  <c:v>0.42205464981701657</c:v>
                </c:pt>
                <c:pt idx="32" formatCode="0.0%">
                  <c:v>0.40473902100858927</c:v>
                </c:pt>
                <c:pt idx="33" formatCode="0.0%">
                  <c:v>0.36422853940568656</c:v>
                </c:pt>
                <c:pt idx="34" formatCode="0.0%">
                  <c:v>0.36957792371622245</c:v>
                </c:pt>
                <c:pt idx="35" formatCode="0.0%">
                  <c:v>0.35501390785482223</c:v>
                </c:pt>
                <c:pt idx="36" formatCode="0.0%">
                  <c:v>0.35709192762276554</c:v>
                </c:pt>
                <c:pt idx="37" formatCode="0.0%">
                  <c:v>0.38253016437512577</c:v>
                </c:pt>
                <c:pt idx="38" formatCode="0.0%">
                  <c:v>0.40473711258571243</c:v>
                </c:pt>
                <c:pt idx="39" formatCode="0.0%">
                  <c:v>0.4256320269303786</c:v>
                </c:pt>
                <c:pt idx="40" formatCode="0.0%">
                  <c:v>0.46290084198526338</c:v>
                </c:pt>
                <c:pt idx="41" formatCode="0.0%">
                  <c:v>0.48950462276936224</c:v>
                </c:pt>
                <c:pt idx="42" formatCode="0.0%">
                  <c:v>0.50357462248097384</c:v>
                </c:pt>
                <c:pt idx="43" formatCode="0.0%">
                  <c:v>0.51804025354650918</c:v>
                </c:pt>
                <c:pt idx="44" formatCode="0.0%">
                  <c:v>0.51455823800476974</c:v>
                </c:pt>
                <c:pt idx="45" formatCode="0.0%">
                  <c:v>0.52566575617055222</c:v>
                </c:pt>
                <c:pt idx="46" formatCode="0.0%">
                  <c:v>0.52212613990084056</c:v>
                </c:pt>
                <c:pt idx="47" formatCode="0.0%">
                  <c:v>0.51356398282532312</c:v>
                </c:pt>
                <c:pt idx="48" formatCode="0.0%">
                  <c:v>0.51117951557093422</c:v>
                </c:pt>
                <c:pt idx="49" formatCode="0.0%">
                  <c:v>0.50946376521678594</c:v>
                </c:pt>
                <c:pt idx="50" formatCode="0.0%">
                  <c:v>0.52595185416209844</c:v>
                </c:pt>
                <c:pt idx="51" formatCode="0.0%">
                  <c:v>0.55126184400060496</c:v>
                </c:pt>
                <c:pt idx="52" formatCode="0.0%">
                  <c:v>0.5793306424838931</c:v>
                </c:pt>
                <c:pt idx="53" formatCode="0.0%">
                  <c:v>0.60583918427991201</c:v>
                </c:pt>
                <c:pt idx="54" formatCode="0.0%">
                  <c:v>0.63925612195501591</c:v>
                </c:pt>
                <c:pt idx="55" formatCode="0.0%">
                  <c:v>0.70898705047876232</c:v>
                </c:pt>
                <c:pt idx="56" formatCode="0.0%">
                  <c:v>0.78245114160299933</c:v>
                </c:pt>
                <c:pt idx="57" formatCode="0.0%">
                  <c:v>0.82661790908819643</c:v>
                </c:pt>
                <c:pt idx="58" formatCode="0.0%">
                  <c:v>0.87679526745512537</c:v>
                </c:pt>
                <c:pt idx="59" formatCode="0.0%">
                  <c:v>0.92204452162466</c:v>
                </c:pt>
                <c:pt idx="60" formatCode="0.0%">
                  <c:v>0.9474585617315896</c:v>
                </c:pt>
                <c:pt idx="61" formatCode="0.0%">
                  <c:v>0.98835628240596773</c:v>
                </c:pt>
                <c:pt idx="62" formatCode="0.0%">
                  <c:v>1.0233610617177451</c:v>
                </c:pt>
                <c:pt idx="63" formatCode="0.0%">
                  <c:v>1.0406775344761057</c:v>
                </c:pt>
                <c:pt idx="64" formatCode="0.0%">
                  <c:v>1.0842947945155839</c:v>
                </c:pt>
                <c:pt idx="65" formatCode="0.0%">
                  <c:v>1.138216257717684</c:v>
                </c:pt>
                <c:pt idx="66" formatCode="0.0%">
                  <c:v>1.1523655395051957</c:v>
                </c:pt>
                <c:pt idx="67" formatCode="0.0%">
                  <c:v>1.1314641121675515</c:v>
                </c:pt>
                <c:pt idx="68" formatCode="0.0%">
                  <c:v>1.2388033482452463</c:v>
                </c:pt>
                <c:pt idx="69" formatCode="0.0%">
                  <c:v>1.3781537633934744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E-4A48-93E1-E089411C309C}"/>
            </c:ext>
          </c:extLst>
        </c:ser>
        <c:ser>
          <c:idx val="4"/>
          <c:order val="4"/>
          <c:tx>
            <c:strRef>
              <c:f>'Infla Interanual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PondENGHO'!$BQ$4:$BQ$850</c15:sqref>
                  </c15:fullRef>
                </c:ext>
              </c:extLst>
              <c:f>'Infla Interanual PondENGHO'!$BQ$16:$BQ$850</c:f>
              <c:numCache>
                <c:formatCode>General</c:formatCode>
                <c:ptCount val="835"/>
                <c:pt idx="0" formatCode="0.0%">
                  <c:v>0.25125755310058584</c:v>
                </c:pt>
                <c:pt idx="1" formatCode="0.0%">
                  <c:v>0.25261982477237588</c:v>
                </c:pt>
                <c:pt idx="2" formatCode="0.0%">
                  <c:v>0.25678596613634874</c:v>
                </c:pt>
                <c:pt idx="3" formatCode="0.0%">
                  <c:v>0.25818629399778636</c:v>
                </c:pt>
                <c:pt idx="4" formatCode="0.0%">
                  <c:v>0.26061859053429148</c:v>
                </c:pt>
                <c:pt idx="5" formatCode="0.0%">
                  <c:v>0.2672211246947549</c:v>
                </c:pt>
                <c:pt idx="6" formatCode="0.0%">
                  <c:v>0.29767678928704222</c:v>
                </c:pt>
                <c:pt idx="7" formatCode="0.0%">
                  <c:v>0.31237013703063088</c:v>
                </c:pt>
                <c:pt idx="8" formatCode="0.0%">
                  <c:v>0.34388339069463614</c:v>
                </c:pt>
                <c:pt idx="9" formatCode="0.0%">
                  <c:v>0.40575340871900156</c:v>
                </c:pt>
                <c:pt idx="10" formatCode="0.0%">
                  <c:v>0.45963726064827681</c:v>
                </c:pt>
                <c:pt idx="11" formatCode="0.0%">
                  <c:v>0.48542519460498967</c:v>
                </c:pt>
                <c:pt idx="12" formatCode="0.0%">
                  <c:v>0.47592836137813754</c:v>
                </c:pt>
                <c:pt idx="13" formatCode="0.0%">
                  <c:v>0.49115309707514943</c:v>
                </c:pt>
                <c:pt idx="14" formatCode="0.0%">
                  <c:v>0.50635809734811565</c:v>
                </c:pt>
                <c:pt idx="15" formatCode="0.0%">
                  <c:v>0.5377443563212545</c:v>
                </c:pt>
                <c:pt idx="16" formatCode="0.0%">
                  <c:v>0.54900664967656554</c:v>
                </c:pt>
                <c:pt idx="17" formatCode="0.0%">
                  <c:v>0.56726883220949698</c:v>
                </c:pt>
                <c:pt idx="18" formatCode="0.0%">
                  <c:v>0.55275775105399716</c:v>
                </c:pt>
                <c:pt idx="19" formatCode="0.0%">
                  <c:v>0.54053314485723103</c:v>
                </c:pt>
                <c:pt idx="20" formatCode="0.0%">
                  <c:v>0.54169448937102493</c:v>
                </c:pt>
                <c:pt idx="21" formatCode="0.0%">
                  <c:v>0.53336832705591819</c:v>
                </c:pt>
                <c:pt idx="22" formatCode="0.0%">
                  <c:v>0.50584920815046086</c:v>
                </c:pt>
                <c:pt idx="23" formatCode="0.0%">
                  <c:v>0.52065184927445252</c:v>
                </c:pt>
                <c:pt idx="24" formatCode="0.0%">
                  <c:v>0.53730642456408839</c:v>
                </c:pt>
                <c:pt idx="25" formatCode="0.0%">
                  <c:v>0.5240509288883457</c:v>
                </c:pt>
                <c:pt idx="26" formatCode="0.0%">
                  <c:v>0.50041585016779333</c:v>
                </c:pt>
                <c:pt idx="27" formatCode="0.0%">
                  <c:v>0.48120952276756923</c:v>
                </c:pt>
                <c:pt idx="28" formatCode="0.0%">
                  <c:v>0.44944415354338352</c:v>
                </c:pt>
                <c:pt idx="29" formatCode="0.0%">
                  <c:v>0.42724035255338966</c:v>
                </c:pt>
                <c:pt idx="30" formatCode="0.0%">
                  <c:v>0.42150105136976501</c:v>
                </c:pt>
                <c:pt idx="31" formatCode="0.0%">
                  <c:v>0.41726418232744722</c:v>
                </c:pt>
                <c:pt idx="32" formatCode="0.0%">
                  <c:v>0.39957653202214538</c:v>
                </c:pt>
                <c:pt idx="33" formatCode="0.0%">
                  <c:v>0.35807396424652116</c:v>
                </c:pt>
                <c:pt idx="34" formatCode="0.0%">
                  <c:v>0.35987284783197415</c:v>
                </c:pt>
                <c:pt idx="35" formatCode="0.0%">
                  <c:v>0.34796857837428052</c:v>
                </c:pt>
                <c:pt idx="36" formatCode="0.0%">
                  <c:v>0.3478984059526693</c:v>
                </c:pt>
                <c:pt idx="37" formatCode="0.0%">
                  <c:v>0.37392609073509298</c:v>
                </c:pt>
                <c:pt idx="38" formatCode="0.0%">
                  <c:v>0.39724877247441293</c:v>
                </c:pt>
                <c:pt idx="39" formatCode="0.0%">
                  <c:v>0.41888299009001129</c:v>
                </c:pt>
                <c:pt idx="40" formatCode="0.0%">
                  <c:v>0.45751988452481651</c:v>
                </c:pt>
                <c:pt idx="41" formatCode="0.0%">
                  <c:v>0.48436033269433643</c:v>
                </c:pt>
                <c:pt idx="42" formatCode="0.0%">
                  <c:v>0.49671004681788711</c:v>
                </c:pt>
                <c:pt idx="43" formatCode="0.0%">
                  <c:v>0.51121096582976366</c:v>
                </c:pt>
                <c:pt idx="44" formatCode="0.0%">
                  <c:v>0.51048723084054171</c:v>
                </c:pt>
                <c:pt idx="45" formatCode="0.0%">
                  <c:v>0.52455842546976528</c:v>
                </c:pt>
                <c:pt idx="46" formatCode="0.0%">
                  <c:v>0.52371718106572329</c:v>
                </c:pt>
                <c:pt idx="47" formatCode="0.0%">
                  <c:v>0.51463773479106645</c:v>
                </c:pt>
                <c:pt idx="48" formatCode="0.0%">
                  <c:v>0.512183280327414</c:v>
                </c:pt>
                <c:pt idx="49" formatCode="0.0%">
                  <c:v>0.51294697252204768</c:v>
                </c:pt>
                <c:pt idx="50" formatCode="0.0%">
                  <c:v>0.52525406335079072</c:v>
                </c:pt>
                <c:pt idx="51" formatCode="0.0%">
                  <c:v>0.54836105652088651</c:v>
                </c:pt>
                <c:pt idx="52" formatCode="0.0%">
                  <c:v>0.57672064199621964</c:v>
                </c:pt>
                <c:pt idx="53" formatCode="0.0%">
                  <c:v>0.60281066094202451</c:v>
                </c:pt>
                <c:pt idx="54" formatCode="0.0%">
                  <c:v>0.63924913236328673</c:v>
                </c:pt>
                <c:pt idx="55" formatCode="0.0%">
                  <c:v>0.71233253942698904</c:v>
                </c:pt>
                <c:pt idx="56" formatCode="0.0%">
                  <c:v>0.7817335331765094</c:v>
                </c:pt>
                <c:pt idx="57" formatCode="0.0%">
                  <c:v>0.8210124225708455</c:v>
                </c:pt>
                <c:pt idx="58" formatCode="0.0%">
                  <c:v>0.87097240377739049</c:v>
                </c:pt>
                <c:pt idx="59" formatCode="0.0%">
                  <c:v>0.9179387260000591</c:v>
                </c:pt>
                <c:pt idx="60" formatCode="0.0%">
                  <c:v>0.94695367448736389</c:v>
                </c:pt>
                <c:pt idx="61" formatCode="0.0%">
                  <c:v>0.9880896118007203</c:v>
                </c:pt>
                <c:pt idx="62" formatCode="0.0%">
                  <c:v>1.0233880583059642</c:v>
                </c:pt>
                <c:pt idx="63" formatCode="0.0%">
                  <c:v>1.0405052222145224</c:v>
                </c:pt>
                <c:pt idx="64" formatCode="0.0%">
                  <c:v>1.0823750474423548</c:v>
                </c:pt>
                <c:pt idx="65" formatCode="0.0%">
                  <c:v>1.140483274263274</c:v>
                </c:pt>
                <c:pt idx="66" formatCode="0.0%">
                  <c:v>1.156529485546935</c:v>
                </c:pt>
                <c:pt idx="67" formatCode="0.0%">
                  <c:v>1.1336318223216546</c:v>
                </c:pt>
                <c:pt idx="68" formatCode="0.0%">
                  <c:v>1.2399873333470954</c:v>
                </c:pt>
                <c:pt idx="69" formatCode="0.0%">
                  <c:v>1.3784144239117313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E-4A48-93E1-E089411C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0.2423170471191407</c:v>
                </c:pt>
                <c:pt idx="1" formatCode="0.0%">
                  <c:v>0.24545039948847225</c:v>
                </c:pt>
                <c:pt idx="2" formatCode="0.0%">
                  <c:v>0.24896473399607721</c:v>
                </c:pt>
                <c:pt idx="3" formatCode="0.0%">
                  <c:v>0.24649750917135926</c:v>
                </c:pt>
                <c:pt idx="4" formatCode="0.0%">
                  <c:v>0.245750907542436</c:v>
                </c:pt>
                <c:pt idx="5" formatCode="0.0%">
                  <c:v>0.25524128361683585</c:v>
                </c:pt>
                <c:pt idx="6" formatCode="0.0%">
                  <c:v>0.28801928077025507</c:v>
                </c:pt>
                <c:pt idx="7" formatCode="0.0%">
                  <c:v>0.30935452525103035</c:v>
                </c:pt>
                <c:pt idx="8" formatCode="0.0%">
                  <c:v>0.34122628771837693</c:v>
                </c:pt>
                <c:pt idx="9" formatCode="0.0%">
                  <c:v>0.4040161550675756</c:v>
                </c:pt>
                <c:pt idx="10" formatCode="0.0%">
                  <c:v>0.45757175336124711</c:v>
                </c:pt>
                <c:pt idx="11" formatCode="0.0%">
                  <c:v>0.48443937064791109</c:v>
                </c:pt>
                <c:pt idx="12" formatCode="0.0%">
                  <c:v>0.47699845571824584</c:v>
                </c:pt>
                <c:pt idx="13" formatCode="0.0%">
                  <c:v>0.49511703672587148</c:v>
                </c:pt>
                <c:pt idx="14" formatCode="0.0%">
                  <c:v>0.52229326816409571</c:v>
                </c:pt>
                <c:pt idx="15" formatCode="0.0%">
                  <c:v>0.55981183558786896</c:v>
                </c:pt>
                <c:pt idx="16" formatCode="0.0%">
                  <c:v>0.57010869706281286</c:v>
                </c:pt>
                <c:pt idx="17" formatCode="0.0%">
                  <c:v>0.58180773786784012</c:v>
                </c:pt>
                <c:pt idx="18" formatCode="0.0%">
                  <c:v>0.56704284979455433</c:v>
                </c:pt>
                <c:pt idx="19" formatCode="0.0%">
                  <c:v>0.54968143761486621</c:v>
                </c:pt>
                <c:pt idx="20" formatCode="0.0%">
                  <c:v>0.55135801005716401</c:v>
                </c:pt>
                <c:pt idx="21" formatCode="0.0%">
                  <c:v>0.54245232067212701</c:v>
                </c:pt>
                <c:pt idx="22" formatCode="0.0%">
                  <c:v>0.50737562679796633</c:v>
                </c:pt>
                <c:pt idx="23" formatCode="0.0%">
                  <c:v>0.52520772601564403</c:v>
                </c:pt>
                <c:pt idx="24" formatCode="0.0%">
                  <c:v>0.54244215253580341</c:v>
                </c:pt>
                <c:pt idx="25" formatCode="0.0%">
                  <c:v>0.54000732247435113</c:v>
                </c:pt>
                <c:pt idx="26" formatCode="0.0%">
                  <c:v>0.50982323119409112</c:v>
                </c:pt>
                <c:pt idx="27" formatCode="0.0%">
                  <c:v>0.4887754333457186</c:v>
                </c:pt>
                <c:pt idx="28" formatCode="0.0%">
                  <c:v>0.4683318216883241</c:v>
                </c:pt>
                <c:pt idx="29" formatCode="0.0%">
                  <c:v>0.44703344360735042</c:v>
                </c:pt>
                <c:pt idx="30" formatCode="0.0%">
                  <c:v>0.43920573587492062</c:v>
                </c:pt>
                <c:pt idx="31" formatCode="0.0%">
                  <c:v>0.43605765873083846</c:v>
                </c:pt>
                <c:pt idx="32" formatCode="0.0%">
                  <c:v>0.41763212148321238</c:v>
                </c:pt>
                <c:pt idx="33" formatCode="0.0%">
                  <c:v>0.37803634247581508</c:v>
                </c:pt>
                <c:pt idx="34" formatCode="0.0%">
                  <c:v>0.38987724915927413</c:v>
                </c:pt>
                <c:pt idx="35" formatCode="0.0%">
                  <c:v>0.37369664074433184</c:v>
                </c:pt>
                <c:pt idx="36" formatCode="0.0%">
                  <c:v>0.38309667040108519</c:v>
                </c:pt>
                <c:pt idx="37" formatCode="0.0%">
                  <c:v>0.40453483091653863</c:v>
                </c:pt>
                <c:pt idx="38" formatCode="0.0%">
                  <c:v>0.42404033348766124</c:v>
                </c:pt>
                <c:pt idx="39" formatCode="0.0%">
                  <c:v>0.43930395596138383</c:v>
                </c:pt>
                <c:pt idx="40" formatCode="0.0%">
                  <c:v>0.46970749392800815</c:v>
                </c:pt>
                <c:pt idx="41" formatCode="0.0%">
                  <c:v>0.49413308885628848</c:v>
                </c:pt>
                <c:pt idx="42" formatCode="0.0%">
                  <c:v>0.50972929587467863</c:v>
                </c:pt>
                <c:pt idx="43" formatCode="0.0%">
                  <c:v>0.52504867892464091</c:v>
                </c:pt>
                <c:pt idx="44" formatCode="0.0%">
                  <c:v>0.51707288077796454</c:v>
                </c:pt>
                <c:pt idx="45" formatCode="0.0%">
                  <c:v>0.52368001708689715</c:v>
                </c:pt>
                <c:pt idx="46" formatCode="0.0%">
                  <c:v>0.51555510500400104</c:v>
                </c:pt>
                <c:pt idx="47" formatCode="0.0%">
                  <c:v>0.50746551153092012</c:v>
                </c:pt>
                <c:pt idx="48" formatCode="0.0%">
                  <c:v>0.50373880395538673</c:v>
                </c:pt>
                <c:pt idx="49" formatCode="0.0%">
                  <c:v>0.49891285033350474</c:v>
                </c:pt>
                <c:pt idx="50" formatCode="0.0%">
                  <c:v>0.52243193658220477</c:v>
                </c:pt>
                <c:pt idx="51" formatCode="0.0%">
                  <c:v>0.55589230398043199</c:v>
                </c:pt>
                <c:pt idx="52" formatCode="0.0%">
                  <c:v>0.58485650591535876</c:v>
                </c:pt>
                <c:pt idx="53" formatCode="0.0%">
                  <c:v>0.61389792247749431</c:v>
                </c:pt>
                <c:pt idx="54" formatCode="0.0%">
                  <c:v>0.64394242532918611</c:v>
                </c:pt>
                <c:pt idx="55" formatCode="0.0%">
                  <c:v>0.70968554603463363</c:v>
                </c:pt>
                <c:pt idx="56" formatCode="0.0%">
                  <c:v>0.79162854615068801</c:v>
                </c:pt>
                <c:pt idx="57" formatCode="0.0%">
                  <c:v>0.84516253291082677</c:v>
                </c:pt>
                <c:pt idx="58" formatCode="0.0%">
                  <c:v>0.89605101734297166</c:v>
                </c:pt>
                <c:pt idx="59" formatCode="0.0%">
                  <c:v>0.93656089121882746</c:v>
                </c:pt>
                <c:pt idx="60" formatCode="0.0%">
                  <c:v>0.95163290354483476</c:v>
                </c:pt>
                <c:pt idx="61" formatCode="0.0%">
                  <c:v>0.99392942516489757</c:v>
                </c:pt>
                <c:pt idx="62" formatCode="0.0%">
                  <c:v>1.0343635900074615</c:v>
                </c:pt>
                <c:pt idx="63" formatCode="0.0%">
                  <c:v>1.0488428895992987</c:v>
                </c:pt>
                <c:pt idx="64" formatCode="0.0%">
                  <c:v>1.0960580836650702</c:v>
                </c:pt>
                <c:pt idx="65" formatCode="0.0%">
                  <c:v>1.1445343326064892</c:v>
                </c:pt>
                <c:pt idx="66" formatCode="0.0%">
                  <c:v>1.1568326698136788</c:v>
                </c:pt>
                <c:pt idx="67" formatCode="0.0%">
                  <c:v>1.1362849705280182</c:v>
                </c:pt>
                <c:pt idx="68" formatCode="0.0%">
                  <c:v>1.2535477539524118</c:v>
                </c:pt>
                <c:pt idx="69" formatCode="0.0%">
                  <c:v>1.3978421899340119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A-44BB-B29D-091C33A8A517}"/>
            </c:ext>
          </c:extLst>
        </c:ser>
        <c:ser>
          <c:idx val="4"/>
          <c:order val="1"/>
          <c:tx>
            <c:strRef>
              <c:f>'Infla Interanual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PondENGHO'!$BQ$4:$BQ$850</c15:sqref>
                  </c15:fullRef>
                </c:ext>
              </c:extLst>
              <c:f>'Infla Interanual PondENGHO'!$BQ$16:$BQ$850</c:f>
              <c:numCache>
                <c:formatCode>General</c:formatCode>
                <c:ptCount val="835"/>
                <c:pt idx="0" formatCode="0.0%">
                  <c:v>0.25125755310058584</c:v>
                </c:pt>
                <c:pt idx="1" formatCode="0.0%">
                  <c:v>0.25261982477237588</c:v>
                </c:pt>
                <c:pt idx="2" formatCode="0.0%">
                  <c:v>0.25678596613634874</c:v>
                </c:pt>
                <c:pt idx="3" formatCode="0.0%">
                  <c:v>0.25818629399778636</c:v>
                </c:pt>
                <c:pt idx="4" formatCode="0.0%">
                  <c:v>0.26061859053429148</c:v>
                </c:pt>
                <c:pt idx="5" formatCode="0.0%">
                  <c:v>0.2672211246947549</c:v>
                </c:pt>
                <c:pt idx="6" formatCode="0.0%">
                  <c:v>0.29767678928704222</c:v>
                </c:pt>
                <c:pt idx="7" formatCode="0.0%">
                  <c:v>0.31237013703063088</c:v>
                </c:pt>
                <c:pt idx="8" formatCode="0.0%">
                  <c:v>0.34388339069463614</c:v>
                </c:pt>
                <c:pt idx="9" formatCode="0.0%">
                  <c:v>0.40575340871900156</c:v>
                </c:pt>
                <c:pt idx="10" formatCode="0.0%">
                  <c:v>0.45963726064827681</c:v>
                </c:pt>
                <c:pt idx="11" formatCode="0.0%">
                  <c:v>0.48542519460498967</c:v>
                </c:pt>
                <c:pt idx="12" formatCode="0.0%">
                  <c:v>0.47592836137813754</c:v>
                </c:pt>
                <c:pt idx="13" formatCode="0.0%">
                  <c:v>0.49115309707514943</c:v>
                </c:pt>
                <c:pt idx="14" formatCode="0.0%">
                  <c:v>0.50635809734811565</c:v>
                </c:pt>
                <c:pt idx="15" formatCode="0.0%">
                  <c:v>0.5377443563212545</c:v>
                </c:pt>
                <c:pt idx="16" formatCode="0.0%">
                  <c:v>0.54900664967656554</c:v>
                </c:pt>
                <c:pt idx="17" formatCode="0.0%">
                  <c:v>0.56726883220949698</c:v>
                </c:pt>
                <c:pt idx="18" formatCode="0.0%">
                  <c:v>0.55275775105399716</c:v>
                </c:pt>
                <c:pt idx="19" formatCode="0.0%">
                  <c:v>0.54053314485723103</c:v>
                </c:pt>
                <c:pt idx="20" formatCode="0.0%">
                  <c:v>0.54169448937102493</c:v>
                </c:pt>
                <c:pt idx="21" formatCode="0.0%">
                  <c:v>0.53336832705591819</c:v>
                </c:pt>
                <c:pt idx="22" formatCode="0.0%">
                  <c:v>0.50584920815046086</c:v>
                </c:pt>
                <c:pt idx="23" formatCode="0.0%">
                  <c:v>0.52065184927445252</c:v>
                </c:pt>
                <c:pt idx="24" formatCode="0.0%">
                  <c:v>0.53730642456408839</c:v>
                </c:pt>
                <c:pt idx="25" formatCode="0.0%">
                  <c:v>0.5240509288883457</c:v>
                </c:pt>
                <c:pt idx="26" formatCode="0.0%">
                  <c:v>0.50041585016779333</c:v>
                </c:pt>
                <c:pt idx="27" formatCode="0.0%">
                  <c:v>0.48120952276756923</c:v>
                </c:pt>
                <c:pt idx="28" formatCode="0.0%">
                  <c:v>0.44944415354338352</c:v>
                </c:pt>
                <c:pt idx="29" formatCode="0.0%">
                  <c:v>0.42724035255338966</c:v>
                </c:pt>
                <c:pt idx="30" formatCode="0.0%">
                  <c:v>0.42150105136976501</c:v>
                </c:pt>
                <c:pt idx="31" formatCode="0.0%">
                  <c:v>0.41726418232744722</c:v>
                </c:pt>
                <c:pt idx="32" formatCode="0.0%">
                  <c:v>0.39957653202214538</c:v>
                </c:pt>
                <c:pt idx="33" formatCode="0.0%">
                  <c:v>0.35807396424652116</c:v>
                </c:pt>
                <c:pt idx="34" formatCode="0.0%">
                  <c:v>0.35987284783197415</c:v>
                </c:pt>
                <c:pt idx="35" formatCode="0.0%">
                  <c:v>0.34796857837428052</c:v>
                </c:pt>
                <c:pt idx="36" formatCode="0.0%">
                  <c:v>0.3478984059526693</c:v>
                </c:pt>
                <c:pt idx="37" formatCode="0.0%">
                  <c:v>0.37392609073509298</c:v>
                </c:pt>
                <c:pt idx="38" formatCode="0.0%">
                  <c:v>0.39724877247441293</c:v>
                </c:pt>
                <c:pt idx="39" formatCode="0.0%">
                  <c:v>0.41888299009001129</c:v>
                </c:pt>
                <c:pt idx="40" formatCode="0.0%">
                  <c:v>0.45751988452481651</c:v>
                </c:pt>
                <c:pt idx="41" formatCode="0.0%">
                  <c:v>0.48436033269433643</c:v>
                </c:pt>
                <c:pt idx="42" formatCode="0.0%">
                  <c:v>0.49671004681788711</c:v>
                </c:pt>
                <c:pt idx="43" formatCode="0.0%">
                  <c:v>0.51121096582976366</c:v>
                </c:pt>
                <c:pt idx="44" formatCode="0.0%">
                  <c:v>0.51048723084054171</c:v>
                </c:pt>
                <c:pt idx="45" formatCode="0.0%">
                  <c:v>0.52455842546976528</c:v>
                </c:pt>
                <c:pt idx="46" formatCode="0.0%">
                  <c:v>0.52371718106572329</c:v>
                </c:pt>
                <c:pt idx="47" formatCode="0.0%">
                  <c:v>0.51463773479106645</c:v>
                </c:pt>
                <c:pt idx="48" formatCode="0.0%">
                  <c:v>0.512183280327414</c:v>
                </c:pt>
                <c:pt idx="49" formatCode="0.0%">
                  <c:v>0.51294697252204768</c:v>
                </c:pt>
                <c:pt idx="50" formatCode="0.0%">
                  <c:v>0.52525406335079072</c:v>
                </c:pt>
                <c:pt idx="51" formatCode="0.0%">
                  <c:v>0.54836105652088651</c:v>
                </c:pt>
                <c:pt idx="52" formatCode="0.0%">
                  <c:v>0.57672064199621964</c:v>
                </c:pt>
                <c:pt idx="53" formatCode="0.0%">
                  <c:v>0.60281066094202451</c:v>
                </c:pt>
                <c:pt idx="54" formatCode="0.0%">
                  <c:v>0.63924913236328673</c:v>
                </c:pt>
                <c:pt idx="55" formatCode="0.0%">
                  <c:v>0.71233253942698904</c:v>
                </c:pt>
                <c:pt idx="56" formatCode="0.0%">
                  <c:v>0.7817335331765094</c:v>
                </c:pt>
                <c:pt idx="57" formatCode="0.0%">
                  <c:v>0.8210124225708455</c:v>
                </c:pt>
                <c:pt idx="58" formatCode="0.0%">
                  <c:v>0.87097240377739049</c:v>
                </c:pt>
                <c:pt idx="59" formatCode="0.0%">
                  <c:v>0.9179387260000591</c:v>
                </c:pt>
                <c:pt idx="60" formatCode="0.0%">
                  <c:v>0.94695367448736389</c:v>
                </c:pt>
                <c:pt idx="61" formatCode="0.0%">
                  <c:v>0.9880896118007203</c:v>
                </c:pt>
                <c:pt idx="62" formatCode="0.0%">
                  <c:v>1.0233880583059642</c:v>
                </c:pt>
                <c:pt idx="63" formatCode="0.0%">
                  <c:v>1.0405052222145224</c:v>
                </c:pt>
                <c:pt idx="64" formatCode="0.0%">
                  <c:v>1.0823750474423548</c:v>
                </c:pt>
                <c:pt idx="65" formatCode="0.0%">
                  <c:v>1.140483274263274</c:v>
                </c:pt>
                <c:pt idx="66" formatCode="0.0%">
                  <c:v>1.156529485546935</c:v>
                </c:pt>
                <c:pt idx="67" formatCode="0.0%">
                  <c:v>1.1336318223216546</c:v>
                </c:pt>
                <c:pt idx="68" formatCode="0.0%">
                  <c:v>1.2399873333470954</c:v>
                </c:pt>
                <c:pt idx="69" formatCode="0.0%">
                  <c:v>1.3784144239117313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A-44BB-B29D-091C33A8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Diferencia Inflación mensual Q1-Q5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PondENGHO'!$CI$2:$CI$3</c:f>
              <c:strCache>
                <c:ptCount val="2"/>
                <c:pt idx="0">
                  <c:v>Q1-Q5 IPCse</c:v>
                </c:pt>
                <c:pt idx="1">
                  <c:v>mensual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PondENGHO'!$A$4:$A$79</c:f>
              <c:numCache>
                <c:formatCode>mmm\-yy</c:formatCode>
                <c:ptCount val="76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</c:numCache>
            </c:numRef>
          </c:cat>
          <c:val>
            <c:numRef>
              <c:f>'Infla Mensual PondENGHO'!$CI$4:$CI$79</c:f>
              <c:numCache>
                <c:formatCode>0.0%</c:formatCode>
                <c:ptCount val="76"/>
                <c:pt idx="1">
                  <c:v>-2.6582336425780007E-3</c:v>
                </c:pt>
                <c:pt idx="2">
                  <c:v>-2.554608850574791E-3</c:v>
                </c:pt>
                <c:pt idx="3">
                  <c:v>2.8625544355360688E-3</c:v>
                </c:pt>
                <c:pt idx="4">
                  <c:v>1.6621210368712447E-3</c:v>
                </c:pt>
                <c:pt idx="5">
                  <c:v>1.858379659740228E-3</c:v>
                </c:pt>
                <c:pt idx="6">
                  <c:v>-5.098631918996066E-4</c:v>
                </c:pt>
                <c:pt idx="7">
                  <c:v>-2.098268441584894E-3</c:v>
                </c:pt>
                <c:pt idx="8">
                  <c:v>-1.8761143374779188E-4</c:v>
                </c:pt>
                <c:pt idx="9">
                  <c:v>-1.5024836879302672E-3</c:v>
                </c:pt>
                <c:pt idx="10">
                  <c:v>5.994737793755256E-4</c:v>
                </c:pt>
                <c:pt idx="11">
                  <c:v>3.4121565784817065E-4</c:v>
                </c:pt>
                <c:pt idx="12">
                  <c:v>-5.1885089152772235E-3</c:v>
                </c:pt>
                <c:pt idx="13">
                  <c:v>-1.2045533895164162E-3</c:v>
                </c:pt>
                <c:pt idx="14">
                  <c:v>-3.07787894216216E-3</c:v>
                </c:pt>
                <c:pt idx="15">
                  <c:v>-2.8075534556126769E-4</c:v>
                </c:pt>
                <c:pt idx="16">
                  <c:v>-9.3598059757016294E-4</c:v>
                </c:pt>
                <c:pt idx="17">
                  <c:v>4.293418201202881E-3</c:v>
                </c:pt>
                <c:pt idx="18">
                  <c:v>1.5837487281915585E-3</c:v>
                </c:pt>
                <c:pt idx="19">
                  <c:v>3.2206262294067756E-3</c:v>
                </c:pt>
                <c:pt idx="20">
                  <c:v>1.4163955721491206E-4</c:v>
                </c:pt>
                <c:pt idx="21">
                  <c:v>-7.8612728395577314E-4</c:v>
                </c:pt>
                <c:pt idx="22">
                  <c:v>4.3372412690545481E-4</c:v>
                </c:pt>
                <c:pt idx="23">
                  <c:v>1.1255173682898079E-3</c:v>
                </c:pt>
                <c:pt idx="24">
                  <c:v>-3.7309988669893546E-3</c:v>
                </c:pt>
                <c:pt idx="25">
                  <c:v>7.7129384176743976E-4</c:v>
                </c:pt>
                <c:pt idx="26">
                  <c:v>5.0608492775681135E-3</c:v>
                </c:pt>
                <c:pt idx="27">
                  <c:v>3.586092004382202E-3</c:v>
                </c:pt>
                <c:pt idx="28">
                  <c:v>-1.6846877834615359E-3</c:v>
                </c:pt>
                <c:pt idx="29">
                  <c:v>-1.0949930771930738E-4</c:v>
                </c:pt>
                <c:pt idx="30">
                  <c:v>1.4907835150408388E-3</c:v>
                </c:pt>
                <c:pt idx="31">
                  <c:v>-1.2695031245257837E-4</c:v>
                </c:pt>
                <c:pt idx="32">
                  <c:v>4.8249792749155418E-4</c:v>
                </c:pt>
                <c:pt idx="33">
                  <c:v>-1.141605232859666E-3</c:v>
                </c:pt>
                <c:pt idx="34">
                  <c:v>-4.6139808187479758E-3</c:v>
                </c:pt>
                <c:pt idx="35">
                  <c:v>3.2064807007698981E-3</c:v>
                </c:pt>
                <c:pt idx="36">
                  <c:v>-3.4152218042919902E-3</c:v>
                </c:pt>
                <c:pt idx="37">
                  <c:v>8.0282842401202537E-3</c:v>
                </c:pt>
                <c:pt idx="38">
                  <c:v>7.1675021922401605E-4</c:v>
                </c:pt>
                <c:pt idx="39">
                  <c:v>2.3530428860105701E-3</c:v>
                </c:pt>
                <c:pt idx="40">
                  <c:v>6.3234469782116332E-3</c:v>
                </c:pt>
                <c:pt idx="41">
                  <c:v>7.3366063245949853E-4</c:v>
                </c:pt>
                <c:pt idx="42">
                  <c:v>5.5699698729316793E-5</c:v>
                </c:pt>
                <c:pt idx="43">
                  <c:v>6.8619930383162497E-4</c:v>
                </c:pt>
                <c:pt idx="44">
                  <c:v>1.119791686312599E-4</c:v>
                </c:pt>
                <c:pt idx="45">
                  <c:v>7.04881121043055E-4</c:v>
                </c:pt>
                <c:pt idx="46">
                  <c:v>2.8469597954869919E-3</c:v>
                </c:pt>
                <c:pt idx="47">
                  <c:v>1.5403266896640844E-4</c:v>
                </c:pt>
                <c:pt idx="48">
                  <c:v>3.7419465133581298E-3</c:v>
                </c:pt>
                <c:pt idx="49">
                  <c:v>4.2610041657913378E-3</c:v>
                </c:pt>
                <c:pt idx="50">
                  <c:v>-2.4267665431789709E-3</c:v>
                </c:pt>
                <c:pt idx="51">
                  <c:v>-2.5037349742125237E-3</c:v>
                </c:pt>
                <c:pt idx="52">
                  <c:v>2.7111115330424873E-4</c:v>
                </c:pt>
                <c:pt idx="53">
                  <c:v>-1.0830315170309301E-3</c:v>
                </c:pt>
                <c:pt idx="54">
                  <c:v>2.2251269854738354E-3</c:v>
                </c:pt>
                <c:pt idx="55">
                  <c:v>1.1617179051663928E-3</c:v>
                </c:pt>
                <c:pt idx="56">
                  <c:v>-4.7653296409722046E-3</c:v>
                </c:pt>
                <c:pt idx="57">
                  <c:v>-4.3621091988852445E-3</c:v>
                </c:pt>
                <c:pt idx="58">
                  <c:v>-2.1083684634990441E-3</c:v>
                </c:pt>
                <c:pt idx="59">
                  <c:v>7.9595368907758868E-4</c:v>
                </c:pt>
                <c:pt idx="60">
                  <c:v>2.8457846090694794E-3</c:v>
                </c:pt>
                <c:pt idx="61">
                  <c:v>3.7977636508101931E-4</c:v>
                </c:pt>
                <c:pt idx="62">
                  <c:v>5.3833826223514958E-3</c:v>
                </c:pt>
                <c:pt idx="63">
                  <c:v>4.5460035774809171E-3</c:v>
                </c:pt>
                <c:pt idx="64">
                  <c:v>5.8826149062274347E-4</c:v>
                </c:pt>
                <c:pt idx="65">
                  <c:v>7.405119047037001E-4</c:v>
                </c:pt>
                <c:pt idx="66">
                  <c:v>-1.9845695194380397E-3</c:v>
                </c:pt>
                <c:pt idx="67">
                  <c:v>-3.5295495631386675E-3</c:v>
                </c:pt>
                <c:pt idx="68">
                  <c:v>2.5971018345547492E-3</c:v>
                </c:pt>
                <c:pt idx="69">
                  <c:v>3.5899735494295815E-3</c:v>
                </c:pt>
                <c:pt idx="70">
                  <c:v>-2.0176618115497202E-3</c:v>
                </c:pt>
                <c:pt idx="71">
                  <c:v>-3.0318444415560197E-3</c:v>
                </c:pt>
                <c:pt idx="72">
                  <c:v>-4.7688567676529292E-3</c:v>
                </c:pt>
                <c:pt idx="73">
                  <c:v>9.5475104653575116E-4</c:v>
                </c:pt>
                <c:pt idx="74">
                  <c:v>8.1350657904304402E-3</c:v>
                </c:pt>
                <c:pt idx="75">
                  <c:v>3.1606286911098902E-3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7-427A-AC8D-68E5AE074C7D}"/>
            </c:ext>
          </c:extLst>
        </c:ser>
        <c:ser>
          <c:idx val="1"/>
          <c:order val="1"/>
          <c:tx>
            <c:strRef>
              <c:f>'Infla Mensual PondENGHO'!$CJ$2:$CJ$3</c:f>
              <c:strCache>
                <c:ptCount val="2"/>
                <c:pt idx="0">
                  <c:v>Q1-Q5 INDEC</c:v>
                </c:pt>
                <c:pt idx="1">
                  <c:v>mensual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PondENGHO'!$A$4:$A$79</c:f>
              <c:numCache>
                <c:formatCode>mmm\-yy</c:formatCode>
                <c:ptCount val="76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</c:numCache>
            </c:numRef>
          </c:cat>
          <c:val>
            <c:numRef>
              <c:f>'Infla Mensual PondENGHO'!$CJ$4:$CJ$79</c:f>
              <c:numCache>
                <c:formatCode>0.0%</c:formatCode>
                <c:ptCount val="76"/>
                <c:pt idx="1">
                  <c:v>-1.7551422119139737E-3</c:v>
                </c:pt>
                <c:pt idx="2">
                  <c:v>-1.1134334605207297E-3</c:v>
                </c:pt>
                <c:pt idx="3">
                  <c:v>2.836471324440426E-3</c:v>
                </c:pt>
                <c:pt idx="4">
                  <c:v>1.7536666923516631E-3</c:v>
                </c:pt>
                <c:pt idx="5">
                  <c:v>4.0561071840361507E-4</c:v>
                </c:pt>
                <c:pt idx="6">
                  <c:v>-1.3441253344843584E-3</c:v>
                </c:pt>
                <c:pt idx="7">
                  <c:v>-4.1420630955133486E-3</c:v>
                </c:pt>
                <c:pt idx="8">
                  <c:v>2.8042872476730096E-4</c:v>
                </c:pt>
                <c:pt idx="9">
                  <c:v>-4.6864004421731664E-4</c:v>
                </c:pt>
                <c:pt idx="10">
                  <c:v>1.8482203344061254E-3</c:v>
                </c:pt>
                <c:pt idx="11">
                  <c:v>-3.1779202578774424E-4</c:v>
                </c:pt>
                <c:pt idx="12">
                  <c:v>-5.1974866656354646E-3</c:v>
                </c:pt>
                <c:pt idx="13">
                  <c:v>-3.7131496758924243E-4</c:v>
                </c:pt>
                <c:pt idx="14">
                  <c:v>-1.5851518457217217E-3</c:v>
                </c:pt>
                <c:pt idx="15">
                  <c:v>-5.8573707710429801E-4</c:v>
                </c:pt>
                <c:pt idx="16">
                  <c:v>-7.2547634353004042E-4</c:v>
                </c:pt>
                <c:pt idx="17">
                  <c:v>2.9154043942343222E-3</c:v>
                </c:pt>
                <c:pt idx="18">
                  <c:v>6.2108929308601901E-4</c:v>
                </c:pt>
                <c:pt idx="19">
                  <c:v>1.1486332057260018E-3</c:v>
                </c:pt>
                <c:pt idx="20">
                  <c:v>6.7578179720717557E-4</c:v>
                </c:pt>
                <c:pt idx="21">
                  <c:v>3.0887145771174573E-4</c:v>
                </c:pt>
                <c:pt idx="22">
                  <c:v>1.6163255786914021E-3</c:v>
                </c:pt>
                <c:pt idx="23">
                  <c:v>3.3784729961028326E-4</c:v>
                </c:pt>
                <c:pt idx="24">
                  <c:v>-3.6335044431303753E-3</c:v>
                </c:pt>
                <c:pt idx="25">
                  <c:v>1.6592336276666231E-3</c:v>
                </c:pt>
                <c:pt idx="26">
                  <c:v>6.6008044064729265E-3</c:v>
                </c:pt>
                <c:pt idx="27">
                  <c:v>3.5478110935767138E-3</c:v>
                </c:pt>
                <c:pt idx="28">
                  <c:v>-1.4653372072401805E-3</c:v>
                </c:pt>
                <c:pt idx="29">
                  <c:v>-1.5434988884623912E-3</c:v>
                </c:pt>
                <c:pt idx="30">
                  <c:v>2.6761715118950313E-4</c:v>
                </c:pt>
                <c:pt idx="31">
                  <c:v>-2.0951979405861021E-3</c:v>
                </c:pt>
                <c:pt idx="32">
                  <c:v>9.2283933378034533E-4</c:v>
                </c:pt>
                <c:pt idx="33">
                  <c:v>3.3038605043556046E-5</c:v>
                </c:pt>
                <c:pt idx="34">
                  <c:v>-3.5139248381992338E-3</c:v>
                </c:pt>
                <c:pt idx="35">
                  <c:v>2.4035051343989089E-3</c:v>
                </c:pt>
                <c:pt idx="36">
                  <c:v>-3.1567737619258018E-3</c:v>
                </c:pt>
                <c:pt idx="37">
                  <c:v>8.8692952819378057E-3</c:v>
                </c:pt>
                <c:pt idx="38">
                  <c:v>2.4058277310143872E-3</c:v>
                </c:pt>
                <c:pt idx="39">
                  <c:v>1.9959717074713446E-3</c:v>
                </c:pt>
                <c:pt idx="40">
                  <c:v>6.5913621520785615E-3</c:v>
                </c:pt>
                <c:pt idx="41">
                  <c:v>-7.2550420345507405E-4</c:v>
                </c:pt>
                <c:pt idx="42">
                  <c:v>-1.1021277390634854E-3</c:v>
                </c:pt>
                <c:pt idx="43">
                  <c:v>-1.3326215943694208E-3</c:v>
                </c:pt>
                <c:pt idx="44">
                  <c:v>5.0847187372893288E-4</c:v>
                </c:pt>
                <c:pt idx="45">
                  <c:v>2.0285742667407458E-3</c:v>
                </c:pt>
                <c:pt idx="46">
                  <c:v>3.8684829427830802E-3</c:v>
                </c:pt>
                <c:pt idx="47">
                  <c:v>-5.8708053908040903E-4</c:v>
                </c:pt>
                <c:pt idx="48">
                  <c:v>3.9134648453058585E-3</c:v>
                </c:pt>
                <c:pt idx="49">
                  <c:v>5.1146100156098662E-3</c:v>
                </c:pt>
                <c:pt idx="50">
                  <c:v>-6.8465933442629634E-4</c:v>
                </c:pt>
                <c:pt idx="51">
                  <c:v>-2.8710223853818384E-3</c:v>
                </c:pt>
                <c:pt idx="52">
                  <c:v>4.7855755839454339E-4</c:v>
                </c:pt>
                <c:pt idx="53">
                  <c:v>-2.5151485643584159E-3</c:v>
                </c:pt>
                <c:pt idx="54">
                  <c:v>1.0579668497299188E-3</c:v>
                </c:pt>
                <c:pt idx="55">
                  <c:v>-9.4073097847213738E-4</c:v>
                </c:pt>
                <c:pt idx="56">
                  <c:v>-4.4070334053947224E-3</c:v>
                </c:pt>
                <c:pt idx="57">
                  <c:v>-2.8113793323834013E-3</c:v>
                </c:pt>
                <c:pt idx="58">
                  <c:v>-1.150239604375658E-3</c:v>
                </c:pt>
                <c:pt idx="59">
                  <c:v>8.1701957739710451E-5</c:v>
                </c:pt>
                <c:pt idx="60">
                  <c:v>3.0493725413136552E-3</c:v>
                </c:pt>
                <c:pt idx="61">
                  <c:v>1.2726055621228305E-3</c:v>
                </c:pt>
                <c:pt idx="62">
                  <c:v>7.0297027410868296E-3</c:v>
                </c:pt>
                <c:pt idx="63">
                  <c:v>4.0699539043194122E-3</c:v>
                </c:pt>
                <c:pt idx="64">
                  <c:v>8.4045856767178684E-4</c:v>
                </c:pt>
                <c:pt idx="65">
                  <c:v>-6.7376786250705756E-4</c:v>
                </c:pt>
                <c:pt idx="66">
                  <c:v>-3.1989797772777884E-3</c:v>
                </c:pt>
                <c:pt idx="67">
                  <c:v>-5.7708841857484483E-3</c:v>
                </c:pt>
                <c:pt idx="68">
                  <c:v>3.1129333373869361E-3</c:v>
                </c:pt>
                <c:pt idx="69">
                  <c:v>5.1552271347201639E-3</c:v>
                </c:pt>
                <c:pt idx="70">
                  <c:v>-9.6204822901646558E-4</c:v>
                </c:pt>
                <c:pt idx="71">
                  <c:v>-3.8386138637007683E-3</c:v>
                </c:pt>
                <c:pt idx="72">
                  <c:v>-4.3508464129129454E-3</c:v>
                </c:pt>
                <c:pt idx="73">
                  <c:v>1.8292987515327042E-3</c:v>
                </c:pt>
                <c:pt idx="74">
                  <c:v>9.6856259476494344E-3</c:v>
                </c:pt>
                <c:pt idx="75">
                  <c:v>2.5675552722543848E-3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F7-427A-AC8D-68E5AE074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973983"/>
        <c:axId val="1213967743"/>
      </c:lineChart>
      <c:dateAx>
        <c:axId val="121397398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3967743"/>
        <c:crosses val="autoZero"/>
        <c:auto val="1"/>
        <c:lblOffset val="100"/>
        <c:baseTimeUnit val="months"/>
      </c:dateAx>
      <c:valAx>
        <c:axId val="121396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397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Diferencia entre</a:t>
            </a:r>
            <a:r>
              <a:rPr lang="es-AR" baseline="0"/>
              <a:t> Q1-Q5, IPse-INDEC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'Infla Mensual PondENGHO'!$CK$5:$CK$77</c:f>
              <c:numCache>
                <c:formatCode>0.0%</c:formatCode>
                <c:ptCount val="73"/>
                <c:pt idx="0">
                  <c:v>-9.0309143066402697E-4</c:v>
                </c:pt>
                <c:pt idx="1">
                  <c:v>-1.4411753900540614E-3</c:v>
                </c:pt>
                <c:pt idx="2">
                  <c:v>2.6083111095642764E-5</c:v>
                </c:pt>
                <c:pt idx="3">
                  <c:v>-9.1545655480418375E-5</c:v>
                </c:pt>
                <c:pt idx="4">
                  <c:v>1.4527689413366129E-3</c:v>
                </c:pt>
                <c:pt idx="5">
                  <c:v>8.3426214258475184E-4</c:v>
                </c:pt>
                <c:pt idx="6">
                  <c:v>2.0437946539284546E-3</c:v>
                </c:pt>
                <c:pt idx="7">
                  <c:v>-4.6804015851509284E-4</c:v>
                </c:pt>
                <c:pt idx="8">
                  <c:v>-1.0338436437129506E-3</c:v>
                </c:pt>
                <c:pt idx="9">
                  <c:v>-1.2487465550305998E-3</c:v>
                </c:pt>
                <c:pt idx="10">
                  <c:v>6.5900768363591489E-4</c:v>
                </c:pt>
                <c:pt idx="11">
                  <c:v>8.97775035824111E-6</c:v>
                </c:pt>
                <c:pt idx="12">
                  <c:v>-8.3323842192717379E-4</c:v>
                </c:pt>
                <c:pt idx="13">
                  <c:v>-1.4927270964404382E-3</c:v>
                </c:pt>
                <c:pt idx="14">
                  <c:v>3.0498173154303032E-4</c:v>
                </c:pt>
                <c:pt idx="15">
                  <c:v>-2.1050425404012252E-4</c:v>
                </c:pt>
                <c:pt idx="16">
                  <c:v>1.3780138069685588E-3</c:v>
                </c:pt>
                <c:pt idx="17">
                  <c:v>9.6265943510553953E-4</c:v>
                </c:pt>
                <c:pt idx="18">
                  <c:v>2.0719930236807738E-3</c:v>
                </c:pt>
                <c:pt idx="19">
                  <c:v>-5.3414223999226351E-4</c:v>
                </c:pt>
                <c:pt idx="20">
                  <c:v>-1.0949987416675189E-3</c:v>
                </c:pt>
                <c:pt idx="21">
                  <c:v>-1.1826014517859473E-3</c:v>
                </c:pt>
                <c:pt idx="22">
                  <c:v>7.876700686795246E-4</c:v>
                </c:pt>
                <c:pt idx="23">
                  <c:v>-9.7494423858979218E-5</c:v>
                </c:pt>
                <c:pt idx="24">
                  <c:v>-8.8793978589918332E-4</c:v>
                </c:pt>
                <c:pt idx="25">
                  <c:v>-1.539955128904813E-3</c:v>
                </c:pt>
                <c:pt idx="26">
                  <c:v>3.8280910805488233E-5</c:v>
                </c:pt>
                <c:pt idx="27">
                  <c:v>-2.1935057622135545E-4</c:v>
                </c:pt>
                <c:pt idx="28">
                  <c:v>1.4339995807430839E-3</c:v>
                </c:pt>
                <c:pt idx="29">
                  <c:v>1.2231663638513357E-3</c:v>
                </c:pt>
                <c:pt idx="30">
                  <c:v>1.9682476281335237E-3</c:v>
                </c:pt>
                <c:pt idx="31">
                  <c:v>-4.4034140628879115E-4</c:v>
                </c:pt>
                <c:pt idx="32">
                  <c:v>-1.174643837903222E-3</c:v>
                </c:pt>
                <c:pt idx="33">
                  <c:v>-1.100055980548742E-3</c:v>
                </c:pt>
                <c:pt idx="34">
                  <c:v>8.0297556637098921E-4</c:v>
                </c:pt>
                <c:pt idx="35">
                  <c:v>-2.5844804236618835E-4</c:v>
                </c:pt>
                <c:pt idx="36">
                  <c:v>-8.4101104181755204E-4</c:v>
                </c:pt>
                <c:pt idx="37">
                  <c:v>-1.6890775117903711E-3</c:v>
                </c:pt>
                <c:pt idx="38">
                  <c:v>3.5707117853922554E-4</c:v>
                </c:pt>
                <c:pt idx="39">
                  <c:v>-2.6791517386692831E-4</c:v>
                </c:pt>
                <c:pt idx="40">
                  <c:v>1.4591648359145726E-3</c:v>
                </c:pt>
                <c:pt idx="41">
                  <c:v>1.1578274377928022E-3</c:v>
                </c:pt>
                <c:pt idx="42">
                  <c:v>2.0188208982010458E-3</c:v>
                </c:pt>
                <c:pt idx="43">
                  <c:v>-3.9649270509767298E-4</c:v>
                </c:pt>
                <c:pt idx="44">
                  <c:v>-1.3236931456976908E-3</c:v>
                </c:pt>
                <c:pt idx="45">
                  <c:v>-1.0215231472960884E-3</c:v>
                </c:pt>
                <c:pt idx="46">
                  <c:v>7.4111320804681746E-4</c:v>
                </c:pt>
                <c:pt idx="47">
                  <c:v>-1.715183319477287E-4</c:v>
                </c:pt>
                <c:pt idx="48">
                  <c:v>-8.5360584981852838E-4</c:v>
                </c:pt>
                <c:pt idx="49">
                  <c:v>-1.7421072087526746E-3</c:v>
                </c:pt>
                <c:pt idx="50">
                  <c:v>3.6728741116931474E-4</c:v>
                </c:pt>
                <c:pt idx="51">
                  <c:v>-2.0744640509029466E-4</c:v>
                </c:pt>
                <c:pt idx="52">
                  <c:v>1.4321170473274858E-3</c:v>
                </c:pt>
                <c:pt idx="53">
                  <c:v>1.1671601357439165E-3</c:v>
                </c:pt>
                <c:pt idx="54">
                  <c:v>2.1024488836385302E-3</c:v>
                </c:pt>
                <c:pt idx="55">
                  <c:v>-3.5829623557748214E-4</c:v>
                </c:pt>
                <c:pt idx="56">
                  <c:v>-1.5507298665018432E-3</c:v>
                </c:pt>
                <c:pt idx="57">
                  <c:v>-9.5812885912338608E-4</c:v>
                </c:pt>
                <c:pt idx="58">
                  <c:v>7.1425173133787823E-4</c:v>
                </c:pt>
                <c:pt idx="59">
                  <c:v>-2.0358793224417582E-4</c:v>
                </c:pt>
                <c:pt idx="60">
                  <c:v>-8.9282919704181118E-4</c:v>
                </c:pt>
                <c:pt idx="61">
                  <c:v>-1.6463201187353338E-3</c:v>
                </c:pt>
                <c:pt idx="62">
                  <c:v>4.7604967316150493E-4</c:v>
                </c:pt>
                <c:pt idx="63">
                  <c:v>-2.5219707704904337E-4</c:v>
                </c:pt>
                <c:pt idx="64">
                  <c:v>1.4142797672107577E-3</c:v>
                </c:pt>
                <c:pt idx="65">
                  <c:v>1.2144102578397487E-3</c:v>
                </c:pt>
                <c:pt idx="66">
                  <c:v>2.2413346226097808E-3</c:v>
                </c:pt>
                <c:pt idx="67">
                  <c:v>-5.1583150283218693E-4</c:v>
                </c:pt>
                <c:pt idx="68">
                  <c:v>-1.5652535852905824E-3</c:v>
                </c:pt>
                <c:pt idx="69">
                  <c:v>-1.0556135825332547E-3</c:v>
                </c:pt>
                <c:pt idx="70">
                  <c:v>8.0676942214474856E-4</c:v>
                </c:pt>
                <c:pt idx="71">
                  <c:v>-4.1801035473998382E-4</c:v>
                </c:pt>
                <c:pt idx="72">
                  <c:v>-8.74547704996953E-4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1-4791-B1BC-8EC16444E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224447"/>
        <c:axId val="1265236095"/>
      </c:lineChart>
      <c:catAx>
        <c:axId val="126522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5236095"/>
        <c:crosses val="autoZero"/>
        <c:auto val="1"/>
        <c:lblAlgn val="ctr"/>
        <c:lblOffset val="100"/>
        <c:noMultiLvlLbl val="0"/>
      </c:catAx>
      <c:valAx>
        <c:axId val="12652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522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</a:t>
            </a:r>
            <a:r>
              <a:rPr lang="es-AR" baseline="0"/>
              <a:t> por decil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Mensual'!$K$2</c:f>
              <c:strCache>
                <c:ptCount val="1"/>
                <c:pt idx="0">
                  <c:v>QUINTIL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'Incidencia Mensual'!$K$3:$K$76</c:f>
              <c:numCache>
                <c:formatCode>0.00</c:formatCode>
                <c:ptCount val="74"/>
                <c:pt idx="1">
                  <c:v>0.19691575294790944</c:v>
                </c:pt>
                <c:pt idx="2">
                  <c:v>0.25560542277248893</c:v>
                </c:pt>
                <c:pt idx="3">
                  <c:v>0.22412161965494276</c:v>
                </c:pt>
                <c:pt idx="4">
                  <c:v>0.3332062972365058</c:v>
                </c:pt>
                <c:pt idx="5">
                  <c:v>0.22889245921086521</c:v>
                </c:pt>
                <c:pt idx="6">
                  <c:v>0.15506943850609953</c:v>
                </c:pt>
                <c:pt idx="7">
                  <c:v>0.2356240605283389</c:v>
                </c:pt>
                <c:pt idx="8">
                  <c:v>0.17228127932431742</c:v>
                </c:pt>
                <c:pt idx="9">
                  <c:v>0.13337372765773559</c:v>
                </c:pt>
                <c:pt idx="10">
                  <c:v>0.15437095721310071</c:v>
                </c:pt>
                <c:pt idx="11">
                  <c:v>0.19892519470912234</c:v>
                </c:pt>
                <c:pt idx="12">
                  <c:v>0.38499382874790361</c:v>
                </c:pt>
                <c:pt idx="13">
                  <c:v>0.2270442402172442</c:v>
                </c:pt>
                <c:pt idx="14">
                  <c:v>0.28951435020086796</c:v>
                </c:pt>
                <c:pt idx="15">
                  <c:v>0.19864774318697714</c:v>
                </c:pt>
                <c:pt idx="16">
                  <c:v>0.32360569725059446</c:v>
                </c:pt>
                <c:pt idx="17">
                  <c:v>0.32106018109461654</c:v>
                </c:pt>
                <c:pt idx="18">
                  <c:v>0.47511011607009307</c:v>
                </c:pt>
                <c:pt idx="19">
                  <c:v>0.43951754694009831</c:v>
                </c:pt>
                <c:pt idx="20">
                  <c:v>0.47240697132496534</c:v>
                </c:pt>
                <c:pt idx="21">
                  <c:v>0.70924533574265647</c:v>
                </c:pt>
                <c:pt idx="22">
                  <c:v>0.62417064586742865</c:v>
                </c:pt>
                <c:pt idx="23">
                  <c:v>0.42648964928405292</c:v>
                </c:pt>
                <c:pt idx="24">
                  <c:v>0.32151932024337321</c:v>
                </c:pt>
                <c:pt idx="25">
                  <c:v>0.37878309915739322</c:v>
                </c:pt>
                <c:pt idx="26">
                  <c:v>0.51592793289151606</c:v>
                </c:pt>
                <c:pt idx="27">
                  <c:v>0.50535455476655911</c:v>
                </c:pt>
                <c:pt idx="28">
                  <c:v>0.40912309877240038</c:v>
                </c:pt>
                <c:pt idx="29">
                  <c:v>0.41701039306836596</c:v>
                </c:pt>
                <c:pt idx="30">
                  <c:v>0.35929568025849978</c:v>
                </c:pt>
                <c:pt idx="31">
                  <c:v>0.30162003021404044</c:v>
                </c:pt>
                <c:pt idx="32">
                  <c:v>0.48773266303831003</c:v>
                </c:pt>
                <c:pt idx="33">
                  <c:v>0.63780655320577406</c:v>
                </c:pt>
                <c:pt idx="34">
                  <c:v>0.33451854374855894</c:v>
                </c:pt>
                <c:pt idx="35">
                  <c:v>0.57619632487255346</c:v>
                </c:pt>
                <c:pt idx="36">
                  <c:v>0.4636834193007276</c:v>
                </c:pt>
                <c:pt idx="37">
                  <c:v>0.35984196402183699</c:v>
                </c:pt>
                <c:pt idx="38">
                  <c:v>0.26941672738591438</c:v>
                </c:pt>
                <c:pt idx="39">
                  <c:v>0.32959131713765261</c:v>
                </c:pt>
                <c:pt idx="40">
                  <c:v>0.23648276797510973</c:v>
                </c:pt>
                <c:pt idx="41">
                  <c:v>0.23588579927206191</c:v>
                </c:pt>
                <c:pt idx="42">
                  <c:v>0.29391924682722331</c:v>
                </c:pt>
                <c:pt idx="43">
                  <c:v>0.27648355275282194</c:v>
                </c:pt>
                <c:pt idx="44">
                  <c:v>0.32756393011497198</c:v>
                </c:pt>
                <c:pt idx="45">
                  <c:v>0.28088331941552874</c:v>
                </c:pt>
                <c:pt idx="46">
                  <c:v>0.4463565078104601</c:v>
                </c:pt>
                <c:pt idx="47">
                  <c:v>0.43338304250344206</c:v>
                </c:pt>
                <c:pt idx="48">
                  <c:v>0.55706054028549656</c:v>
                </c:pt>
                <c:pt idx="49">
                  <c:v>0.56348539225426286</c:v>
                </c:pt>
                <c:pt idx="50">
                  <c:v>0.44935815715036359</c:v>
                </c:pt>
                <c:pt idx="51">
                  <c:v>0.47007183058240876</c:v>
                </c:pt>
                <c:pt idx="52">
                  <c:v>0.50496955116038289</c:v>
                </c:pt>
                <c:pt idx="53">
                  <c:v>0.44661194316869207</c:v>
                </c:pt>
                <c:pt idx="54">
                  <c:v>0.42717709416357269</c:v>
                </c:pt>
                <c:pt idx="55">
                  <c:v>0.40621194084712975</c:v>
                </c:pt>
                <c:pt idx="56">
                  <c:v>0.26274959702509304</c:v>
                </c:pt>
                <c:pt idx="57">
                  <c:v>0.33661125127591301</c:v>
                </c:pt>
                <c:pt idx="58">
                  <c:v>0.37813351620328073</c:v>
                </c:pt>
                <c:pt idx="59">
                  <c:v>0.36405833546086858</c:v>
                </c:pt>
                <c:pt idx="60">
                  <c:v>0.52367110147251339</c:v>
                </c:pt>
                <c:pt idx="61">
                  <c:v>0.52004847916787822</c:v>
                </c:pt>
                <c:pt idx="62">
                  <c:v>0.64747141038128053</c:v>
                </c:pt>
                <c:pt idx="63">
                  <c:v>0.75173499238604913</c:v>
                </c:pt>
                <c:pt idx="64">
                  <c:v>0.74699908954665373</c:v>
                </c:pt>
                <c:pt idx="65">
                  <c:v>0.68391167556450239</c:v>
                </c:pt>
                <c:pt idx="66">
                  <c:v>0.66837322681351552</c:v>
                </c:pt>
                <c:pt idx="67">
                  <c:v>0.91974071517942124</c:v>
                </c:pt>
                <c:pt idx="68">
                  <c:v>0.86913993770282783</c:v>
                </c:pt>
                <c:pt idx="69">
                  <c:v>0.71892506557937153</c:v>
                </c:pt>
                <c:pt idx="70">
                  <c:v>0.73489506675249427</c:v>
                </c:pt>
                <c:pt idx="71">
                  <c:v>0.64041394008737818</c:v>
                </c:pt>
                <c:pt idx="72">
                  <c:v>0.62761713398734054</c:v>
                </c:pt>
                <c:pt idx="73">
                  <c:v>0.80006129550806837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B-4AEE-8701-02429A27920A}"/>
            </c:ext>
          </c:extLst>
        </c:ser>
        <c:ser>
          <c:idx val="1"/>
          <c:order val="1"/>
          <c:tx>
            <c:strRef>
              <c:f>'Incidencia Mensual'!$L$2</c:f>
              <c:strCache>
                <c:ptCount val="1"/>
                <c:pt idx="0">
                  <c:v>QUINTIL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'Incidencia Mensual'!$L$3:$L$76</c:f>
              <c:numCache>
                <c:formatCode>0.00</c:formatCode>
                <c:ptCount val="74"/>
                <c:pt idx="1">
                  <c:v>0.26025585022959269</c:v>
                </c:pt>
                <c:pt idx="2">
                  <c:v>0.34209327514469012</c:v>
                </c:pt>
                <c:pt idx="3">
                  <c:v>0.27341570698477502</c:v>
                </c:pt>
                <c:pt idx="4">
                  <c:v>0.42386461923306418</c:v>
                </c:pt>
                <c:pt idx="5">
                  <c:v>0.28044718291057458</c:v>
                </c:pt>
                <c:pt idx="6">
                  <c:v>0.19706831051991108</c:v>
                </c:pt>
                <c:pt idx="7">
                  <c:v>0.30944542894052363</c:v>
                </c:pt>
                <c:pt idx="8">
                  <c:v>0.22191561359826231</c:v>
                </c:pt>
                <c:pt idx="9">
                  <c:v>0.17567927647375958</c:v>
                </c:pt>
                <c:pt idx="10">
                  <c:v>0.19876217338525737</c:v>
                </c:pt>
                <c:pt idx="11">
                  <c:v>0.25492916169698215</c:v>
                </c:pt>
                <c:pt idx="12">
                  <c:v>0.52973778509775082</c:v>
                </c:pt>
                <c:pt idx="13">
                  <c:v>0.29258352105029145</c:v>
                </c:pt>
                <c:pt idx="14">
                  <c:v>0.39595076971646592</c:v>
                </c:pt>
                <c:pt idx="15">
                  <c:v>0.24986665674536676</c:v>
                </c:pt>
                <c:pt idx="16">
                  <c:v>0.42531648187623411</c:v>
                </c:pt>
                <c:pt idx="17">
                  <c:v>0.38574749668567293</c:v>
                </c:pt>
                <c:pt idx="18">
                  <c:v>0.59596632548460271</c:v>
                </c:pt>
                <c:pt idx="19">
                  <c:v>0.54486256110369091</c:v>
                </c:pt>
                <c:pt idx="20">
                  <c:v>0.60693671968693563</c:v>
                </c:pt>
                <c:pt idx="21">
                  <c:v>0.90533000380260964</c:v>
                </c:pt>
                <c:pt idx="22">
                  <c:v>0.80096582526805848</c:v>
                </c:pt>
                <c:pt idx="23">
                  <c:v>0.53751403367143102</c:v>
                </c:pt>
                <c:pt idx="24">
                  <c:v>0.42784533823494447</c:v>
                </c:pt>
                <c:pt idx="25">
                  <c:v>0.47995072350313356</c:v>
                </c:pt>
                <c:pt idx="26">
                  <c:v>0.62652841585642849</c:v>
                </c:pt>
                <c:pt idx="27">
                  <c:v>0.62614582171315969</c:v>
                </c:pt>
                <c:pt idx="28">
                  <c:v>0.52764206877284181</c:v>
                </c:pt>
                <c:pt idx="29">
                  <c:v>0.52949141068265548</c:v>
                </c:pt>
                <c:pt idx="30">
                  <c:v>0.45030248589753369</c:v>
                </c:pt>
                <c:pt idx="31">
                  <c:v>0.38202825287002162</c:v>
                </c:pt>
                <c:pt idx="32">
                  <c:v>0.60978064858536452</c:v>
                </c:pt>
                <c:pt idx="33">
                  <c:v>0.80798587384619058</c:v>
                </c:pt>
                <c:pt idx="34">
                  <c:v>0.44588140181083352</c:v>
                </c:pt>
                <c:pt idx="35">
                  <c:v>0.72534377192879795</c:v>
                </c:pt>
                <c:pt idx="36">
                  <c:v>0.60536562971289132</c:v>
                </c:pt>
                <c:pt idx="37">
                  <c:v>0.41861948150024358</c:v>
                </c:pt>
                <c:pt idx="38">
                  <c:v>0.33734076411498237</c:v>
                </c:pt>
                <c:pt idx="39">
                  <c:v>0.405664423227239</c:v>
                </c:pt>
                <c:pt idx="40">
                  <c:v>0.25790969636503164</c:v>
                </c:pt>
                <c:pt idx="41">
                  <c:v>0.29267647679185527</c:v>
                </c:pt>
                <c:pt idx="42">
                  <c:v>0.36886276053720601</c:v>
                </c:pt>
                <c:pt idx="43">
                  <c:v>0.34518591677634791</c:v>
                </c:pt>
                <c:pt idx="44">
                  <c:v>0.41497451717314882</c:v>
                </c:pt>
                <c:pt idx="45">
                  <c:v>0.35240619405891749</c:v>
                </c:pt>
                <c:pt idx="46">
                  <c:v>0.54882082407874266</c:v>
                </c:pt>
                <c:pt idx="47">
                  <c:v>0.54051029520726035</c:v>
                </c:pt>
                <c:pt idx="48">
                  <c:v>0.67077870100590486</c:v>
                </c:pt>
                <c:pt idx="49">
                  <c:v>0.69552921186431971</c:v>
                </c:pt>
                <c:pt idx="50">
                  <c:v>0.57622427493462347</c:v>
                </c:pt>
                <c:pt idx="51">
                  <c:v>0.61192854629719162</c:v>
                </c:pt>
                <c:pt idx="52">
                  <c:v>0.63744201630379616</c:v>
                </c:pt>
                <c:pt idx="53">
                  <c:v>0.5672630527361977</c:v>
                </c:pt>
                <c:pt idx="54">
                  <c:v>0.53562474426369022</c:v>
                </c:pt>
                <c:pt idx="55">
                  <c:v>0.50420559960052258</c:v>
                </c:pt>
                <c:pt idx="56">
                  <c:v>0.34674232817751477</c:v>
                </c:pt>
                <c:pt idx="57">
                  <c:v>0.44278487241126258</c:v>
                </c:pt>
                <c:pt idx="58">
                  <c:v>0.48153621435928706</c:v>
                </c:pt>
                <c:pt idx="59">
                  <c:v>0.45422719143839202</c:v>
                </c:pt>
                <c:pt idx="60">
                  <c:v>0.64926629413732639</c:v>
                </c:pt>
                <c:pt idx="61">
                  <c:v>0.65093681776869949</c:v>
                </c:pt>
                <c:pt idx="62">
                  <c:v>0.79446801669712985</c:v>
                </c:pt>
                <c:pt idx="63">
                  <c:v>0.92204567093775114</c:v>
                </c:pt>
                <c:pt idx="64">
                  <c:v>0.92917190612628064</c:v>
                </c:pt>
                <c:pt idx="65">
                  <c:v>0.85616989404994348</c:v>
                </c:pt>
                <c:pt idx="66">
                  <c:v>0.84661084039521417</c:v>
                </c:pt>
                <c:pt idx="67">
                  <c:v>1.1611341332818457</c:v>
                </c:pt>
                <c:pt idx="68">
                  <c:v>1.0792285969332149</c:v>
                </c:pt>
                <c:pt idx="69">
                  <c:v>0.88771207547474251</c:v>
                </c:pt>
                <c:pt idx="70">
                  <c:v>0.93327910949903004</c:v>
                </c:pt>
                <c:pt idx="71">
                  <c:v>0.82625310875148139</c:v>
                </c:pt>
                <c:pt idx="72">
                  <c:v>0.81844386725556528</c:v>
                </c:pt>
                <c:pt idx="73">
                  <c:v>1.0035239629261756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B-4AEE-8701-02429A27920A}"/>
            </c:ext>
          </c:extLst>
        </c:ser>
        <c:ser>
          <c:idx val="2"/>
          <c:order val="2"/>
          <c:tx>
            <c:strRef>
              <c:f>'Incidencia Mensual'!$M$2</c:f>
              <c:strCache>
                <c:ptCount val="1"/>
                <c:pt idx="0">
                  <c:v>QUINTIL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'Incidencia Mensual'!$M$3:$M$76</c:f>
              <c:numCache>
                <c:formatCode>0.00</c:formatCode>
                <c:ptCount val="74"/>
                <c:pt idx="1">
                  <c:v>0.30758753201284039</c:v>
                </c:pt>
                <c:pt idx="2">
                  <c:v>0.38972370514676286</c:v>
                </c:pt>
                <c:pt idx="3">
                  <c:v>0.30175095457062423</c:v>
                </c:pt>
                <c:pt idx="4">
                  <c:v>0.48080974441602115</c:v>
                </c:pt>
                <c:pt idx="5">
                  <c:v>0.31165423448684565</c:v>
                </c:pt>
                <c:pt idx="6">
                  <c:v>0.22719912945773585</c:v>
                </c:pt>
                <c:pt idx="7">
                  <c:v>0.3619896933392614</c:v>
                </c:pt>
                <c:pt idx="8">
                  <c:v>0.25705122850971013</c:v>
                </c:pt>
                <c:pt idx="9">
                  <c:v>0.21231841619733036</c:v>
                </c:pt>
                <c:pt idx="10">
                  <c:v>0.22494737170895832</c:v>
                </c:pt>
                <c:pt idx="11">
                  <c:v>0.29047549816869794</c:v>
                </c:pt>
                <c:pt idx="12">
                  <c:v>0.61545873094879411</c:v>
                </c:pt>
                <c:pt idx="13">
                  <c:v>0.33558391417071726</c:v>
                </c:pt>
                <c:pt idx="14">
                  <c:v>0.45645416143354034</c:v>
                </c:pt>
                <c:pt idx="15">
                  <c:v>0.27899223420535302</c:v>
                </c:pt>
                <c:pt idx="16">
                  <c:v>0.48234280040733973</c:v>
                </c:pt>
                <c:pt idx="17">
                  <c:v>0.43079566505105893</c:v>
                </c:pt>
                <c:pt idx="18">
                  <c:v>0.67643067902876597</c:v>
                </c:pt>
                <c:pt idx="19">
                  <c:v>0.61263766643679463</c:v>
                </c:pt>
                <c:pt idx="20">
                  <c:v>0.69113896377052997</c:v>
                </c:pt>
                <c:pt idx="21">
                  <c:v>1.0253024848533043</c:v>
                </c:pt>
                <c:pt idx="22">
                  <c:v>0.91447691290023614</c:v>
                </c:pt>
                <c:pt idx="23">
                  <c:v>0.61752400787548078</c:v>
                </c:pt>
                <c:pt idx="24">
                  <c:v>0.49947076067427715</c:v>
                </c:pt>
                <c:pt idx="25">
                  <c:v>0.54368765654058904</c:v>
                </c:pt>
                <c:pt idx="26">
                  <c:v>0.69657820635589252</c:v>
                </c:pt>
                <c:pt idx="27">
                  <c:v>0.70206812696873111</c:v>
                </c:pt>
                <c:pt idx="28">
                  <c:v>0.60630693620688536</c:v>
                </c:pt>
                <c:pt idx="29">
                  <c:v>0.60207981378294995</c:v>
                </c:pt>
                <c:pt idx="30">
                  <c:v>0.51424287179999406</c:v>
                </c:pt>
                <c:pt idx="31">
                  <c:v>0.44388085669338195</c:v>
                </c:pt>
                <c:pt idx="32">
                  <c:v>0.69127144473426505</c:v>
                </c:pt>
                <c:pt idx="33">
                  <c:v>0.93332728129785092</c:v>
                </c:pt>
                <c:pt idx="34">
                  <c:v>0.51895022594660223</c:v>
                </c:pt>
                <c:pt idx="35">
                  <c:v>0.83159004392867641</c:v>
                </c:pt>
                <c:pt idx="36">
                  <c:v>0.6998829660611936</c:v>
                </c:pt>
                <c:pt idx="37">
                  <c:v>0.45161510354853035</c:v>
                </c:pt>
                <c:pt idx="38">
                  <c:v>0.3842486700727758</c:v>
                </c:pt>
                <c:pt idx="39">
                  <c:v>0.45471650311289125</c:v>
                </c:pt>
                <c:pt idx="40">
                  <c:v>0.27256608647779212</c:v>
                </c:pt>
                <c:pt idx="41">
                  <c:v>0.33199124341569919</c:v>
                </c:pt>
                <c:pt idx="42">
                  <c:v>0.42162684497799663</c:v>
                </c:pt>
                <c:pt idx="43">
                  <c:v>0.39497674045116243</c:v>
                </c:pt>
                <c:pt idx="44">
                  <c:v>0.47327668450152099</c:v>
                </c:pt>
                <c:pt idx="45">
                  <c:v>0.4007957036513875</c:v>
                </c:pt>
                <c:pt idx="46">
                  <c:v>0.61866088849189305</c:v>
                </c:pt>
                <c:pt idx="47">
                  <c:v>0.61467949453685089</c:v>
                </c:pt>
                <c:pt idx="48">
                  <c:v>0.75066476813920224</c:v>
                </c:pt>
                <c:pt idx="49">
                  <c:v>0.78136974105177481</c:v>
                </c:pt>
                <c:pt idx="50">
                  <c:v>0.65665097493991409</c:v>
                </c:pt>
                <c:pt idx="51">
                  <c:v>0.706167471292936</c:v>
                </c:pt>
                <c:pt idx="52">
                  <c:v>0.71905558595306562</c:v>
                </c:pt>
                <c:pt idx="53">
                  <c:v>0.6471686236885712</c:v>
                </c:pt>
                <c:pt idx="54">
                  <c:v>0.60443406744779282</c:v>
                </c:pt>
                <c:pt idx="55">
                  <c:v>0.57625615334122493</c:v>
                </c:pt>
                <c:pt idx="56">
                  <c:v>0.40751104239735852</c:v>
                </c:pt>
                <c:pt idx="57">
                  <c:v>0.51805888980667969</c:v>
                </c:pt>
                <c:pt idx="58">
                  <c:v>0.55601248563735139</c:v>
                </c:pt>
                <c:pt idx="59">
                  <c:v>0.51905231417207176</c:v>
                </c:pt>
                <c:pt idx="60">
                  <c:v>0.71895211918932933</c:v>
                </c:pt>
                <c:pt idx="61">
                  <c:v>0.74440304379585076</c:v>
                </c:pt>
                <c:pt idx="62">
                  <c:v>0.89263438411709517</c:v>
                </c:pt>
                <c:pt idx="63">
                  <c:v>1.0309771038350064</c:v>
                </c:pt>
                <c:pt idx="64">
                  <c:v>1.0558159624343961</c:v>
                </c:pt>
                <c:pt idx="65">
                  <c:v>0.97054323997085212</c:v>
                </c:pt>
                <c:pt idx="66">
                  <c:v>0.96905966937992694</c:v>
                </c:pt>
                <c:pt idx="67">
                  <c:v>1.3333350321669672</c:v>
                </c:pt>
                <c:pt idx="68">
                  <c:v>1.2160688536382853</c:v>
                </c:pt>
                <c:pt idx="69">
                  <c:v>0.99784310118178843</c:v>
                </c:pt>
                <c:pt idx="70">
                  <c:v>1.0715590025929747</c:v>
                </c:pt>
                <c:pt idx="71">
                  <c:v>0.94401332881451228</c:v>
                </c:pt>
                <c:pt idx="72">
                  <c:v>0.945104657183234</c:v>
                </c:pt>
                <c:pt idx="73">
                  <c:v>1.131908077446721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DB-4AEE-8701-02429A27920A}"/>
            </c:ext>
          </c:extLst>
        </c:ser>
        <c:ser>
          <c:idx val="3"/>
          <c:order val="3"/>
          <c:tx>
            <c:strRef>
              <c:f>'Incidencia Mensual'!$N$2</c:f>
              <c:strCache>
                <c:ptCount val="1"/>
                <c:pt idx="0">
                  <c:v>QUINTIL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'Incidencia Mensual'!$N$3:$N$76</c:f>
              <c:numCache>
                <c:formatCode>0.00</c:formatCode>
                <c:ptCount val="74"/>
                <c:pt idx="1">
                  <c:v>0.40091535815898632</c:v>
                </c:pt>
                <c:pt idx="2">
                  <c:v>0.49684947806007784</c:v>
                </c:pt>
                <c:pt idx="3">
                  <c:v>0.36888346692262647</c:v>
                </c:pt>
                <c:pt idx="4">
                  <c:v>0.58260907362582981</c:v>
                </c:pt>
                <c:pt idx="5">
                  <c:v>0.38191445535496027</c:v>
                </c:pt>
                <c:pt idx="6">
                  <c:v>0.28597062313505395</c:v>
                </c:pt>
                <c:pt idx="7">
                  <c:v>0.46130063767123158</c:v>
                </c:pt>
                <c:pt idx="8">
                  <c:v>0.32025436180500394</c:v>
                </c:pt>
                <c:pt idx="9">
                  <c:v>0.26958662926076965</c:v>
                </c:pt>
                <c:pt idx="10">
                  <c:v>0.2780442884854129</c:v>
                </c:pt>
                <c:pt idx="11">
                  <c:v>0.36773535455616763</c:v>
                </c:pt>
                <c:pt idx="12">
                  <c:v>0.78290008282229206</c:v>
                </c:pt>
                <c:pt idx="13">
                  <c:v>0.43390972769843794</c:v>
                </c:pt>
                <c:pt idx="14">
                  <c:v>0.59192723779686862</c:v>
                </c:pt>
                <c:pt idx="15">
                  <c:v>0.3591749003870649</c:v>
                </c:pt>
                <c:pt idx="16">
                  <c:v>0.61487141844106563</c:v>
                </c:pt>
                <c:pt idx="17">
                  <c:v>0.5252629794822592</c:v>
                </c:pt>
                <c:pt idx="18">
                  <c:v>0.85436038649336676</c:v>
                </c:pt>
                <c:pt idx="19">
                  <c:v>0.76337049377901789</c:v>
                </c:pt>
                <c:pt idx="20">
                  <c:v>0.86316847354996618</c:v>
                </c:pt>
                <c:pt idx="21">
                  <c:v>1.3235336833973164</c:v>
                </c:pt>
                <c:pt idx="22">
                  <c:v>1.1560369862762951</c:v>
                </c:pt>
                <c:pt idx="23">
                  <c:v>0.76779842946379728</c:v>
                </c:pt>
                <c:pt idx="24">
                  <c:v>0.64702141038309413</c:v>
                </c:pt>
                <c:pt idx="25">
                  <c:v>0.68341835374804305</c:v>
                </c:pt>
                <c:pt idx="26">
                  <c:v>0.85173348060932552</c:v>
                </c:pt>
                <c:pt idx="27">
                  <c:v>0.86969604913492182</c:v>
                </c:pt>
                <c:pt idx="28">
                  <c:v>0.77444367291801797</c:v>
                </c:pt>
                <c:pt idx="29">
                  <c:v>0.75932794467045761</c:v>
                </c:pt>
                <c:pt idx="30">
                  <c:v>0.63324557508491641</c:v>
                </c:pt>
                <c:pt idx="31">
                  <c:v>0.55434088990264596</c:v>
                </c:pt>
                <c:pt idx="32">
                  <c:v>0.87479503941169723</c:v>
                </c:pt>
                <c:pt idx="33">
                  <c:v>1.1823534660461823</c:v>
                </c:pt>
                <c:pt idx="34">
                  <c:v>0.67867874447117205</c:v>
                </c:pt>
                <c:pt idx="35">
                  <c:v>1.0245417772650558</c:v>
                </c:pt>
                <c:pt idx="36">
                  <c:v>0.9019131294947208</c:v>
                </c:pt>
                <c:pt idx="37">
                  <c:v>0.5308385024491411</c:v>
                </c:pt>
                <c:pt idx="38">
                  <c:v>0.47772525166448593</c:v>
                </c:pt>
                <c:pt idx="39">
                  <c:v>0.55627311454582107</c:v>
                </c:pt>
                <c:pt idx="40">
                  <c:v>0.31691657959802833</c:v>
                </c:pt>
                <c:pt idx="41">
                  <c:v>0.41687246847371973</c:v>
                </c:pt>
                <c:pt idx="42">
                  <c:v>0.52819402817418737</c:v>
                </c:pt>
                <c:pt idx="43">
                  <c:v>0.49205497898547179</c:v>
                </c:pt>
                <c:pt idx="44">
                  <c:v>0.59206360777450628</c:v>
                </c:pt>
                <c:pt idx="45">
                  <c:v>0.50502874812085885</c:v>
                </c:pt>
                <c:pt idx="46">
                  <c:v>0.76793860536290348</c:v>
                </c:pt>
                <c:pt idx="47">
                  <c:v>0.77541792366960804</c:v>
                </c:pt>
                <c:pt idx="48">
                  <c:v>0.93604414837855299</c:v>
                </c:pt>
                <c:pt idx="49">
                  <c:v>0.95680496248825397</c:v>
                </c:pt>
                <c:pt idx="50">
                  <c:v>0.84204336328857055</c:v>
                </c:pt>
                <c:pt idx="51">
                  <c:v>0.89489681242258223</c:v>
                </c:pt>
                <c:pt idx="52">
                  <c:v>0.90719098564008471</c:v>
                </c:pt>
                <c:pt idx="53">
                  <c:v>0.82959560812959876</c:v>
                </c:pt>
                <c:pt idx="54">
                  <c:v>0.74402699528538585</c:v>
                </c:pt>
                <c:pt idx="55">
                  <c:v>0.7114730728264379</c:v>
                </c:pt>
                <c:pt idx="56">
                  <c:v>0.53991123019946963</c:v>
                </c:pt>
                <c:pt idx="57">
                  <c:v>0.67257753590447633</c:v>
                </c:pt>
                <c:pt idx="58">
                  <c:v>0.71520204252199382</c:v>
                </c:pt>
                <c:pt idx="59">
                  <c:v>0.64662138542668179</c:v>
                </c:pt>
                <c:pt idx="60">
                  <c:v>0.90057698973516465</c:v>
                </c:pt>
                <c:pt idx="61">
                  <c:v>0.93165577883960726</c:v>
                </c:pt>
                <c:pt idx="62">
                  <c:v>1.0958828279744786</c:v>
                </c:pt>
                <c:pt idx="63">
                  <c:v>1.2801696017663584</c:v>
                </c:pt>
                <c:pt idx="64">
                  <c:v>1.3267751059546267</c:v>
                </c:pt>
                <c:pt idx="65">
                  <c:v>1.2173706645679874</c:v>
                </c:pt>
                <c:pt idx="66">
                  <c:v>1.2226876315764683</c:v>
                </c:pt>
                <c:pt idx="67">
                  <c:v>1.6889046587299603</c:v>
                </c:pt>
                <c:pt idx="68">
                  <c:v>1.5203822134815004</c:v>
                </c:pt>
                <c:pt idx="69">
                  <c:v>1.2404650322997111</c:v>
                </c:pt>
                <c:pt idx="70">
                  <c:v>1.3455380697682731</c:v>
                </c:pt>
                <c:pt idx="71">
                  <c:v>1.1980694729589634</c:v>
                </c:pt>
                <c:pt idx="72">
                  <c:v>1.2059610728731935</c:v>
                </c:pt>
                <c:pt idx="73">
                  <c:v>1.4187170557751427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DB-4AEE-8701-02429A27920A}"/>
            </c:ext>
          </c:extLst>
        </c:ser>
        <c:ser>
          <c:idx val="4"/>
          <c:order val="4"/>
          <c:tx>
            <c:strRef>
              <c:f>'Incidencia Mensual'!$O$2</c:f>
              <c:strCache>
                <c:ptCount val="1"/>
                <c:pt idx="0">
                  <c:v>QUINTIL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'Incidencia Mensual'!$O$3:$O$76</c:f>
              <c:numCache>
                <c:formatCode>0.00</c:formatCode>
                <c:ptCount val="74"/>
                <c:pt idx="1">
                  <c:v>0.60697180125915662</c:v>
                </c:pt>
                <c:pt idx="2">
                  <c:v>0.76077841370602983</c:v>
                </c:pt>
                <c:pt idx="3">
                  <c:v>0.50339137656033117</c:v>
                </c:pt>
                <c:pt idx="4">
                  <c:v>0.8299694657931026</c:v>
                </c:pt>
                <c:pt idx="5">
                  <c:v>0.54602572764365009</c:v>
                </c:pt>
                <c:pt idx="6">
                  <c:v>0.42633245001303871</c:v>
                </c:pt>
                <c:pt idx="7">
                  <c:v>0.69088647584532314</c:v>
                </c:pt>
                <c:pt idx="8">
                  <c:v>0.46258915929420624</c:v>
                </c:pt>
                <c:pt idx="9">
                  <c:v>0.40207035266915964</c:v>
                </c:pt>
                <c:pt idx="10">
                  <c:v>0.39035295741264564</c:v>
                </c:pt>
                <c:pt idx="11">
                  <c:v>0.51665975547676568</c:v>
                </c:pt>
                <c:pt idx="12">
                  <c:v>1.188674898402998</c:v>
                </c:pt>
                <c:pt idx="13">
                  <c:v>0.64411902763532292</c:v>
                </c:pt>
                <c:pt idx="14">
                  <c:v>0.87224326549106201</c:v>
                </c:pt>
                <c:pt idx="15">
                  <c:v>0.54075434464558281</c:v>
                </c:pt>
                <c:pt idx="16">
                  <c:v>0.8966837475790187</c:v>
                </c:pt>
                <c:pt idx="17">
                  <c:v>0.72097942022807993</c:v>
                </c:pt>
                <c:pt idx="18">
                  <c:v>1.21643810063473</c:v>
                </c:pt>
                <c:pt idx="19">
                  <c:v>1.0667138738214261</c:v>
                </c:pt>
                <c:pt idx="20">
                  <c:v>1.250119214771128</c:v>
                </c:pt>
                <c:pt idx="21">
                  <c:v>1.9088929192741584</c:v>
                </c:pt>
                <c:pt idx="22">
                  <c:v>1.644757997921064</c:v>
                </c:pt>
                <c:pt idx="23">
                  <c:v>1.096583943620689</c:v>
                </c:pt>
                <c:pt idx="24">
                  <c:v>0.97371501561701901</c:v>
                </c:pt>
                <c:pt idx="25">
                  <c:v>0.98383887626340194</c:v>
                </c:pt>
                <c:pt idx="26">
                  <c:v>1.2093345573032854</c:v>
                </c:pt>
                <c:pt idx="27">
                  <c:v>1.2225435851464912</c:v>
                </c:pt>
                <c:pt idx="28">
                  <c:v>1.1340909732685807</c:v>
                </c:pt>
                <c:pt idx="29">
                  <c:v>1.1059059406178848</c:v>
                </c:pt>
                <c:pt idx="30">
                  <c:v>0.90179139484218584</c:v>
                </c:pt>
                <c:pt idx="31">
                  <c:v>0.80036069034756285</c:v>
                </c:pt>
                <c:pt idx="32">
                  <c:v>1.2721947010365826</c:v>
                </c:pt>
                <c:pt idx="33">
                  <c:v>1.7200367154487712</c:v>
                </c:pt>
                <c:pt idx="34">
                  <c:v>1.0326717540458257</c:v>
                </c:pt>
                <c:pt idx="35">
                  <c:v>1.4254407196962837</c:v>
                </c:pt>
                <c:pt idx="36">
                  <c:v>1.3369841371748585</c:v>
                </c:pt>
                <c:pt idx="37">
                  <c:v>0.69569646325671308</c:v>
                </c:pt>
                <c:pt idx="38">
                  <c:v>0.68646114436458971</c:v>
                </c:pt>
                <c:pt idx="39">
                  <c:v>0.79162622614501166</c:v>
                </c:pt>
                <c:pt idx="40">
                  <c:v>0.41741019897653997</c:v>
                </c:pt>
                <c:pt idx="41">
                  <c:v>0.59197782173911617</c:v>
                </c:pt>
                <c:pt idx="42">
                  <c:v>0.76464391295460754</c:v>
                </c:pt>
                <c:pt idx="43">
                  <c:v>0.69888905736372509</c:v>
                </c:pt>
                <c:pt idx="44">
                  <c:v>0.84995063485012412</c:v>
                </c:pt>
                <c:pt idx="45">
                  <c:v>0.70919933934692647</c:v>
                </c:pt>
                <c:pt idx="46">
                  <c:v>1.0707970433234113</c:v>
                </c:pt>
                <c:pt idx="47">
                  <c:v>1.1203437531559917</c:v>
                </c:pt>
                <c:pt idx="48">
                  <c:v>1.3262331553450124</c:v>
                </c:pt>
                <c:pt idx="49">
                  <c:v>1.3211709560234757</c:v>
                </c:pt>
                <c:pt idx="50">
                  <c:v>1.235250528566207</c:v>
                </c:pt>
                <c:pt idx="51">
                  <c:v>1.2939921130469652</c:v>
                </c:pt>
                <c:pt idx="52">
                  <c:v>1.2984546887717152</c:v>
                </c:pt>
                <c:pt idx="53">
                  <c:v>1.1904483144260911</c:v>
                </c:pt>
                <c:pt idx="54">
                  <c:v>1.0353676788080428</c:v>
                </c:pt>
                <c:pt idx="55">
                  <c:v>1.012892456900764</c:v>
                </c:pt>
                <c:pt idx="56">
                  <c:v>0.83083366429158234</c:v>
                </c:pt>
                <c:pt idx="57">
                  <c:v>1.0129994019890258</c:v>
                </c:pt>
                <c:pt idx="58">
                  <c:v>1.0527766195289883</c:v>
                </c:pt>
                <c:pt idx="59">
                  <c:v>0.92479639926569523</c:v>
                </c:pt>
                <c:pt idx="60">
                  <c:v>1.2745733431366733</c:v>
                </c:pt>
                <c:pt idx="61">
                  <c:v>1.3406413662987693</c:v>
                </c:pt>
                <c:pt idx="62">
                  <c:v>1.51095130159143</c:v>
                </c:pt>
                <c:pt idx="63">
                  <c:v>1.7992715789189828</c:v>
                </c:pt>
                <c:pt idx="64">
                  <c:v>1.9054757388953534</c:v>
                </c:pt>
                <c:pt idx="65">
                  <c:v>1.737118064211721</c:v>
                </c:pt>
                <c:pt idx="66">
                  <c:v>1.7829937836415772</c:v>
                </c:pt>
                <c:pt idx="67">
                  <c:v>2.4836295541994078</c:v>
                </c:pt>
                <c:pt idx="68">
                  <c:v>2.1644757903311529</c:v>
                </c:pt>
                <c:pt idx="69">
                  <c:v>1.7397866318109698</c:v>
                </c:pt>
                <c:pt idx="70">
                  <c:v>1.953951375125099</c:v>
                </c:pt>
                <c:pt idx="71">
                  <c:v>1.7466550008164154</c:v>
                </c:pt>
                <c:pt idx="72">
                  <c:v>1.7740633982872906</c:v>
                </c:pt>
                <c:pt idx="73">
                  <c:v>2.0456320736637985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DB-4AEE-8701-02429A279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9567"/>
        <c:axId val="390314559"/>
      </c:areaChart>
      <c:catAx>
        <c:axId val="39030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14559"/>
        <c:crosses val="autoZero"/>
        <c:auto val="1"/>
        <c:lblAlgn val="ctr"/>
        <c:lblOffset val="100"/>
        <c:noMultiLvlLbl val="0"/>
      </c:catAx>
      <c:valAx>
        <c:axId val="3903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0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Mensual'!$BG$2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Mensual'!$BG$65:$BG$76</c:f>
              <c:numCache>
                <c:formatCode>0.00</c:formatCode>
                <c:ptCount val="12"/>
                <c:pt idx="0">
                  <c:v>2.4028527985813062</c:v>
                </c:pt>
                <c:pt idx="1">
                  <c:v>2.4132114939574776</c:v>
                </c:pt>
                <c:pt idx="2">
                  <c:v>2.2649608652589155</c:v>
                </c:pt>
                <c:pt idx="3">
                  <c:v>1.970029930144185</c:v>
                </c:pt>
                <c:pt idx="4">
                  <c:v>1.8787728782818047</c:v>
                </c:pt>
                <c:pt idx="5">
                  <c:v>2.4305298347315691</c:v>
                </c:pt>
                <c:pt idx="6">
                  <c:v>2.5258104861639006</c:v>
                </c:pt>
                <c:pt idx="7">
                  <c:v>2.1404388876022233</c:v>
                </c:pt>
                <c:pt idx="8">
                  <c:v>1.9653110523055264</c:v>
                </c:pt>
                <c:pt idx="9">
                  <c:v>1.6023740271694158</c:v>
                </c:pt>
                <c:pt idx="10">
                  <c:v>1.6027791325918321</c:v>
                </c:pt>
                <c:pt idx="11">
                  <c:v>2.3850953611849373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0-4F5B-A249-0983727B6964}"/>
            </c:ext>
          </c:extLst>
        </c:ser>
        <c:ser>
          <c:idx val="1"/>
          <c:order val="1"/>
          <c:tx>
            <c:strRef>
              <c:f>'Incidencia Mensual'!$BH$2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Mensual'!$BH$65:$BH$76</c:f>
              <c:numCache>
                <c:formatCode>0.00</c:formatCode>
                <c:ptCount val="12"/>
                <c:pt idx="0">
                  <c:v>6.2560108269259423E-2</c:v>
                </c:pt>
                <c:pt idx="1">
                  <c:v>8.8237560024757411E-2</c:v>
                </c:pt>
                <c:pt idx="2">
                  <c:v>7.588941519396164E-2</c:v>
                </c:pt>
                <c:pt idx="3">
                  <c:v>0.11180722529880911</c:v>
                </c:pt>
                <c:pt idx="4">
                  <c:v>0.11593719598139972</c:v>
                </c:pt>
                <c:pt idx="5">
                  <c:v>0.12298961537962061</c:v>
                </c:pt>
                <c:pt idx="6">
                  <c:v>0.12769285626165663</c:v>
                </c:pt>
                <c:pt idx="7">
                  <c:v>0.13340023216276523</c:v>
                </c:pt>
                <c:pt idx="8">
                  <c:v>9.8769828725246867E-2</c:v>
                </c:pt>
                <c:pt idx="9">
                  <c:v>0.10598049862435995</c:v>
                </c:pt>
                <c:pt idx="10">
                  <c:v>0.12619716119127058</c:v>
                </c:pt>
                <c:pt idx="11">
                  <c:v>0.13390111357106746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0-4F5B-A249-0983727B6964}"/>
            </c:ext>
          </c:extLst>
        </c:ser>
        <c:ser>
          <c:idx val="2"/>
          <c:order val="2"/>
          <c:tx>
            <c:strRef>
              <c:f>'Incidencia Mensual'!$BI$2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Mensual'!$BI$65:$BI$76</c:f>
              <c:numCache>
                <c:formatCode>0.00</c:formatCode>
                <c:ptCount val="12"/>
                <c:pt idx="0">
                  <c:v>0.46939765778284209</c:v>
                </c:pt>
                <c:pt idx="1">
                  <c:v>0.58474791637446166</c:v>
                </c:pt>
                <c:pt idx="2">
                  <c:v>0.65440606607248963</c:v>
                </c:pt>
                <c:pt idx="3">
                  <c:v>0.55268831795369489</c:v>
                </c:pt>
                <c:pt idx="4">
                  <c:v>0.50278424160914481</c:v>
                </c:pt>
                <c:pt idx="5">
                  <c:v>0.85226709597067596</c:v>
                </c:pt>
                <c:pt idx="6">
                  <c:v>0.8728884226333582</c:v>
                </c:pt>
                <c:pt idx="7">
                  <c:v>0.72693720747337975</c:v>
                </c:pt>
                <c:pt idx="8">
                  <c:v>0.57134295257002476</c:v>
                </c:pt>
                <c:pt idx="9">
                  <c:v>0.51316388325543505</c:v>
                </c:pt>
                <c:pt idx="10">
                  <c:v>0.47939076777256334</c:v>
                </c:pt>
                <c:pt idx="11">
                  <c:v>0.52303540839798224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D0-4F5B-A249-0983727B6964}"/>
            </c:ext>
          </c:extLst>
        </c:ser>
        <c:ser>
          <c:idx val="3"/>
          <c:order val="3"/>
          <c:tx>
            <c:strRef>
              <c:f>'Incidencia Mensual'!$BJ$2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Mensual'!$BJ$65:$BJ$76</c:f>
              <c:numCache>
                <c:formatCode>0.00</c:formatCode>
                <c:ptCount val="12"/>
                <c:pt idx="0">
                  <c:v>0.30914000490127408</c:v>
                </c:pt>
                <c:pt idx="1">
                  <c:v>0.89890637384455185</c:v>
                </c:pt>
                <c:pt idx="2">
                  <c:v>0.53115502503654455</c:v>
                </c:pt>
                <c:pt idx="3">
                  <c:v>0.4653648077640955</c:v>
                </c:pt>
                <c:pt idx="4">
                  <c:v>0.73809154502999963</c:v>
                </c:pt>
                <c:pt idx="5">
                  <c:v>0.52331175420736531</c:v>
                </c:pt>
                <c:pt idx="6">
                  <c:v>0.64972677360401399</c:v>
                </c:pt>
                <c:pt idx="7">
                  <c:v>0.40393128986922716</c:v>
                </c:pt>
                <c:pt idx="8">
                  <c:v>0.78683087824114606</c:v>
                </c:pt>
                <c:pt idx="9">
                  <c:v>0.85978879321209811</c:v>
                </c:pt>
                <c:pt idx="10">
                  <c:v>0.45755307765691949</c:v>
                </c:pt>
                <c:pt idx="11">
                  <c:v>0.83909668663894754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D0-4F5B-A249-0983727B6964}"/>
            </c:ext>
          </c:extLst>
        </c:ser>
        <c:ser>
          <c:idx val="4"/>
          <c:order val="4"/>
          <c:tx>
            <c:strRef>
              <c:f>'Incidencia Mensual'!$BK$2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Mensual'!$BK$65:$BK$76</c:f>
              <c:numCache>
                <c:formatCode>0.00</c:formatCode>
                <c:ptCount val="12"/>
                <c:pt idx="0">
                  <c:v>0.18896888879643939</c:v>
                </c:pt>
                <c:pt idx="1">
                  <c:v>0.18116240496849634</c:v>
                </c:pt>
                <c:pt idx="2">
                  <c:v>0.22631327484726096</c:v>
                </c:pt>
                <c:pt idx="3">
                  <c:v>0.2209032581425544</c:v>
                </c:pt>
                <c:pt idx="4">
                  <c:v>0.2176176227677642</c:v>
                </c:pt>
                <c:pt idx="5">
                  <c:v>0.38456091022175237</c:v>
                </c:pt>
                <c:pt idx="6">
                  <c:v>0.33159134575838695</c:v>
                </c:pt>
                <c:pt idx="7">
                  <c:v>0.22252448367751981</c:v>
                </c:pt>
                <c:pt idx="8">
                  <c:v>0.2012383329368842</c:v>
                </c:pt>
                <c:pt idx="9">
                  <c:v>0.22220402528125671</c:v>
                </c:pt>
                <c:pt idx="10">
                  <c:v>0.25240655759935832</c:v>
                </c:pt>
                <c:pt idx="11">
                  <c:v>0.25716575937544717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D0-4F5B-A249-0983727B6964}"/>
            </c:ext>
          </c:extLst>
        </c:ser>
        <c:ser>
          <c:idx val="5"/>
          <c:order val="5"/>
          <c:tx>
            <c:strRef>
              <c:f>'Incidencia Mensual'!$BL$2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Mensual'!$BL$65:$BL$76</c:f>
              <c:numCache>
                <c:formatCode>0.00</c:formatCode>
                <c:ptCount val="12"/>
                <c:pt idx="0">
                  <c:v>0.17913485491705256</c:v>
                </c:pt>
                <c:pt idx="1">
                  <c:v>0.22408478749274735</c:v>
                </c:pt>
                <c:pt idx="2">
                  <c:v>0.29049658519123311</c:v>
                </c:pt>
                <c:pt idx="3">
                  <c:v>0.28347807812412351</c:v>
                </c:pt>
                <c:pt idx="4">
                  <c:v>0.33754838978271368</c:v>
                </c:pt>
                <c:pt idx="5">
                  <c:v>0.31795791432937037</c:v>
                </c:pt>
                <c:pt idx="6">
                  <c:v>0.2568769291712889</c:v>
                </c:pt>
                <c:pt idx="7">
                  <c:v>0.20831650336005705</c:v>
                </c:pt>
                <c:pt idx="8">
                  <c:v>0.31333746418485831</c:v>
                </c:pt>
                <c:pt idx="9">
                  <c:v>0.20231983617836549</c:v>
                </c:pt>
                <c:pt idx="10">
                  <c:v>0.25736800646058205</c:v>
                </c:pt>
                <c:pt idx="11">
                  <c:v>0.21666686864845749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D0-4F5B-A249-0983727B6964}"/>
            </c:ext>
          </c:extLst>
        </c:ser>
        <c:ser>
          <c:idx val="6"/>
          <c:order val="6"/>
          <c:tx>
            <c:strRef>
              <c:f>'Incidencia Mensual'!$BM$2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Mensual'!$BM$65:$BM$76</c:f>
              <c:numCache>
                <c:formatCode>0.00</c:formatCode>
                <c:ptCount val="12"/>
                <c:pt idx="0">
                  <c:v>0.58048227624168192</c:v>
                </c:pt>
                <c:pt idx="1">
                  <c:v>0.65079880658576983</c:v>
                </c:pt>
                <c:pt idx="2">
                  <c:v>0.57686892777905752</c:v>
                </c:pt>
                <c:pt idx="3">
                  <c:v>0.6760690521534648</c:v>
                </c:pt>
                <c:pt idx="4">
                  <c:v>0.56299561280601185</c:v>
                </c:pt>
                <c:pt idx="5">
                  <c:v>0.62598735082187307</c:v>
                </c:pt>
                <c:pt idx="6">
                  <c:v>0.72118514958716484</c:v>
                </c:pt>
                <c:pt idx="7">
                  <c:v>0.61729956656614238</c:v>
                </c:pt>
                <c:pt idx="8">
                  <c:v>0.52890153349368507</c:v>
                </c:pt>
                <c:pt idx="9">
                  <c:v>0.62360817638638355</c:v>
                </c:pt>
                <c:pt idx="10">
                  <c:v>0.64917816818560081</c:v>
                </c:pt>
                <c:pt idx="11">
                  <c:v>0.62832636584435264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D0-4F5B-A249-0983727B6964}"/>
            </c:ext>
          </c:extLst>
        </c:ser>
        <c:ser>
          <c:idx val="7"/>
          <c:order val="7"/>
          <c:tx>
            <c:strRef>
              <c:f>'Incidencia Mensual'!$BN$2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Mensual'!$BN$65:$BN$76</c:f>
              <c:numCache>
                <c:formatCode>0.00</c:formatCode>
                <c:ptCount val="12"/>
                <c:pt idx="0">
                  <c:v>6.6506386601495396E-2</c:v>
                </c:pt>
                <c:pt idx="1">
                  <c:v>0.1494043911869177</c:v>
                </c:pt>
                <c:pt idx="2">
                  <c:v>0.16918449679155489</c:v>
                </c:pt>
                <c:pt idx="3">
                  <c:v>0.14707497100235475</c:v>
                </c:pt>
                <c:pt idx="4">
                  <c:v>2.1267698666017257E-2</c:v>
                </c:pt>
                <c:pt idx="5">
                  <c:v>0.23720893876022539</c:v>
                </c:pt>
                <c:pt idx="6">
                  <c:v>0.17454262633440745</c:v>
                </c:pt>
                <c:pt idx="7">
                  <c:v>0.10022845911767167</c:v>
                </c:pt>
                <c:pt idx="8">
                  <c:v>0.41505700948978452</c:v>
                </c:pt>
                <c:pt idx="9">
                  <c:v>0.22074418200530779</c:v>
                </c:pt>
                <c:pt idx="10">
                  <c:v>0.11080043163082393</c:v>
                </c:pt>
                <c:pt idx="11">
                  <c:v>0.25174169371376071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D0-4F5B-A249-0983727B6964}"/>
            </c:ext>
          </c:extLst>
        </c:ser>
        <c:ser>
          <c:idx val="8"/>
          <c:order val="8"/>
          <c:tx>
            <c:strRef>
              <c:f>'Incidencia Mensual'!$BO$2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Mensual'!$BO$65:$BO$76</c:f>
              <c:numCache>
                <c:formatCode>0.00</c:formatCode>
                <c:ptCount val="12"/>
                <c:pt idx="0">
                  <c:v>0.24450257008519802</c:v>
                </c:pt>
                <c:pt idx="1">
                  <c:v>0.27692942118552377</c:v>
                </c:pt>
                <c:pt idx="2">
                  <c:v>0.37497335515134295</c:v>
                </c:pt>
                <c:pt idx="3">
                  <c:v>0.37574288620901408</c:v>
                </c:pt>
                <c:pt idx="4">
                  <c:v>0.28955074405566811</c:v>
                </c:pt>
                <c:pt idx="5">
                  <c:v>0.83745476520677109</c:v>
                </c:pt>
                <c:pt idx="6">
                  <c:v>0.35137371637323017</c:v>
                </c:pt>
                <c:pt idx="7">
                  <c:v>0.36248392736221896</c:v>
                </c:pt>
                <c:pt idx="8">
                  <c:v>0.38108236573796611</c:v>
                </c:pt>
                <c:pt idx="9">
                  <c:v>0.33058475117916092</c:v>
                </c:pt>
                <c:pt idx="10">
                  <c:v>0.34748340233690167</c:v>
                </c:pt>
                <c:pt idx="11">
                  <c:v>0.5842239451607234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D0-4F5B-A249-0983727B6964}"/>
            </c:ext>
          </c:extLst>
        </c:ser>
        <c:ser>
          <c:idx val="9"/>
          <c:order val="9"/>
          <c:tx>
            <c:strRef>
              <c:f>'Incidencia Mensual'!$BP$2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Mensual'!$BP$65:$BP$76</c:f>
              <c:numCache>
                <c:formatCode>0.00</c:formatCode>
                <c:ptCount val="12"/>
                <c:pt idx="0">
                  <c:v>5.7773982828355469E-2</c:v>
                </c:pt>
                <c:pt idx="1">
                  <c:v>6.4442561829484338E-2</c:v>
                </c:pt>
                <c:pt idx="2">
                  <c:v>6.8895944091746361E-2</c:v>
                </c:pt>
                <c:pt idx="3">
                  <c:v>5.4925128979202098E-2</c:v>
                </c:pt>
                <c:pt idx="4">
                  <c:v>5.5069906242028829E-2</c:v>
                </c:pt>
                <c:pt idx="5">
                  <c:v>7.9093295577725001E-2</c:v>
                </c:pt>
                <c:pt idx="6">
                  <c:v>6.3976725953022701E-2</c:v>
                </c:pt>
                <c:pt idx="7">
                  <c:v>6.7886775497856072E-2</c:v>
                </c:pt>
                <c:pt idx="8">
                  <c:v>9.2265070108293254E-2</c:v>
                </c:pt>
                <c:pt idx="9">
                  <c:v>7.4766682366678189E-2</c:v>
                </c:pt>
                <c:pt idx="10">
                  <c:v>7.7421314477801581E-2</c:v>
                </c:pt>
                <c:pt idx="11">
                  <c:v>5.2355338730278533E-2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D0-4F5B-A249-0983727B6964}"/>
            </c:ext>
          </c:extLst>
        </c:ser>
        <c:ser>
          <c:idx val="10"/>
          <c:order val="10"/>
          <c:tx>
            <c:strRef>
              <c:f>'Incidencia Mensual'!$BQ$2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Mensual'!$BQ$65:$BQ$76</c:f>
              <c:numCache>
                <c:formatCode>0.00</c:formatCode>
                <c:ptCount val="12"/>
                <c:pt idx="0">
                  <c:v>0.20051646734175119</c:v>
                </c:pt>
                <c:pt idx="1">
                  <c:v>0.23082285988862083</c:v>
                </c:pt>
                <c:pt idx="2">
                  <c:v>0.31214569177558571</c:v>
                </c:pt>
                <c:pt idx="3">
                  <c:v>0.25896769181303925</c:v>
                </c:pt>
                <c:pt idx="4">
                  <c:v>0.27701975046691124</c:v>
                </c:pt>
                <c:pt idx="5">
                  <c:v>0.40428508007034791</c:v>
                </c:pt>
                <c:pt idx="6">
                  <c:v>0.30589365314174666</c:v>
                </c:pt>
                <c:pt idx="7">
                  <c:v>0.2290411803472302</c:v>
                </c:pt>
                <c:pt idx="8">
                  <c:v>0.32611618958841132</c:v>
                </c:pt>
                <c:pt idx="9">
                  <c:v>0.24506038283926515</c:v>
                </c:pt>
                <c:pt idx="10">
                  <c:v>0.31889448348922012</c:v>
                </c:pt>
                <c:pt idx="11">
                  <c:v>0.29482082149163213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D0-4F5B-A249-0983727B6964}"/>
            </c:ext>
          </c:extLst>
        </c:ser>
        <c:ser>
          <c:idx val="11"/>
          <c:order val="11"/>
          <c:tx>
            <c:strRef>
              <c:f>'Incidencia Mensual'!$BR$2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Mensual'!$BR$65:$BR$76</c:f>
              <c:numCache>
                <c:formatCode>0.00</c:formatCode>
                <c:ptCount val="12"/>
                <c:pt idx="0">
                  <c:v>0.13888572853524597</c:v>
                </c:pt>
                <c:pt idx="1">
                  <c:v>0.17186011394093814</c:v>
                </c:pt>
                <c:pt idx="2">
                  <c:v>0.16967182874993633</c:v>
                </c:pt>
                <c:pt idx="3">
                  <c:v>0.148093687623193</c:v>
                </c:pt>
                <c:pt idx="4">
                  <c:v>0.15434728307528317</c:v>
                </c:pt>
                <c:pt idx="5">
                  <c:v>0.24988234472393955</c:v>
                </c:pt>
                <c:pt idx="6">
                  <c:v>0.26013925005876509</c:v>
                </c:pt>
                <c:pt idx="7">
                  <c:v>0.20750709570265258</c:v>
                </c:pt>
                <c:pt idx="8">
                  <c:v>0.19305935786020959</c:v>
                </c:pt>
                <c:pt idx="9">
                  <c:v>0.18295531867806711</c:v>
                </c:pt>
                <c:pt idx="10">
                  <c:v>0.1815038286699015</c:v>
                </c:pt>
                <c:pt idx="11">
                  <c:v>0.22114212542679285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D0-4F5B-A249-0983727B6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date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Offset val="100"/>
        <c:baseTimeUnit val="months"/>
      </c:date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7222047579451192"/>
          <c:w val="0.85292935504036604"/>
          <c:h val="0.14907587918551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Mensual'!$BV$2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Mensual'!$BV$65:$BV$76</c:f>
              <c:numCache>
                <c:formatCode>0.00</c:formatCode>
                <c:ptCount val="12"/>
                <c:pt idx="0">
                  <c:v>1.1641401834988023</c:v>
                </c:pt>
                <c:pt idx="1">
                  <c:v>1.0423923630825518</c:v>
                </c:pt>
                <c:pt idx="2">
                  <c:v>1.0342321187096297</c:v>
                </c:pt>
                <c:pt idx="3">
                  <c:v>0.88904804234143409</c:v>
                </c:pt>
                <c:pt idx="4">
                  <c:v>0.87839446664386145</c:v>
                </c:pt>
                <c:pt idx="5">
                  <c:v>1.1113764407227114</c:v>
                </c:pt>
                <c:pt idx="6">
                  <c:v>1.1441054231510117</c:v>
                </c:pt>
                <c:pt idx="7">
                  <c:v>1.0102490887281919</c:v>
                </c:pt>
                <c:pt idx="8">
                  <c:v>0.92903909801318929</c:v>
                </c:pt>
                <c:pt idx="9">
                  <c:v>0.73573725363751208</c:v>
                </c:pt>
                <c:pt idx="10">
                  <c:v>0.84195205325386058</c:v>
                </c:pt>
                <c:pt idx="11">
                  <c:v>1.0522953375487629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B-4030-AF4B-638C72419A9A}"/>
            </c:ext>
          </c:extLst>
        </c:ser>
        <c:ser>
          <c:idx val="1"/>
          <c:order val="1"/>
          <c:tx>
            <c:strRef>
              <c:f>'Incidencia Mensual'!$BW$2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Mensual'!$BW$65:$BW$76</c:f>
              <c:numCache>
                <c:formatCode>0.00</c:formatCode>
                <c:ptCount val="12"/>
                <c:pt idx="0">
                  <c:v>5.0737377585080339E-2</c:v>
                </c:pt>
                <c:pt idx="1">
                  <c:v>7.6541698075412085E-2</c:v>
                </c:pt>
                <c:pt idx="2">
                  <c:v>6.4629769349376642E-2</c:v>
                </c:pt>
                <c:pt idx="3">
                  <c:v>9.0529906683730912E-2</c:v>
                </c:pt>
                <c:pt idx="4">
                  <c:v>9.9852602608108909E-2</c:v>
                </c:pt>
                <c:pt idx="5">
                  <c:v>0.10333638681798299</c:v>
                </c:pt>
                <c:pt idx="6">
                  <c:v>0.10872702294446664</c:v>
                </c:pt>
                <c:pt idx="7">
                  <c:v>0.11022738712195362</c:v>
                </c:pt>
                <c:pt idx="8">
                  <c:v>8.3273561919144007E-2</c:v>
                </c:pt>
                <c:pt idx="9">
                  <c:v>8.8898212638030077E-2</c:v>
                </c:pt>
                <c:pt idx="10">
                  <c:v>0.10575611384181761</c:v>
                </c:pt>
                <c:pt idx="11">
                  <c:v>0.11317645271770409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B-4030-AF4B-638C72419A9A}"/>
            </c:ext>
          </c:extLst>
        </c:ser>
        <c:ser>
          <c:idx val="2"/>
          <c:order val="2"/>
          <c:tx>
            <c:strRef>
              <c:f>'Incidencia Mensual'!$BX$2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Mensual'!$BX$65:$BX$76</c:f>
              <c:numCache>
                <c:formatCode>0.00</c:formatCode>
                <c:ptCount val="12"/>
                <c:pt idx="0">
                  <c:v>0.37579026048761732</c:v>
                </c:pt>
                <c:pt idx="1">
                  <c:v>0.46207158512368668</c:v>
                </c:pt>
                <c:pt idx="2">
                  <c:v>0.50022495484387031</c:v>
                </c:pt>
                <c:pt idx="3">
                  <c:v>0.452901798117055</c:v>
                </c:pt>
                <c:pt idx="4">
                  <c:v>0.40597044945110466</c:v>
                </c:pt>
                <c:pt idx="5">
                  <c:v>0.65718299620668941</c:v>
                </c:pt>
                <c:pt idx="6">
                  <c:v>0.66989079870299895</c:v>
                </c:pt>
                <c:pt idx="7">
                  <c:v>0.54421073819567467</c:v>
                </c:pt>
                <c:pt idx="8">
                  <c:v>0.44120095906813128</c:v>
                </c:pt>
                <c:pt idx="9">
                  <c:v>0.42010638075271478</c:v>
                </c:pt>
                <c:pt idx="10">
                  <c:v>0.37753402860937918</c:v>
                </c:pt>
                <c:pt idx="11">
                  <c:v>0.4123382923706394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B-4030-AF4B-638C72419A9A}"/>
            </c:ext>
          </c:extLst>
        </c:ser>
        <c:ser>
          <c:idx val="3"/>
          <c:order val="3"/>
          <c:tx>
            <c:strRef>
              <c:f>'Incidencia Mensual'!$BY$2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Mensual'!$BY$65:$BY$76</c:f>
              <c:numCache>
                <c:formatCode>0.00</c:formatCode>
                <c:ptCount val="12"/>
                <c:pt idx="0">
                  <c:v>0.33632944440890128</c:v>
                </c:pt>
                <c:pt idx="1">
                  <c:v>0.88309380391614845</c:v>
                </c:pt>
                <c:pt idx="2">
                  <c:v>0.54123130654600615</c:v>
                </c:pt>
                <c:pt idx="3">
                  <c:v>0.36959590026705819</c:v>
                </c:pt>
                <c:pt idx="4">
                  <c:v>0.76933615389349141</c:v>
                </c:pt>
                <c:pt idx="5">
                  <c:v>0.52767116829230831</c:v>
                </c:pt>
                <c:pt idx="6">
                  <c:v>0.58252797795596056</c:v>
                </c:pt>
                <c:pt idx="7">
                  <c:v>0.3085879610036435</c:v>
                </c:pt>
                <c:pt idx="8">
                  <c:v>0.80149783636584326</c:v>
                </c:pt>
                <c:pt idx="9">
                  <c:v>0.96628134819001532</c:v>
                </c:pt>
                <c:pt idx="10">
                  <c:v>0.47168051893633817</c:v>
                </c:pt>
                <c:pt idx="11">
                  <c:v>0.90097218547403279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FB-4030-AF4B-638C72419A9A}"/>
            </c:ext>
          </c:extLst>
        </c:ser>
        <c:ser>
          <c:idx val="4"/>
          <c:order val="4"/>
          <c:tx>
            <c:strRef>
              <c:f>'Incidencia Mensual'!$BZ$2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Mensual'!$BZ$65:$BZ$76</c:f>
              <c:numCache>
                <c:formatCode>0.00</c:formatCode>
                <c:ptCount val="12"/>
                <c:pt idx="0">
                  <c:v>0.33449529113292892</c:v>
                </c:pt>
                <c:pt idx="1">
                  <c:v>0.31452148801896834</c:v>
                </c:pt>
                <c:pt idx="2">
                  <c:v>0.40085279173198357</c:v>
                </c:pt>
                <c:pt idx="3">
                  <c:v>0.38957995186001226</c:v>
                </c:pt>
                <c:pt idx="4">
                  <c:v>0.38917210409053044</c:v>
                </c:pt>
                <c:pt idx="5">
                  <c:v>0.67084741270480597</c:v>
                </c:pt>
                <c:pt idx="6">
                  <c:v>0.57616293448867772</c:v>
                </c:pt>
                <c:pt idx="7">
                  <c:v>0.38099948512914139</c:v>
                </c:pt>
                <c:pt idx="8">
                  <c:v>0.3349477993756656</c:v>
                </c:pt>
                <c:pt idx="9">
                  <c:v>0.4113480799554739</c:v>
                </c:pt>
                <c:pt idx="10">
                  <c:v>0.43650742575531298</c:v>
                </c:pt>
                <c:pt idx="11">
                  <c:v>0.44550936691474952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FB-4030-AF4B-638C72419A9A}"/>
            </c:ext>
          </c:extLst>
        </c:ser>
        <c:ser>
          <c:idx val="5"/>
          <c:order val="5"/>
          <c:tx>
            <c:strRef>
              <c:f>'Incidencia Mensual'!$CA$2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Mensual'!$CA$65:$CA$76</c:f>
              <c:numCache>
                <c:formatCode>0.00</c:formatCode>
                <c:ptCount val="12"/>
                <c:pt idx="0">
                  <c:v>0.30670688777031196</c:v>
                </c:pt>
                <c:pt idx="1">
                  <c:v>0.44144307071760358</c:v>
                </c:pt>
                <c:pt idx="2">
                  <c:v>0.55105042524318981</c:v>
                </c:pt>
                <c:pt idx="3">
                  <c:v>0.5360433927323458</c:v>
                </c:pt>
                <c:pt idx="4">
                  <c:v>0.65534785726322253</c:v>
                </c:pt>
                <c:pt idx="5">
                  <c:v>0.61246627655478125</c:v>
                </c:pt>
                <c:pt idx="6">
                  <c:v>0.51704463726455197</c:v>
                </c:pt>
                <c:pt idx="7">
                  <c:v>0.35966617604831191</c:v>
                </c:pt>
                <c:pt idx="8">
                  <c:v>0.62222814298005125</c:v>
                </c:pt>
                <c:pt idx="9">
                  <c:v>0.33257485416454591</c:v>
                </c:pt>
                <c:pt idx="10">
                  <c:v>0.48746995548610272</c:v>
                </c:pt>
                <c:pt idx="11">
                  <c:v>0.43862821162972393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FB-4030-AF4B-638C72419A9A}"/>
            </c:ext>
          </c:extLst>
        </c:ser>
        <c:ser>
          <c:idx val="6"/>
          <c:order val="6"/>
          <c:tx>
            <c:strRef>
              <c:f>'Incidencia Mensual'!$CB$2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Mensual'!$CB$65:$CB$76</c:f>
              <c:numCache>
                <c:formatCode>0.00</c:formatCode>
                <c:ptCount val="12"/>
                <c:pt idx="0">
                  <c:v>0.8331393679378104</c:v>
                </c:pt>
                <c:pt idx="1">
                  <c:v>0.91444440374377389</c:v>
                </c:pt>
                <c:pt idx="2">
                  <c:v>0.91407294079615697</c:v>
                </c:pt>
                <c:pt idx="3">
                  <c:v>1.0271374030577343</c:v>
                </c:pt>
                <c:pt idx="4">
                  <c:v>0.78793461796214059</c:v>
                </c:pt>
                <c:pt idx="5">
                  <c:v>0.93185715730112284</c:v>
                </c:pt>
                <c:pt idx="6">
                  <c:v>1.1270839083500019</c:v>
                </c:pt>
                <c:pt idx="7">
                  <c:v>0.96553257789358449</c:v>
                </c:pt>
                <c:pt idx="8">
                  <c:v>0.73019157317050831</c:v>
                </c:pt>
                <c:pt idx="9">
                  <c:v>1.0101559405349254</c:v>
                </c:pt>
                <c:pt idx="10">
                  <c:v>0.93768567108894085</c:v>
                </c:pt>
                <c:pt idx="11">
                  <c:v>0.98597886039755323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FB-4030-AF4B-638C72419A9A}"/>
            </c:ext>
          </c:extLst>
        </c:ser>
        <c:ser>
          <c:idx val="7"/>
          <c:order val="7"/>
          <c:tx>
            <c:strRef>
              <c:f>'Incidencia Mensual'!$CC$2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Mensual'!$CC$65:$CC$76</c:f>
              <c:numCache>
                <c:formatCode>0.00</c:formatCode>
                <c:ptCount val="12"/>
                <c:pt idx="0">
                  <c:v>5.5332610959843147E-2</c:v>
                </c:pt>
                <c:pt idx="1">
                  <c:v>0.12400394095133004</c:v>
                </c:pt>
                <c:pt idx="2">
                  <c:v>0.15887315932136506</c:v>
                </c:pt>
                <c:pt idx="3">
                  <c:v>0.12936066190301657</c:v>
                </c:pt>
                <c:pt idx="4">
                  <c:v>1.0704823189516334E-2</c:v>
                </c:pt>
                <c:pt idx="5">
                  <c:v>0.20225698535089165</c:v>
                </c:pt>
                <c:pt idx="6">
                  <c:v>0.15599331697910956</c:v>
                </c:pt>
                <c:pt idx="7">
                  <c:v>8.3134742205768039E-2</c:v>
                </c:pt>
                <c:pt idx="8">
                  <c:v>0.38916349801605865</c:v>
                </c:pt>
                <c:pt idx="9">
                  <c:v>0.2134077367688311</c:v>
                </c:pt>
                <c:pt idx="10">
                  <c:v>9.2630391655671676E-2</c:v>
                </c:pt>
                <c:pt idx="11">
                  <c:v>0.24447926357288316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FB-4030-AF4B-638C72419A9A}"/>
            </c:ext>
          </c:extLst>
        </c:ser>
        <c:ser>
          <c:idx val="8"/>
          <c:order val="8"/>
          <c:tx>
            <c:strRef>
              <c:f>'Incidencia Mensual'!$CD$2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Mensual'!$CD$65:$CD$76</c:f>
              <c:numCache>
                <c:formatCode>0.00</c:formatCode>
                <c:ptCount val="12"/>
                <c:pt idx="0">
                  <c:v>0.29863121983465885</c:v>
                </c:pt>
                <c:pt idx="1">
                  <c:v>0.3612538982840533</c:v>
                </c:pt>
                <c:pt idx="2">
                  <c:v>0.50568270550940164</c:v>
                </c:pt>
                <c:pt idx="3">
                  <c:v>0.46953780339932139</c:v>
                </c:pt>
                <c:pt idx="4">
                  <c:v>0.40289653680655568</c:v>
                </c:pt>
                <c:pt idx="5">
                  <c:v>1.1075593032948017</c:v>
                </c:pt>
                <c:pt idx="6">
                  <c:v>0.42579256499157747</c:v>
                </c:pt>
                <c:pt idx="7">
                  <c:v>0.48617767656248523</c:v>
                </c:pt>
                <c:pt idx="8">
                  <c:v>0.4880282290544844</c:v>
                </c:pt>
                <c:pt idx="9">
                  <c:v>0.40801192404927472</c:v>
                </c:pt>
                <c:pt idx="10">
                  <c:v>0.42082239131382382</c:v>
                </c:pt>
                <c:pt idx="11">
                  <c:v>0.79134894056001415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FB-4030-AF4B-638C72419A9A}"/>
            </c:ext>
          </c:extLst>
        </c:ser>
        <c:ser>
          <c:idx val="9"/>
          <c:order val="9"/>
          <c:tx>
            <c:strRef>
              <c:f>'Incidencia Mensual'!$CE$2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Mensual'!$CE$65:$CE$76</c:f>
              <c:numCache>
                <c:formatCode>0.00</c:formatCode>
                <c:ptCount val="12"/>
                <c:pt idx="0">
                  <c:v>0.12483474430572992</c:v>
                </c:pt>
                <c:pt idx="1">
                  <c:v>0.17261044766453135</c:v>
                </c:pt>
                <c:pt idx="2">
                  <c:v>0.16058942754160721</c:v>
                </c:pt>
                <c:pt idx="3">
                  <c:v>0.14316024656260717</c:v>
                </c:pt>
                <c:pt idx="4">
                  <c:v>0.14316128096937952</c:v>
                </c:pt>
                <c:pt idx="5">
                  <c:v>0.20873520854445524</c:v>
                </c:pt>
                <c:pt idx="6">
                  <c:v>0.147786407353314</c:v>
                </c:pt>
                <c:pt idx="7">
                  <c:v>0.17075883618826967</c:v>
                </c:pt>
                <c:pt idx="8">
                  <c:v>0.25288683143930019</c:v>
                </c:pt>
                <c:pt idx="9">
                  <c:v>0.19187768010412046</c:v>
                </c:pt>
                <c:pt idx="10">
                  <c:v>0.20724576097768549</c:v>
                </c:pt>
                <c:pt idx="11">
                  <c:v>0.13211834546590509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5FB-4030-AF4B-638C72419A9A}"/>
            </c:ext>
          </c:extLst>
        </c:ser>
        <c:ser>
          <c:idx val="10"/>
          <c:order val="10"/>
          <c:tx>
            <c:strRef>
              <c:f>'Incidencia Mensual'!$CF$2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Mensual'!$CF$65:$CF$76</c:f>
              <c:numCache>
                <c:formatCode>0.00</c:formatCode>
                <c:ptCount val="12"/>
                <c:pt idx="0">
                  <c:v>0.35045362043757239</c:v>
                </c:pt>
                <c:pt idx="1">
                  <c:v>0.4538660737866928</c:v>
                </c:pt>
                <c:pt idx="2">
                  <c:v>0.59220554658561786</c:v>
                </c:pt>
                <c:pt idx="3">
                  <c:v>0.45527785550982419</c:v>
                </c:pt>
                <c:pt idx="4">
                  <c:v>0.52091016648615729</c:v>
                </c:pt>
                <c:pt idx="5">
                  <c:v>0.845531848103526</c:v>
                </c:pt>
                <c:pt idx="6">
                  <c:v>0.55778274317694387</c:v>
                </c:pt>
                <c:pt idx="7">
                  <c:v>0.39638090322179997</c:v>
                </c:pt>
                <c:pt idx="8">
                  <c:v>0.64266966754287569</c:v>
                </c:pt>
                <c:pt idx="9">
                  <c:v>0.47972145418452111</c:v>
                </c:pt>
                <c:pt idx="10">
                  <c:v>0.61465606651875293</c:v>
                </c:pt>
                <c:pt idx="11">
                  <c:v>0.51933060546517595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FB-4030-AF4B-638C72419A9A}"/>
            </c:ext>
          </c:extLst>
        </c:ser>
        <c:ser>
          <c:idx val="11"/>
          <c:order val="11"/>
          <c:tx>
            <c:strRef>
              <c:f>'Incidencia Mensual'!$CG$2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Mensual'!$CG$65:$CG$76</c:f>
              <c:numCache>
                <c:formatCode>0.00</c:formatCode>
                <c:ptCount val="12"/>
                <c:pt idx="0">
                  <c:v>0.1902308229508653</c:v>
                </c:pt>
                <c:pt idx="1">
                  <c:v>0.2483382885018153</c:v>
                </c:pt>
                <c:pt idx="2">
                  <c:v>0.22612278069650044</c:v>
                </c:pt>
                <c:pt idx="3">
                  <c:v>0.19777629391267712</c:v>
                </c:pt>
                <c:pt idx="4">
                  <c:v>0.21723342696194717</c:v>
                </c:pt>
                <c:pt idx="5">
                  <c:v>0.34462890025413451</c:v>
                </c:pt>
                <c:pt idx="6">
                  <c:v>0.360472535366058</c:v>
                </c:pt>
                <c:pt idx="7">
                  <c:v>0.29231785457686216</c:v>
                </c:pt>
                <c:pt idx="8">
                  <c:v>0.27219745664499023</c:v>
                </c:pt>
                <c:pt idx="9">
                  <c:v>0.25408673790177105</c:v>
                </c:pt>
                <c:pt idx="10">
                  <c:v>0.2558043765841691</c:v>
                </c:pt>
                <c:pt idx="11">
                  <c:v>0.30468001422678337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5FB-4030-AF4B-638C72419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date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Offset val="100"/>
        <c:baseTimeUnit val="months"/>
      </c:date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6819594580891148"/>
          <c:w val="0.84543009906103805"/>
          <c:h val="0.1531004091711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'Incidencia Mensual'!$CK$2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'Incidencia Mensual'!$CK$65:$CK$76</c:f>
              <c:numCache>
                <c:formatCode>0.00</c:formatCode>
                <c:ptCount val="12"/>
                <c:pt idx="0">
                  <c:v>1.2387126150825039</c:v>
                </c:pt>
                <c:pt idx="1">
                  <c:v>1.3708191308749258</c:v>
                </c:pt>
                <c:pt idx="2">
                  <c:v>1.2307287465492858</c:v>
                </c:pt>
                <c:pt idx="3">
                  <c:v>1.0809818878027508</c:v>
                </c:pt>
                <c:pt idx="4">
                  <c:v>1.0003784116379433</c:v>
                </c:pt>
                <c:pt idx="5">
                  <c:v>1.3191533940088578</c:v>
                </c:pt>
                <c:pt idx="6">
                  <c:v>1.3817050630128889</c:v>
                </c:pt>
                <c:pt idx="7">
                  <c:v>1.1301897988740315</c:v>
                </c:pt>
                <c:pt idx="8">
                  <c:v>1.0362719542923371</c:v>
                </c:pt>
                <c:pt idx="9">
                  <c:v>0.86663677353190371</c:v>
                </c:pt>
                <c:pt idx="10">
                  <c:v>0.76082707933797156</c:v>
                </c:pt>
                <c:pt idx="11">
                  <c:v>1.3328000236361743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E-4F26-B273-D379F38C71A0}"/>
            </c:ext>
          </c:extLst>
        </c:ser>
        <c:ser>
          <c:idx val="1"/>
          <c:order val="1"/>
          <c:tx>
            <c:strRef>
              <c:f>'Incidencia Mensual'!$CL$2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'Incidencia Mensual'!$CL$65:$CL$76</c:f>
              <c:numCache>
                <c:formatCode>0.00</c:formatCode>
                <c:ptCount val="12"/>
                <c:pt idx="0">
                  <c:v>1.1822730684179085E-2</c:v>
                </c:pt>
                <c:pt idx="1">
                  <c:v>1.1695861949345326E-2</c:v>
                </c:pt>
                <c:pt idx="2">
                  <c:v>1.1259645844584998E-2</c:v>
                </c:pt>
                <c:pt idx="3">
                  <c:v>2.12773186150782E-2</c:v>
                </c:pt>
                <c:pt idx="4">
                  <c:v>1.6084593373290809E-2</c:v>
                </c:pt>
                <c:pt idx="5">
                  <c:v>1.965322856163762E-2</c:v>
                </c:pt>
                <c:pt idx="6">
                  <c:v>1.8965833317189998E-2</c:v>
                </c:pt>
                <c:pt idx="7">
                  <c:v>2.3172845040811602E-2</c:v>
                </c:pt>
                <c:pt idx="8">
                  <c:v>1.549626680610286E-2</c:v>
                </c:pt>
                <c:pt idx="9">
                  <c:v>1.7082285986329868E-2</c:v>
                </c:pt>
                <c:pt idx="10">
                  <c:v>2.044104734945297E-2</c:v>
                </c:pt>
                <c:pt idx="11">
                  <c:v>2.0724660853363372E-2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E-4F26-B273-D379F38C71A0}"/>
            </c:ext>
          </c:extLst>
        </c:ser>
        <c:ser>
          <c:idx val="2"/>
          <c:order val="2"/>
          <c:tx>
            <c:strRef>
              <c:f>'Incidencia Mensual'!$CM$2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'Incidencia Mensual'!$CM$65:$CM$76</c:f>
              <c:numCache>
                <c:formatCode>0.00</c:formatCode>
                <c:ptCount val="12"/>
                <c:pt idx="0">
                  <c:v>9.360739729522477E-2</c:v>
                </c:pt>
                <c:pt idx="1">
                  <c:v>0.12267633125077498</c:v>
                </c:pt>
                <c:pt idx="2">
                  <c:v>0.15418111122861933</c:v>
                </c:pt>
                <c:pt idx="3">
                  <c:v>9.9786519836639886E-2</c:v>
                </c:pt>
                <c:pt idx="4">
                  <c:v>9.6813792158040146E-2</c:v>
                </c:pt>
                <c:pt idx="5">
                  <c:v>0.19508409976398655</c:v>
                </c:pt>
                <c:pt idx="6">
                  <c:v>0.20299762393035925</c:v>
                </c:pt>
                <c:pt idx="7">
                  <c:v>0.18272646927770508</c:v>
                </c:pt>
                <c:pt idx="8">
                  <c:v>0.13014199350189348</c:v>
                </c:pt>
                <c:pt idx="9">
                  <c:v>9.3057502502720268E-2</c:v>
                </c:pt>
                <c:pt idx="10">
                  <c:v>0.10185673916318416</c:v>
                </c:pt>
                <c:pt idx="11">
                  <c:v>0.11069711602734283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1E-4F26-B273-D379F38C71A0}"/>
            </c:ext>
          </c:extLst>
        </c:ser>
        <c:ser>
          <c:idx val="3"/>
          <c:order val="3"/>
          <c:tx>
            <c:strRef>
              <c:f>'Incidencia Mensual'!$CN$2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'Incidencia Mensual'!$CN$65:$CN$76</c:f>
              <c:numCache>
                <c:formatCode>0.00</c:formatCode>
                <c:ptCount val="12"/>
                <c:pt idx="0">
                  <c:v>-2.71894395076272E-2</c:v>
                </c:pt>
                <c:pt idx="1">
                  <c:v>1.5812569928403408E-2</c:v>
                </c:pt>
                <c:pt idx="2">
                  <c:v>-1.0076281509461604E-2</c:v>
                </c:pt>
                <c:pt idx="3">
                  <c:v>9.5768907497037314E-2</c:v>
                </c:pt>
                <c:pt idx="4">
                  <c:v>-3.1244608863491785E-2</c:v>
                </c:pt>
                <c:pt idx="5">
                  <c:v>-4.359414084943003E-3</c:v>
                </c:pt>
                <c:pt idx="6">
                  <c:v>6.7198795648053422E-2</c:v>
                </c:pt>
                <c:pt idx="7">
                  <c:v>9.5343328865583665E-2</c:v>
                </c:pt>
                <c:pt idx="8">
                  <c:v>-1.4666958124697205E-2</c:v>
                </c:pt>
                <c:pt idx="9">
                  <c:v>-0.10649255497791721</c:v>
                </c:pt>
                <c:pt idx="10">
                  <c:v>-1.4127441279418673E-2</c:v>
                </c:pt>
                <c:pt idx="11">
                  <c:v>-6.1875498835085252E-2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1E-4F26-B273-D379F38C71A0}"/>
            </c:ext>
          </c:extLst>
        </c:ser>
        <c:ser>
          <c:idx val="4"/>
          <c:order val="4"/>
          <c:tx>
            <c:strRef>
              <c:f>'Incidencia Mensual'!$CO$2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'Incidencia Mensual'!$CO$65:$CO$76</c:f>
              <c:numCache>
                <c:formatCode>0.00</c:formatCode>
                <c:ptCount val="12"/>
                <c:pt idx="0">
                  <c:v>-0.14552640233648953</c:v>
                </c:pt>
                <c:pt idx="1">
                  <c:v>-0.133359083050472</c:v>
                </c:pt>
                <c:pt idx="2">
                  <c:v>-0.17453951688472261</c:v>
                </c:pt>
                <c:pt idx="3">
                  <c:v>-0.16867669371745786</c:v>
                </c:pt>
                <c:pt idx="4">
                  <c:v>-0.17155448132276624</c:v>
                </c:pt>
                <c:pt idx="5">
                  <c:v>-0.2862865024830536</c:v>
                </c:pt>
                <c:pt idx="6">
                  <c:v>-0.24457158873029078</c:v>
                </c:pt>
                <c:pt idx="7">
                  <c:v>-0.15847500145162158</c:v>
                </c:pt>
                <c:pt idx="8">
                  <c:v>-0.1337094664387814</c:v>
                </c:pt>
                <c:pt idx="9">
                  <c:v>-0.18914405467421719</c:v>
                </c:pt>
                <c:pt idx="10">
                  <c:v>-0.18410086815595467</c:v>
                </c:pt>
                <c:pt idx="11">
                  <c:v>-0.18834360753930235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1E-4F26-B273-D379F38C71A0}"/>
            </c:ext>
          </c:extLst>
        </c:ser>
        <c:ser>
          <c:idx val="5"/>
          <c:order val="5"/>
          <c:tx>
            <c:strRef>
              <c:f>'Incidencia Mensual'!$CP$2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'Incidencia Mensual'!$CP$65:$CP$76</c:f>
              <c:numCache>
                <c:formatCode>0.00</c:formatCode>
                <c:ptCount val="12"/>
                <c:pt idx="0">
                  <c:v>-0.12757203285325941</c:v>
                </c:pt>
                <c:pt idx="1">
                  <c:v>-0.21735828322485623</c:v>
                </c:pt>
                <c:pt idx="2">
                  <c:v>-0.2605538400519567</c:v>
                </c:pt>
                <c:pt idx="3">
                  <c:v>-0.25256531460822229</c:v>
                </c:pt>
                <c:pt idx="4">
                  <c:v>-0.31779946748050886</c:v>
                </c:pt>
                <c:pt idx="5">
                  <c:v>-0.29450836222541088</c:v>
                </c:pt>
                <c:pt idx="6">
                  <c:v>-0.26016770809326306</c:v>
                </c:pt>
                <c:pt idx="7">
                  <c:v>-0.15134967268825486</c:v>
                </c:pt>
                <c:pt idx="8">
                  <c:v>-0.30889067879519294</c:v>
                </c:pt>
                <c:pt idx="9">
                  <c:v>-0.13025501798618042</c:v>
                </c:pt>
                <c:pt idx="10">
                  <c:v>-0.23010194902552067</c:v>
                </c:pt>
                <c:pt idx="11">
                  <c:v>-0.22196134298126644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1E-4F26-B273-D379F38C71A0}"/>
            </c:ext>
          </c:extLst>
        </c:ser>
        <c:ser>
          <c:idx val="6"/>
          <c:order val="6"/>
          <c:tx>
            <c:strRef>
              <c:f>'Incidencia Mensual'!$CQ$2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Mensual'!$CQ$65:$CQ$76</c:f>
              <c:numCache>
                <c:formatCode>0.00</c:formatCode>
                <c:ptCount val="12"/>
                <c:pt idx="0">
                  <c:v>-0.25265709169612849</c:v>
                </c:pt>
                <c:pt idx="1">
                  <c:v>-0.26364559715800406</c:v>
                </c:pt>
                <c:pt idx="2">
                  <c:v>-0.33720401301709946</c:v>
                </c:pt>
                <c:pt idx="3">
                  <c:v>-0.35106835090426947</c:v>
                </c:pt>
                <c:pt idx="4">
                  <c:v>-0.22493900515612875</c:v>
                </c:pt>
                <c:pt idx="5">
                  <c:v>-0.30586980647924977</c:v>
                </c:pt>
                <c:pt idx="6">
                  <c:v>-0.4058987587628371</c:v>
                </c:pt>
                <c:pt idx="7">
                  <c:v>-0.34823301132744211</c:v>
                </c:pt>
                <c:pt idx="8">
                  <c:v>-0.20129003967682324</c:v>
                </c:pt>
                <c:pt idx="9">
                  <c:v>-0.38654776414854186</c:v>
                </c:pt>
                <c:pt idx="10">
                  <c:v>-0.28850750290334004</c:v>
                </c:pt>
                <c:pt idx="11">
                  <c:v>-0.35765249455320058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1E-4F26-B273-D379F38C71A0}"/>
            </c:ext>
          </c:extLst>
        </c:ser>
        <c:ser>
          <c:idx val="7"/>
          <c:order val="7"/>
          <c:tx>
            <c:strRef>
              <c:f>'Incidencia Mensual'!$CR$2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Mensual'!$CR$65:$CR$76</c:f>
              <c:numCache>
                <c:formatCode>0.00</c:formatCode>
                <c:ptCount val="12"/>
                <c:pt idx="0">
                  <c:v>1.1173775641652249E-2</c:v>
                </c:pt>
                <c:pt idx="1">
                  <c:v>2.5400450235587665E-2</c:v>
                </c:pt>
                <c:pt idx="2">
                  <c:v>1.0311337470189835E-2</c:v>
                </c:pt>
                <c:pt idx="3">
                  <c:v>1.7714309099338188E-2</c:v>
                </c:pt>
                <c:pt idx="4">
                  <c:v>1.0562875476500923E-2</c:v>
                </c:pt>
                <c:pt idx="5">
                  <c:v>3.4951953409333741E-2</c:v>
                </c:pt>
                <c:pt idx="6">
                  <c:v>1.8549309355297888E-2</c:v>
                </c:pt>
                <c:pt idx="7">
                  <c:v>1.7093716911903631E-2</c:v>
                </c:pt>
                <c:pt idx="8">
                  <c:v>2.5893511473725872E-2</c:v>
                </c:pt>
                <c:pt idx="9">
                  <c:v>7.3364452364766963E-3</c:v>
                </c:pt>
                <c:pt idx="10">
                  <c:v>1.817003997515225E-2</c:v>
                </c:pt>
                <c:pt idx="11">
                  <c:v>7.262430140877546E-3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1E-4F26-B273-D379F38C71A0}"/>
            </c:ext>
          </c:extLst>
        </c:ser>
        <c:ser>
          <c:idx val="8"/>
          <c:order val="8"/>
          <c:tx>
            <c:strRef>
              <c:f>'Incidencia Mensual'!$CS$2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Mensual'!$CS$65:$CS$76</c:f>
              <c:numCache>
                <c:formatCode>0.00</c:formatCode>
                <c:ptCount val="12"/>
                <c:pt idx="0">
                  <c:v>-5.4128649749460828E-2</c:v>
                </c:pt>
                <c:pt idx="1">
                  <c:v>-8.4324477098529527E-2</c:v>
                </c:pt>
                <c:pt idx="2">
                  <c:v>-0.1307093503580587</c:v>
                </c:pt>
                <c:pt idx="3">
                  <c:v>-9.3794917190307303E-2</c:v>
                </c:pt>
                <c:pt idx="4">
                  <c:v>-0.11334579275088758</c:v>
                </c:pt>
                <c:pt idx="5">
                  <c:v>-0.27010453808803059</c:v>
                </c:pt>
                <c:pt idx="6">
                  <c:v>-7.44188486183473E-2</c:v>
                </c:pt>
                <c:pt idx="7">
                  <c:v>-0.12369374920026627</c:v>
                </c:pt>
                <c:pt idx="8">
                  <c:v>-0.10694586331651829</c:v>
                </c:pt>
                <c:pt idx="9">
                  <c:v>-7.7427172870113803E-2</c:v>
                </c:pt>
                <c:pt idx="10">
                  <c:v>-7.3338988976922148E-2</c:v>
                </c:pt>
                <c:pt idx="11">
                  <c:v>-0.20712499539929075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1E-4F26-B273-D379F38C71A0}"/>
            </c:ext>
          </c:extLst>
        </c:ser>
        <c:ser>
          <c:idx val="9"/>
          <c:order val="9"/>
          <c:tx>
            <c:strRef>
              <c:f>'Incidencia Mensual'!$CT$2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Mensual'!$CT$65:$CT$76</c:f>
              <c:numCache>
                <c:formatCode>0.00</c:formatCode>
                <c:ptCount val="12"/>
                <c:pt idx="0">
                  <c:v>-6.7060761477374456E-2</c:v>
                </c:pt>
                <c:pt idx="1">
                  <c:v>-0.10816788583504701</c:v>
                </c:pt>
                <c:pt idx="2">
                  <c:v>-9.1693483449860849E-2</c:v>
                </c:pt>
                <c:pt idx="3">
                  <c:v>-8.8235117583405076E-2</c:v>
                </c:pt>
                <c:pt idx="4">
                  <c:v>-8.8091374727350694E-2</c:v>
                </c:pt>
                <c:pt idx="5">
                  <c:v>-0.12964191296673022</c:v>
                </c:pt>
                <c:pt idx="6">
                  <c:v>-8.3809681400291297E-2</c:v>
                </c:pt>
                <c:pt idx="7">
                  <c:v>-0.1028720606904136</c:v>
                </c:pt>
                <c:pt idx="8">
                  <c:v>-0.16062176133100692</c:v>
                </c:pt>
                <c:pt idx="9">
                  <c:v>-0.11711099773744227</c:v>
                </c:pt>
                <c:pt idx="10">
                  <c:v>-0.12982444649988389</c:v>
                </c:pt>
                <c:pt idx="11">
                  <c:v>-7.9763006735626557E-2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1E-4F26-B273-D379F38C71A0}"/>
            </c:ext>
          </c:extLst>
        </c:ser>
        <c:ser>
          <c:idx val="10"/>
          <c:order val="10"/>
          <c:tx>
            <c:strRef>
              <c:f>'Incidencia Mensual'!$CU$2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Mensual'!$CU$65:$CU$76</c:f>
              <c:numCache>
                <c:formatCode>0.00</c:formatCode>
                <c:ptCount val="12"/>
                <c:pt idx="0">
                  <c:v>-0.1499371530958212</c:v>
                </c:pt>
                <c:pt idx="1">
                  <c:v>-0.22304321389807197</c:v>
                </c:pt>
                <c:pt idx="2">
                  <c:v>-0.28005985481003215</c:v>
                </c:pt>
                <c:pt idx="3">
                  <c:v>-0.19631016369678495</c:v>
                </c:pt>
                <c:pt idx="4">
                  <c:v>-0.24389041601924605</c:v>
                </c:pt>
                <c:pt idx="5">
                  <c:v>-0.44124676803317808</c:v>
                </c:pt>
                <c:pt idx="6">
                  <c:v>-0.25188909003519722</c:v>
                </c:pt>
                <c:pt idx="7">
                  <c:v>-0.16733972287456977</c:v>
                </c:pt>
                <c:pt idx="8">
                  <c:v>-0.31655347795446437</c:v>
                </c:pt>
                <c:pt idx="9">
                  <c:v>-0.23466107134525596</c:v>
                </c:pt>
                <c:pt idx="10">
                  <c:v>-0.29576158302953282</c:v>
                </c:pt>
                <c:pt idx="11">
                  <c:v>-0.22450978397354382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1E-4F26-B273-D379F38C71A0}"/>
            </c:ext>
          </c:extLst>
        </c:ser>
        <c:ser>
          <c:idx val="11"/>
          <c:order val="11"/>
          <c:tx>
            <c:strRef>
              <c:f>'Incidencia Mensual'!$CV$2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Mensual'!$CV$65:$CV$76</c:f>
              <c:numCache>
                <c:formatCode>0.00</c:formatCode>
                <c:ptCount val="12"/>
                <c:pt idx="0">
                  <c:v>-5.1345094415619325E-2</c:v>
                </c:pt>
                <c:pt idx="1">
                  <c:v>-7.647817456087716E-2</c:v>
                </c:pt>
                <c:pt idx="2">
                  <c:v>-5.6450951946564104E-2</c:v>
                </c:pt>
                <c:pt idx="3">
                  <c:v>-4.9682606289484121E-2</c:v>
                </c:pt>
                <c:pt idx="4">
                  <c:v>-6.2886143886663998E-2</c:v>
                </c:pt>
                <c:pt idx="5">
                  <c:v>-9.4746555530194954E-2</c:v>
                </c:pt>
                <c:pt idx="6">
                  <c:v>-0.10033328530729291</c:v>
                </c:pt>
                <c:pt idx="7">
                  <c:v>-8.481075887420958E-2</c:v>
                </c:pt>
                <c:pt idx="8">
                  <c:v>-7.9138098784780647E-2</c:v>
                </c:pt>
                <c:pt idx="9">
                  <c:v>-7.1131419223703946E-2</c:v>
                </c:pt>
                <c:pt idx="10">
                  <c:v>-7.4300547914267601E-2</c:v>
                </c:pt>
                <c:pt idx="11">
                  <c:v>-8.3537888799990523E-2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71E-4F26-B273-D379F38C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06738240"/>
        <c:axId val="1906733248"/>
      </c:barChart>
      <c:lineChart>
        <c:grouping val="standard"/>
        <c:varyColors val="0"/>
        <c:ser>
          <c:idx val="12"/>
          <c:order val="12"/>
          <c:tx>
            <c:v>Nivel general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'Incidencia Mensual'!$A$65</c:f>
              <c:numCache>
                <c:formatCode>mmm\-yy</c:formatCode>
                <c:ptCount val="1"/>
                <c:pt idx="0">
                  <c:v>44593</c:v>
                </c:pt>
              </c:numCache>
            </c:numRef>
          </c:cat>
          <c:val>
            <c:numRef>
              <c:f>'Incidencia Mensual'!$CW$65:$CW$76</c:f>
              <c:numCache>
                <c:formatCode>0.00</c:formatCode>
                <c:ptCount val="12"/>
                <c:pt idx="0">
                  <c:v>0.47989989357178064</c:v>
                </c:pt>
                <c:pt idx="1">
                  <c:v>0.44002762941317819</c:v>
                </c:pt>
                <c:pt idx="2">
                  <c:v>6.5193549064924916E-2</c:v>
                </c:pt>
                <c:pt idx="3">
                  <c:v>0.11519577886091437</c:v>
                </c:pt>
                <c:pt idx="4">
                  <c:v>-0.12991161756126868</c:v>
                </c:pt>
                <c:pt idx="5">
                  <c:v>-0.25792118414697551</c:v>
                </c:pt>
                <c:pt idx="6">
                  <c:v>0.26832766431627153</c:v>
                </c:pt>
                <c:pt idx="7">
                  <c:v>0.31175218186325626</c:v>
                </c:pt>
                <c:pt idx="8">
                  <c:v>-0.11401261834820531</c:v>
                </c:pt>
                <c:pt idx="9">
                  <c:v>-0.3286570457059419</c:v>
                </c:pt>
                <c:pt idx="10">
                  <c:v>-0.3887684219590799</c:v>
                </c:pt>
                <c:pt idx="11">
                  <c:v>4.6715611840451921E-2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71E-4F26-B273-D379F38C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738240"/>
        <c:axId val="1906733248"/>
      </c:lineChart>
      <c:catAx>
        <c:axId val="190673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6733248"/>
        <c:crosses val="autoZero"/>
        <c:auto val="1"/>
        <c:lblAlgn val="ctr"/>
        <c:lblOffset val="100"/>
        <c:noMultiLvlLbl val="0"/>
      </c:catAx>
      <c:valAx>
        <c:axId val="19067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67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1.6123352050781303E-2</c:v>
                </c:pt>
                <c:pt idx="2">
                  <c:v>2.0961844743850211E-2</c:v>
                </c:pt>
                <c:pt idx="3">
                  <c:v>1.8406698244035624E-2</c:v>
                </c:pt>
                <c:pt idx="4">
                  <c:v>2.7320186695524828E-2</c:v>
                </c:pt>
                <c:pt idx="5">
                  <c:v>1.8752409264735315E-2</c:v>
                </c:pt>
                <c:pt idx="6">
                  <c:v>1.2688580987793463E-2</c:v>
                </c:pt>
                <c:pt idx="7">
                  <c:v>1.9284313211815007E-2</c:v>
                </c:pt>
                <c:pt idx="8">
                  <c:v>1.4118208082690709E-2</c:v>
                </c:pt>
                <c:pt idx="9">
                  <c:v>1.0932189380283175E-2</c:v>
                </c:pt>
                <c:pt idx="10">
                  <c:v>1.2665752413411502E-2</c:v>
                </c:pt>
                <c:pt idx="11">
                  <c:v>1.6318078458406937E-2</c:v>
                </c:pt>
                <c:pt idx="12">
                  <c:v>3.1580561178931266E-2</c:v>
                </c:pt>
                <c:pt idx="13">
                  <c:v>1.868620226688722E-2</c:v>
                </c:pt>
                <c:pt idx="14">
                  <c:v>2.3842731404133843E-2</c:v>
                </c:pt>
                <c:pt idx="15">
                  <c:v>1.6394921434671694E-2</c:v>
                </c:pt>
                <c:pt idx="16">
                  <c:v>2.6704863424383829E-2</c:v>
                </c:pt>
                <c:pt idx="17">
                  <c:v>2.6513466015395393E-2</c:v>
                </c:pt>
                <c:pt idx="18">
                  <c:v>3.9132822312675453E-2</c:v>
                </c:pt>
                <c:pt idx="19">
                  <c:v>3.6168128805622146E-2</c:v>
                </c:pt>
                <c:pt idx="20">
                  <c:v>3.8803451092505714E-2</c:v>
                </c:pt>
                <c:pt idx="21">
                  <c:v>5.8259250183874789E-2</c:v>
                </c:pt>
                <c:pt idx="22">
                  <c:v>5.1293456265865345E-2</c:v>
                </c:pt>
                <c:pt idx="23">
                  <c:v>3.5052007069858782E-2</c:v>
                </c:pt>
                <c:pt idx="24">
                  <c:v>2.640965063141687E-2</c:v>
                </c:pt>
                <c:pt idx="25">
                  <c:v>3.1182592094287198E-2</c:v>
                </c:pt>
                <c:pt idx="26">
                  <c:v>4.245277084687471E-2</c:v>
                </c:pt>
                <c:pt idx="27">
                  <c:v>4.1445075821163302E-2</c:v>
                </c:pt>
                <c:pt idx="28">
                  <c:v>3.348250000408548E-2</c:v>
                </c:pt>
                <c:pt idx="29">
                  <c:v>3.4162123046777682E-2</c:v>
                </c:pt>
                <c:pt idx="30">
                  <c:v>2.943336298685062E-2</c:v>
                </c:pt>
                <c:pt idx="31">
                  <c:v>2.4688326594719534E-2</c:v>
                </c:pt>
                <c:pt idx="32">
                  <c:v>3.9927313840546486E-2</c:v>
                </c:pt>
                <c:pt idx="33">
                  <c:v>5.2184231967652428E-2</c:v>
                </c:pt>
                <c:pt idx="34">
                  <c:v>2.7386137872206673E-2</c:v>
                </c:pt>
                <c:pt idx="35">
                  <c:v>4.7296566260943473E-2</c:v>
                </c:pt>
                <c:pt idx="36">
                  <c:v>3.8007796511257741E-2</c:v>
                </c:pt>
                <c:pt idx="37">
                  <c:v>2.9554813464178098E-2</c:v>
                </c:pt>
                <c:pt idx="38">
                  <c:v>2.2020731900432633E-2</c:v>
                </c:pt>
                <c:pt idx="39">
                  <c:v>2.6926736870496404E-2</c:v>
                </c:pt>
                <c:pt idx="40">
                  <c:v>1.9290893659994035E-2</c:v>
                </c:pt>
                <c:pt idx="41">
                  <c:v>1.9161442976828091E-2</c:v>
                </c:pt>
                <c:pt idx="42">
                  <c:v>2.3864657210856066E-2</c:v>
                </c:pt>
                <c:pt idx="43">
                  <c:v>2.2446952883962812E-2</c:v>
                </c:pt>
                <c:pt idx="44">
                  <c:v>2.6584382002470264E-2</c:v>
                </c:pt>
                <c:pt idx="45">
                  <c:v>2.2795751209703896E-2</c:v>
                </c:pt>
                <c:pt idx="46">
                  <c:v>3.6214049743215959E-2</c:v>
                </c:pt>
                <c:pt idx="47">
                  <c:v>3.5104197731109288E-2</c:v>
                </c:pt>
                <c:pt idx="48">
                  <c:v>4.5110750527262322E-2</c:v>
                </c:pt>
                <c:pt idx="49">
                  <c:v>4.551303375553517E-2</c:v>
                </c:pt>
                <c:pt idx="50">
                  <c:v>3.6214063083836345E-2</c:v>
                </c:pt>
                <c:pt idx="51">
                  <c:v>3.7933884386728511E-2</c:v>
                </c:pt>
                <c:pt idx="52">
                  <c:v>4.0822168729495401E-2</c:v>
                </c:pt>
                <c:pt idx="53">
                  <c:v>3.609925180989193E-2</c:v>
                </c:pt>
                <c:pt idx="54">
                  <c:v>3.4552062015535734E-2</c:v>
                </c:pt>
                <c:pt idx="55">
                  <c:v>3.2821830394981211E-2</c:v>
                </c:pt>
                <c:pt idx="56">
                  <c:v>2.1215484652153727E-2</c:v>
                </c:pt>
                <c:pt idx="57">
                  <c:v>2.7250218117697234E-2</c:v>
                </c:pt>
                <c:pt idx="58">
                  <c:v>3.0688514224726848E-2</c:v>
                </c:pt>
                <c:pt idx="59">
                  <c:v>2.9579111817521264E-2</c:v>
                </c:pt>
                <c:pt idx="60">
                  <c:v>4.2527061466737015E-2</c:v>
                </c:pt>
                <c:pt idx="61">
                  <c:v>4.2157665523561816E-2</c:v>
                </c:pt>
                <c:pt idx="62">
                  <c:v>5.2473052334853998E-2</c:v>
                </c:pt>
                <c:pt idx="63">
                  <c:v>6.0745839569838811E-2</c:v>
                </c:pt>
                <c:pt idx="64">
                  <c:v>6.0197920763428225E-2</c:v>
                </c:pt>
                <c:pt idx="65">
                  <c:v>5.5085065263173139E-2</c:v>
                </c:pt>
                <c:pt idx="66">
                  <c:v>5.3811398027155732E-2</c:v>
                </c:pt>
                <c:pt idx="67">
                  <c:v>7.4125545912440138E-2</c:v>
                </c:pt>
                <c:pt idx="68">
                  <c:v>7.0161011957718955E-2</c:v>
                </c:pt>
                <c:pt idx="69">
                  <c:v>5.7944526764550641E-2</c:v>
                </c:pt>
                <c:pt idx="70">
                  <c:v>5.9114289989734115E-2</c:v>
                </c:pt>
                <c:pt idx="71">
                  <c:v>5.1576473483132323E-2</c:v>
                </c:pt>
                <c:pt idx="72">
                  <c:v>5.0640919797694917E-2</c:v>
                </c:pt>
                <c:pt idx="73">
                  <c:v>6.4743698046003662E-2</c:v>
                </c:pt>
                <c:pt idx="74">
                  <c:v>7.3815768056572528E-2</c:v>
                </c:pt>
                <c:pt idx="75" formatCode="0.00%">
                  <c:v>6.8295550387200699E-2</c:v>
                </c:pt>
                <c:pt idx="76" formatCode="0.00%">
                  <c:v>8.462997986912324E-2</c:v>
                </c:pt>
                <c:pt idx="77" formatCode="0.00%">
                  <c:v>7.948637679011239E-2</c:v>
                </c:pt>
                <c:pt idx="78" formatCode="0.00%">
                  <c:v>5.9854727680902053E-2</c:v>
                </c:pt>
                <c:pt idx="79" formatCode="0.00%">
                  <c:v>6.389257372996604E-2</c:v>
                </c:pt>
                <c:pt idx="80" formatCode="0.00%">
                  <c:v>0.12890320258569088</c:v>
                </c:pt>
                <c:pt idx="81" formatCode="0.00%">
                  <c:v>0.12568460838544149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A-45F4-B561-4599D0710437}"/>
            </c:ext>
          </c:extLst>
        </c:ser>
        <c:ser>
          <c:idx val="1"/>
          <c:order val="1"/>
          <c:tx>
            <c:strRef>
              <c:f>'Infla Mensual PondENGHO'!$BN$1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</c:numCache>
            </c:numRef>
          </c:cat>
          <c:val>
            <c:numRef>
              <c:f>'Infla Mensual PondENGHO'!$BN$4:$BN$850</c:f>
              <c:numCache>
                <c:formatCode>0.0%</c:formatCode>
                <c:ptCount val="847"/>
                <c:pt idx="1">
                  <c:v>1.6766586303710973E-2</c:v>
                </c:pt>
                <c:pt idx="2">
                  <c:v>2.205963954428336E-2</c:v>
                </c:pt>
                <c:pt idx="3">
                  <c:v>1.7637755249247933E-2</c:v>
                </c:pt>
                <c:pt idx="4">
                  <c:v>2.7318281527551003E-2</c:v>
                </c:pt>
                <c:pt idx="5">
                  <c:v>1.8060643582260338E-2</c:v>
                </c:pt>
                <c:pt idx="6">
                  <c:v>1.2683969464385214E-2</c:v>
                </c:pt>
                <c:pt idx="7">
                  <c:v>1.9921504913963384E-2</c:v>
                </c:pt>
                <c:pt idx="8">
                  <c:v>1.4295899023500702E-2</c:v>
                </c:pt>
                <c:pt idx="9">
                  <c:v>1.1317836715502461E-2</c:v>
                </c:pt>
                <c:pt idx="10">
                  <c:v>1.2812666592531441E-2</c:v>
                </c:pt>
                <c:pt idx="11">
                  <c:v>1.642767614507612E-2</c:v>
                </c:pt>
                <c:pt idx="12">
                  <c:v>3.4131673699127507E-2</c:v>
                </c:pt>
                <c:pt idx="13">
                  <c:v>1.8867670669025838E-2</c:v>
                </c:pt>
                <c:pt idx="14">
                  <c:v>2.5545100357337702E-2</c:v>
                </c:pt>
                <c:pt idx="15">
                  <c:v>1.6128463956984307E-2</c:v>
                </c:pt>
                <c:pt idx="16">
                  <c:v>2.7457391874941894E-2</c:v>
                </c:pt>
                <c:pt idx="17">
                  <c:v>2.490220710118618E-2</c:v>
                </c:pt>
                <c:pt idx="18">
                  <c:v>3.8433107641910658E-2</c:v>
                </c:pt>
                <c:pt idx="19">
                  <c:v>3.5129034575741791E-2</c:v>
                </c:pt>
                <c:pt idx="20">
                  <c:v>3.9098728275883454E-2</c:v>
                </c:pt>
                <c:pt idx="21">
                  <c:v>5.8306510482141416E-2</c:v>
                </c:pt>
                <c:pt idx="22">
                  <c:v>5.1605376378318857E-2</c:v>
                </c:pt>
                <c:pt idx="23">
                  <c:v>3.4624834481788769E-2</c:v>
                </c:pt>
                <c:pt idx="24">
                  <c:v>2.7555935647073371E-2</c:v>
                </c:pt>
                <c:pt idx="25">
                  <c:v>3.0946126910121441E-2</c:v>
                </c:pt>
                <c:pt idx="26">
                  <c:v>4.0387354382383389E-2</c:v>
                </c:pt>
                <c:pt idx="27">
                  <c:v>4.0308923194994017E-2</c:v>
                </c:pt>
                <c:pt idx="28">
                  <c:v>3.3933315478782644E-2</c:v>
                </c:pt>
                <c:pt idx="29">
                  <c:v>3.4071440364557226E-2</c:v>
                </c:pt>
                <c:pt idx="30">
                  <c:v>2.8977700493979519E-2</c:v>
                </c:pt>
                <c:pt idx="31">
                  <c:v>2.4574852370093048E-2</c:v>
                </c:pt>
                <c:pt idx="32">
                  <c:v>3.923502624498898E-2</c:v>
                </c:pt>
                <c:pt idx="33">
                  <c:v>5.1994254224292158E-2</c:v>
                </c:pt>
                <c:pt idx="34">
                  <c:v>2.8715054067689039E-2</c:v>
                </c:pt>
                <c:pt idx="35">
                  <c:v>4.6775809128893009E-2</c:v>
                </c:pt>
                <c:pt idx="36">
                  <c:v>3.9003464206590177E-2</c:v>
                </c:pt>
                <c:pt idx="37">
                  <c:v>2.6999378409278796E-2</c:v>
                </c:pt>
                <c:pt idx="38">
                  <c:v>2.1705671509290259E-2</c:v>
                </c:pt>
                <c:pt idx="39">
                  <c:v>2.6097926067004007E-2</c:v>
                </c:pt>
                <c:pt idx="40">
                  <c:v>1.6580677752169981E-2</c:v>
                </c:pt>
                <c:pt idx="41">
                  <c:v>1.8786777343150929E-2</c:v>
                </c:pt>
                <c:pt idx="42">
                  <c:v>2.367498579871441E-2</c:v>
                </c:pt>
                <c:pt idx="43">
                  <c:v>2.2157428850164917E-2</c:v>
                </c:pt>
                <c:pt idx="44">
                  <c:v>2.663502574276122E-2</c:v>
                </c:pt>
                <c:pt idx="45">
                  <c:v>2.2617847180845807E-2</c:v>
                </c:pt>
                <c:pt idx="46">
                  <c:v>3.521933278583167E-2</c:v>
                </c:pt>
                <c:pt idx="47">
                  <c:v>3.4662791191072184E-2</c:v>
                </c:pt>
                <c:pt idx="48">
                  <c:v>4.3024376168240286E-2</c:v>
                </c:pt>
                <c:pt idx="49">
                  <c:v>4.4585538473636666E-2</c:v>
                </c:pt>
                <c:pt idx="50">
                  <c:v>3.6888172008041176E-2</c:v>
                </c:pt>
                <c:pt idx="51">
                  <c:v>3.9200564853822284E-2</c:v>
                </c:pt>
                <c:pt idx="52">
                  <c:v>4.0857369837207891E-2</c:v>
                </c:pt>
                <c:pt idx="53">
                  <c:v>3.6352686909857823E-2</c:v>
                </c:pt>
                <c:pt idx="54">
                  <c:v>3.4340338971985407E-2</c:v>
                </c:pt>
                <c:pt idx="55">
                  <c:v>3.2298666832310419E-2</c:v>
                </c:pt>
                <c:pt idx="56">
                  <c:v>2.2207753221116899E-2</c:v>
                </c:pt>
                <c:pt idx="57">
                  <c:v>2.8405289079020735E-2</c:v>
                </c:pt>
                <c:pt idx="58">
                  <c:v>3.0934041813631907E-2</c:v>
                </c:pt>
                <c:pt idx="59">
                  <c:v>2.9205245371814792E-2</c:v>
                </c:pt>
                <c:pt idx="60">
                  <c:v>4.1740816174261619E-2</c:v>
                </c:pt>
                <c:pt idx="61">
                  <c:v>4.1805221486905797E-2</c:v>
                </c:pt>
                <c:pt idx="62">
                  <c:v>5.1026762673561432E-2</c:v>
                </c:pt>
                <c:pt idx="63">
                  <c:v>5.9129918728924036E-2</c:v>
                </c:pt>
                <c:pt idx="64">
                  <c:v>5.9514483131147156E-2</c:v>
                </c:pt>
                <c:pt idx="65">
                  <c:v>5.4845251291930408E-2</c:v>
                </c:pt>
                <c:pt idx="66">
                  <c:v>5.4222933159426168E-2</c:v>
                </c:pt>
                <c:pt idx="67">
                  <c:v>7.4414791297753302E-2</c:v>
                </c:pt>
                <c:pt idx="68">
                  <c:v>6.9259130168619176E-2</c:v>
                </c:pt>
                <c:pt idx="69">
                  <c:v>5.6927816979862822E-2</c:v>
                </c:pt>
                <c:pt idx="70">
                  <c:v>5.9788804048349187E-2</c:v>
                </c:pt>
                <c:pt idx="71">
                  <c:v>5.2962521146020736E-2</c:v>
                </c:pt>
                <c:pt idx="72">
                  <c:v>5.2491419476615064E-2</c:v>
                </c:pt>
                <c:pt idx="73">
                  <c:v>6.443626519125778E-2</c:v>
                </c:pt>
                <c:pt idx="74">
                  <c:v>7.0946385361930986E-2</c:v>
                </c:pt>
                <c:pt idx="75" formatCode="0.00%">
                  <c:v>6.7708171767311809E-2</c:v>
                </c:pt>
                <c:pt idx="76" formatCode="0.00%">
                  <c:v>8.3164720227850042E-2</c:v>
                </c:pt>
                <c:pt idx="77" formatCode="0.00%">
                  <c:v>8.0623742376227492E-2</c:v>
                </c:pt>
                <c:pt idx="78" formatCode="0.00%">
                  <c:v>6.0245395312103378E-2</c:v>
                </c:pt>
                <c:pt idx="79" formatCode="0.00%">
                  <c:v>6.4449202352752533E-2</c:v>
                </c:pt>
                <c:pt idx="80" formatCode="0.00%">
                  <c:v>0.12473928298530512</c:v>
                </c:pt>
                <c:pt idx="81" formatCode="0.00%">
                  <c:v>0.12342236749166857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A-45F4-B561-4599D0710437}"/>
            </c:ext>
          </c:extLst>
        </c:ser>
        <c:ser>
          <c:idx val="2"/>
          <c:order val="2"/>
          <c:tx>
            <c:strRef>
              <c:f>'Infla Mensual PondENGHO'!$BO$1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</c:numCache>
            </c:numRef>
          </c:cat>
          <c:val>
            <c:numRef>
              <c:f>'Infla Mensual PondENGHO'!$BO$4:$BO$850</c:f>
              <c:numCache>
                <c:formatCode>0.0%</c:formatCode>
                <c:ptCount val="847"/>
                <c:pt idx="1">
                  <c:v>1.7405700683593706E-2</c:v>
                </c:pt>
                <c:pt idx="2">
                  <c:v>2.2060554886489614E-2</c:v>
                </c:pt>
                <c:pt idx="3">
                  <c:v>1.708731595561841E-2</c:v>
                </c:pt>
                <c:pt idx="4">
                  <c:v>2.7216970893315429E-2</c:v>
                </c:pt>
                <c:pt idx="5">
                  <c:v>1.7629432060062955E-2</c:v>
                </c:pt>
                <c:pt idx="6">
                  <c:v>1.2850268322932568E-2</c:v>
                </c:pt>
                <c:pt idx="7">
                  <c:v>2.0475291950825314E-2</c:v>
                </c:pt>
                <c:pt idx="8">
                  <c:v>1.4541304798212584E-2</c:v>
                </c:pt>
                <c:pt idx="9">
                  <c:v>1.2008411830922272E-2</c:v>
                </c:pt>
                <c:pt idx="10">
                  <c:v>1.2721703636998427E-2</c:v>
                </c:pt>
                <c:pt idx="11">
                  <c:v>1.6423423399705372E-2</c:v>
                </c:pt>
                <c:pt idx="12">
                  <c:v>3.4793246756692708E-2</c:v>
                </c:pt>
                <c:pt idx="13">
                  <c:v>1.8975411422377686E-2</c:v>
                </c:pt>
                <c:pt idx="14">
                  <c:v>2.5818993658563105E-2</c:v>
                </c:pt>
                <c:pt idx="15">
                  <c:v>1.5784708398742797E-2</c:v>
                </c:pt>
                <c:pt idx="16">
                  <c:v>2.7302949293504186E-2</c:v>
                </c:pt>
                <c:pt idx="17">
                  <c:v>2.4388103394776373E-2</c:v>
                </c:pt>
                <c:pt idx="18">
                  <c:v>3.8273392458289868E-2</c:v>
                </c:pt>
                <c:pt idx="19">
                  <c:v>3.4660883152103805E-2</c:v>
                </c:pt>
                <c:pt idx="20">
                  <c:v>3.9087485996843085E-2</c:v>
                </c:pt>
                <c:pt idx="21">
                  <c:v>5.7972227532997467E-2</c:v>
                </c:pt>
                <c:pt idx="22">
                  <c:v>5.1742659942305425E-2</c:v>
                </c:pt>
                <c:pt idx="23">
                  <c:v>3.4929317099267942E-2</c:v>
                </c:pt>
                <c:pt idx="24">
                  <c:v>2.8238978697822104E-2</c:v>
                </c:pt>
                <c:pt idx="25">
                  <c:v>3.0752547128185759E-2</c:v>
                </c:pt>
                <c:pt idx="26">
                  <c:v>3.93983503231643E-2</c:v>
                </c:pt>
                <c:pt idx="27">
                  <c:v>3.9693695255114569E-2</c:v>
                </c:pt>
                <c:pt idx="28">
                  <c:v>3.4265170288610536E-2</c:v>
                </c:pt>
                <c:pt idx="29">
                  <c:v>3.4034529258071045E-2</c:v>
                </c:pt>
                <c:pt idx="30">
                  <c:v>2.907217102991666E-2</c:v>
                </c:pt>
                <c:pt idx="31">
                  <c:v>2.5082544396675566E-2</c:v>
                </c:pt>
                <c:pt idx="32">
                  <c:v>3.9052021489200728E-2</c:v>
                </c:pt>
                <c:pt idx="33">
                  <c:v>5.2742003437088902E-2</c:v>
                </c:pt>
                <c:pt idx="34">
                  <c:v>2.9327732022404573E-2</c:v>
                </c:pt>
                <c:pt idx="35">
                  <c:v>4.703169367386284E-2</c:v>
                </c:pt>
                <c:pt idx="36">
                  <c:v>3.9537445880415634E-2</c:v>
                </c:pt>
                <c:pt idx="37">
                  <c:v>2.5525685287254074E-2</c:v>
                </c:pt>
                <c:pt idx="38">
                  <c:v>2.1697766725686796E-2</c:v>
                </c:pt>
                <c:pt idx="39">
                  <c:v>2.567328323623963E-2</c:v>
                </c:pt>
                <c:pt idx="40">
                  <c:v>1.5384656884386727E-2</c:v>
                </c:pt>
                <c:pt idx="41">
                  <c:v>1.8731982376219314E-2</c:v>
                </c:pt>
                <c:pt idx="42">
                  <c:v>2.378861569380275E-2</c:v>
                </c:pt>
                <c:pt idx="43">
                  <c:v>2.2284639460105282E-2</c:v>
                </c:pt>
                <c:pt idx="44">
                  <c:v>2.669688264595127E-2</c:v>
                </c:pt>
                <c:pt idx="45">
                  <c:v>2.2605721521599564E-2</c:v>
                </c:pt>
                <c:pt idx="46">
                  <c:v>3.4889595694894027E-2</c:v>
                </c:pt>
                <c:pt idx="47">
                  <c:v>3.4652883006633051E-2</c:v>
                </c:pt>
                <c:pt idx="48">
                  <c:v>4.2326913065256822E-2</c:v>
                </c:pt>
                <c:pt idx="49">
                  <c:v>4.4061672922196315E-2</c:v>
                </c:pt>
                <c:pt idx="50">
                  <c:v>3.6997619831030226E-2</c:v>
                </c:pt>
                <c:pt idx="51">
                  <c:v>3.9810450189528668E-2</c:v>
                </c:pt>
                <c:pt idx="52">
                  <c:v>4.0535464045147629E-2</c:v>
                </c:pt>
                <c:pt idx="53">
                  <c:v>3.6487723795121774E-2</c:v>
                </c:pt>
                <c:pt idx="54">
                  <c:v>3.4088947707110906E-2</c:v>
                </c:pt>
                <c:pt idx="55">
                  <c:v>3.248020704354504E-2</c:v>
                </c:pt>
                <c:pt idx="56">
                  <c:v>2.2960802125980617E-2</c:v>
                </c:pt>
                <c:pt idx="57">
                  <c:v>2.9215657162540154E-2</c:v>
                </c:pt>
                <c:pt idx="58">
                  <c:v>3.1374749412039327E-2</c:v>
                </c:pt>
                <c:pt idx="59">
                  <c:v>2.9302269321864305E-2</c:v>
                </c:pt>
                <c:pt idx="60">
                  <c:v>4.0578828183184923E-2</c:v>
                </c:pt>
                <c:pt idx="61">
                  <c:v>4.2019026048511599E-2</c:v>
                </c:pt>
                <c:pt idx="62">
                  <c:v>5.0379312861627445E-2</c:v>
                </c:pt>
                <c:pt idx="63">
                  <c:v>5.8133773567310643E-2</c:v>
                </c:pt>
                <c:pt idx="64">
                  <c:v>5.9517971999056174E-2</c:v>
                </c:pt>
                <c:pt idx="65">
                  <c:v>5.4717449066353785E-2</c:v>
                </c:pt>
                <c:pt idx="66">
                  <c:v>5.4630376967391925E-2</c:v>
                </c:pt>
                <c:pt idx="67">
                  <c:v>7.5185284147517573E-2</c:v>
                </c:pt>
                <c:pt idx="68">
                  <c:v>6.8616269042337308E-2</c:v>
                </c:pt>
                <c:pt idx="69">
                  <c:v>5.6296473840351524E-2</c:v>
                </c:pt>
                <c:pt idx="70">
                  <c:v>6.0429700366871897E-2</c:v>
                </c:pt>
                <c:pt idx="71">
                  <c:v>5.3234986018776187E-2</c:v>
                </c:pt>
                <c:pt idx="72">
                  <c:v>5.3312669849231664E-2</c:v>
                </c:pt>
                <c:pt idx="73">
                  <c:v>6.3874297723671036E-2</c:v>
                </c:pt>
                <c:pt idx="74">
                  <c:v>6.9578925027406813E-2</c:v>
                </c:pt>
                <c:pt idx="75" formatCode="0.00%">
                  <c:v>6.7671739613837989E-2</c:v>
                </c:pt>
                <c:pt idx="76" formatCode="0.00%">
                  <c:v>8.298325065872425E-2</c:v>
                </c:pt>
                <c:pt idx="77" formatCode="0.00%">
                  <c:v>8.1132134666103362E-2</c:v>
                </c:pt>
                <c:pt idx="78" formatCode="0.00%">
                  <c:v>6.0799198752603534E-2</c:v>
                </c:pt>
                <c:pt idx="79" formatCode="0.00%">
                  <c:v>6.5197522657987728E-2</c:v>
                </c:pt>
                <c:pt idx="80" formatCode="0.00%">
                  <c:v>0.12370455287388049</c:v>
                </c:pt>
                <c:pt idx="81" formatCode="0.00%">
                  <c:v>0.12280114809014142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A-45F4-B561-4599D0710437}"/>
            </c:ext>
          </c:extLst>
        </c:ser>
        <c:ser>
          <c:idx val="3"/>
          <c:order val="3"/>
          <c:tx>
            <c:strRef>
              <c:f>'Infla Mensual PondENGHO'!$BP$1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1.7997970581054679E-2</c:v>
                </c:pt>
                <c:pt idx="2">
                  <c:v>2.2298711176852892E-2</c:v>
                </c:pt>
                <c:pt idx="3">
                  <c:v>1.6558024379653258E-2</c:v>
                </c:pt>
                <c:pt idx="4">
                  <c:v>2.6155556640504507E-2</c:v>
                </c:pt>
                <c:pt idx="5">
                  <c:v>1.7151439102099042E-2</c:v>
                </c:pt>
                <c:pt idx="6">
                  <c:v>1.2846954198770799E-2</c:v>
                </c:pt>
                <c:pt idx="7">
                  <c:v>2.0724907196333575E-2</c:v>
                </c:pt>
                <c:pt idx="8">
                  <c:v>1.4386235685758697E-2</c:v>
                </c:pt>
                <c:pt idx="9">
                  <c:v>1.2109635343851455E-2</c:v>
                </c:pt>
                <c:pt idx="10">
                  <c:v>1.2487333231046671E-2</c:v>
                </c:pt>
                <c:pt idx="11">
                  <c:v>1.6515109608034706E-2</c:v>
                </c:pt>
                <c:pt idx="12">
                  <c:v>3.515240767801564E-2</c:v>
                </c:pt>
                <c:pt idx="13">
                  <c:v>1.948011240984493E-2</c:v>
                </c:pt>
                <c:pt idx="14">
                  <c:v>2.6570358685698015E-2</c:v>
                </c:pt>
                <c:pt idx="15">
                  <c:v>1.6114595063161818E-2</c:v>
                </c:pt>
                <c:pt idx="16">
                  <c:v>2.7590909545331277E-2</c:v>
                </c:pt>
                <c:pt idx="17">
                  <c:v>2.356620909335394E-2</c:v>
                </c:pt>
                <c:pt idx="18">
                  <c:v>3.8341542661832761E-2</c:v>
                </c:pt>
                <c:pt idx="19">
                  <c:v>3.4252920802095632E-2</c:v>
                </c:pt>
                <c:pt idx="20">
                  <c:v>3.8731607013765768E-2</c:v>
                </c:pt>
                <c:pt idx="21">
                  <c:v>5.9394923890481177E-2</c:v>
                </c:pt>
                <c:pt idx="22">
                  <c:v>5.1845428412021333E-2</c:v>
                </c:pt>
                <c:pt idx="23">
                  <c:v>3.4419437371623562E-2</c:v>
                </c:pt>
                <c:pt idx="24">
                  <c:v>2.9006269965638598E-2</c:v>
                </c:pt>
                <c:pt idx="25">
                  <c:v>3.062870365676007E-2</c:v>
                </c:pt>
                <c:pt idx="26">
                  <c:v>3.8174593000897428E-2</c:v>
                </c:pt>
                <c:pt idx="27">
                  <c:v>3.9010717637180781E-2</c:v>
                </c:pt>
                <c:pt idx="28">
                  <c:v>3.4746394422168647E-2</c:v>
                </c:pt>
                <c:pt idx="29">
                  <c:v>3.4060623505399068E-2</c:v>
                </c:pt>
                <c:pt idx="30">
                  <c:v>2.8407166587983701E-2</c:v>
                </c:pt>
                <c:pt idx="31">
                  <c:v>2.4871924918957955E-2</c:v>
                </c:pt>
                <c:pt idx="32">
                  <c:v>3.9248021173344805E-2</c:v>
                </c:pt>
                <c:pt idx="33">
                  <c:v>5.3052350175347263E-2</c:v>
                </c:pt>
                <c:pt idx="34">
                  <c:v>3.0445537642639797E-2</c:v>
                </c:pt>
                <c:pt idx="35">
                  <c:v>4.5945847451133615E-2</c:v>
                </c:pt>
                <c:pt idx="36">
                  <c:v>4.0442107632993496E-2</c:v>
                </c:pt>
                <c:pt idx="37">
                  <c:v>2.3794658185640305E-2</c:v>
                </c:pt>
                <c:pt idx="38">
                  <c:v>2.1430023440824453E-2</c:v>
                </c:pt>
                <c:pt idx="39">
                  <c:v>2.4956540133802108E-2</c:v>
                </c:pt>
                <c:pt idx="40">
                  <c:v>1.4223948097174866E-2</c:v>
                </c:pt>
                <c:pt idx="41">
                  <c:v>1.8724760164481102E-2</c:v>
                </c:pt>
                <c:pt idx="42">
                  <c:v>2.3724300677290255E-2</c:v>
                </c:pt>
                <c:pt idx="43">
                  <c:v>2.2102124551030222E-2</c:v>
                </c:pt>
                <c:pt idx="44">
                  <c:v>2.6593631992981148E-2</c:v>
                </c:pt>
                <c:pt idx="45">
                  <c:v>2.2683963435408572E-2</c:v>
                </c:pt>
                <c:pt idx="46">
                  <c:v>3.4486099053507635E-2</c:v>
                </c:pt>
                <c:pt idx="47">
                  <c:v>3.4823317182019586E-2</c:v>
                </c:pt>
                <c:pt idx="48">
                  <c:v>4.2037706950851961E-2</c:v>
                </c:pt>
                <c:pt idx="49">
                  <c:v>4.2985348492338149E-2</c:v>
                </c:pt>
                <c:pt idx="50">
                  <c:v>3.7836785633634129E-2</c:v>
                </c:pt>
                <c:pt idx="51">
                  <c:v>4.0202367215055768E-2</c:v>
                </c:pt>
                <c:pt idx="52">
                  <c:v>4.0737749717678406E-2</c:v>
                </c:pt>
                <c:pt idx="53">
                  <c:v>3.7250916839577597E-2</c:v>
                </c:pt>
                <c:pt idx="54">
                  <c:v>3.3394495985928474E-2</c:v>
                </c:pt>
                <c:pt idx="55">
                  <c:v>3.1935592091642651E-2</c:v>
                </c:pt>
                <c:pt idx="56">
                  <c:v>2.4238875606713339E-2</c:v>
                </c:pt>
                <c:pt idx="57">
                  <c:v>3.0184157496402575E-2</c:v>
                </c:pt>
                <c:pt idx="58">
                  <c:v>3.2086042676682913E-2</c:v>
                </c:pt>
                <c:pt idx="59">
                  <c:v>2.900230172550966E-2</c:v>
                </c:pt>
                <c:pt idx="60">
                  <c:v>4.0396081741573164E-2</c:v>
                </c:pt>
                <c:pt idx="61">
                  <c:v>4.1801172514164486E-2</c:v>
                </c:pt>
                <c:pt idx="62">
                  <c:v>4.9173225518156283E-2</c:v>
                </c:pt>
                <c:pt idx="63">
                  <c:v>5.7455540224671919E-2</c:v>
                </c:pt>
                <c:pt idx="64">
                  <c:v>5.9569037474643816E-2</c:v>
                </c:pt>
                <c:pt idx="65">
                  <c:v>5.4660829965024638E-2</c:v>
                </c:pt>
                <c:pt idx="66">
                  <c:v>5.489906493916541E-2</c:v>
                </c:pt>
                <c:pt idx="67">
                  <c:v>7.5832226698950844E-2</c:v>
                </c:pt>
                <c:pt idx="68">
                  <c:v>6.8267751114856168E-2</c:v>
                </c:pt>
                <c:pt idx="69">
                  <c:v>5.5710750113217911E-2</c:v>
                </c:pt>
                <c:pt idx="70">
                  <c:v>6.0437539161650733E-2</c:v>
                </c:pt>
                <c:pt idx="71">
                  <c:v>5.3811393851445066E-2</c:v>
                </c:pt>
                <c:pt idx="72">
                  <c:v>5.4152614148076816E-2</c:v>
                </c:pt>
                <c:pt idx="73">
                  <c:v>6.367958070675761E-2</c:v>
                </c:pt>
                <c:pt idx="74">
                  <c:v>6.7643797187861843E-2</c:v>
                </c:pt>
                <c:pt idx="75" formatCode="0.00%">
                  <c:v>6.6505531549468921E-2</c:v>
                </c:pt>
                <c:pt idx="76" formatCode="0.00%">
                  <c:v>8.2216171799654125E-2</c:v>
                </c:pt>
                <c:pt idx="77" formatCode="0.00%">
                  <c:v>8.1945288614201806E-2</c:v>
                </c:pt>
                <c:pt idx="78" formatCode="0.00%">
                  <c:v>6.1879679773297669E-2</c:v>
                </c:pt>
                <c:pt idx="79" formatCode="0.00%">
                  <c:v>6.5384917122059072E-2</c:v>
                </c:pt>
                <c:pt idx="80" formatCode="0.00%">
                  <c:v>0.12206506521295601</c:v>
                </c:pt>
                <c:pt idx="81" formatCode="0.00%">
                  <c:v>0.12142162705112813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A-45F4-B561-4599D0710437}"/>
            </c:ext>
          </c:extLst>
        </c:ser>
        <c:ser>
          <c:idx val="4"/>
          <c:order val="4"/>
          <c:tx>
            <c:strRef>
              <c:f>'Infla Mensual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</c:numCache>
            </c:numRef>
          </c:cat>
          <c:val>
            <c:numRef>
              <c:f>'Infla Mensual PondENGHO'!$BQ$4:$BQ$850</c:f>
              <c:numCache>
                <c:formatCode>0.0%</c:formatCode>
                <c:ptCount val="847"/>
                <c:pt idx="1">
                  <c:v>1.8781585693359304E-2</c:v>
                </c:pt>
                <c:pt idx="2">
                  <c:v>2.3516453594425002E-2</c:v>
                </c:pt>
                <c:pt idx="3">
                  <c:v>1.5544143808499555E-2</c:v>
                </c:pt>
                <c:pt idx="4">
                  <c:v>2.5658065658653584E-2</c:v>
                </c:pt>
                <c:pt idx="5">
                  <c:v>1.6894029604995087E-2</c:v>
                </c:pt>
                <c:pt idx="6">
                  <c:v>1.319844417969307E-2</c:v>
                </c:pt>
                <c:pt idx="7">
                  <c:v>2.1382581653399901E-2</c:v>
                </c:pt>
                <c:pt idx="8">
                  <c:v>1.43058195164385E-2</c:v>
                </c:pt>
                <c:pt idx="9">
                  <c:v>1.2434673068213442E-2</c:v>
                </c:pt>
                <c:pt idx="10">
                  <c:v>1.2066278634035976E-2</c:v>
                </c:pt>
                <c:pt idx="11">
                  <c:v>1.5976862800558767E-2</c:v>
                </c:pt>
                <c:pt idx="12">
                  <c:v>3.6769070094208489E-2</c:v>
                </c:pt>
                <c:pt idx="13">
                  <c:v>1.9890755656403636E-2</c:v>
                </c:pt>
                <c:pt idx="14">
                  <c:v>2.6920610346296003E-2</c:v>
                </c:pt>
                <c:pt idx="15">
                  <c:v>1.6675676780232962E-2</c:v>
                </c:pt>
                <c:pt idx="16">
                  <c:v>2.7640844021953992E-2</c:v>
                </c:pt>
                <c:pt idx="17">
                  <c:v>2.2220047814192512E-2</c:v>
                </c:pt>
                <c:pt idx="18">
                  <c:v>3.7549073584483894E-2</c:v>
                </c:pt>
                <c:pt idx="19">
                  <c:v>3.2947502576215371E-2</c:v>
                </c:pt>
                <c:pt idx="20">
                  <c:v>3.8661811535290802E-2</c:v>
                </c:pt>
                <c:pt idx="21">
                  <c:v>5.9045377467830562E-2</c:v>
                </c:pt>
                <c:pt idx="22">
                  <c:v>5.085973213895989E-2</c:v>
                </c:pt>
                <c:pt idx="23">
                  <c:v>3.3926489701568974E-2</c:v>
                </c:pt>
                <c:pt idx="24">
                  <c:v>3.0140649498406225E-2</c:v>
                </c:pt>
                <c:pt idx="25">
                  <c:v>3.0411298252519758E-2</c:v>
                </c:pt>
                <c:pt idx="26">
                  <c:v>3.7391921569306596E-2</c:v>
                </c:pt>
                <c:pt idx="27">
                  <c:v>3.78589838167811E-2</c:v>
                </c:pt>
                <c:pt idx="28">
                  <c:v>3.5167187787547016E-2</c:v>
                </c:pt>
                <c:pt idx="29">
                  <c:v>3.4271622354496989E-2</c:v>
                </c:pt>
                <c:pt idx="30">
                  <c:v>2.7942579471809781E-2</c:v>
                </c:pt>
                <c:pt idx="31">
                  <c:v>2.4815276907172112E-2</c:v>
                </c:pt>
                <c:pt idx="32">
                  <c:v>3.9444815913054931E-2</c:v>
                </c:pt>
                <c:pt idx="33">
                  <c:v>5.3325837200512094E-2</c:v>
                </c:pt>
                <c:pt idx="34">
                  <c:v>3.2000118690954649E-2</c:v>
                </c:pt>
                <c:pt idx="35">
                  <c:v>4.4090085560173575E-2</c:v>
                </c:pt>
                <c:pt idx="36">
                  <c:v>4.1423018315549731E-2</c:v>
                </c:pt>
                <c:pt idx="37">
                  <c:v>2.1526529224057844E-2</c:v>
                </c:pt>
                <c:pt idx="38">
                  <c:v>2.1303981681208617E-2</c:v>
                </c:pt>
                <c:pt idx="39">
                  <c:v>2.4573693984485834E-2</c:v>
                </c:pt>
                <c:pt idx="40">
                  <c:v>1.2967446681782402E-2</c:v>
                </c:pt>
                <c:pt idx="41">
                  <c:v>1.8427782344368593E-2</c:v>
                </c:pt>
                <c:pt idx="42">
                  <c:v>2.3808957512126749E-2</c:v>
                </c:pt>
                <c:pt idx="43">
                  <c:v>2.1760753580131187E-2</c:v>
                </c:pt>
                <c:pt idx="44">
                  <c:v>2.6472402833839004E-2</c:v>
                </c:pt>
                <c:pt idx="45">
                  <c:v>2.2090870088660841E-2</c:v>
                </c:pt>
                <c:pt idx="46">
                  <c:v>3.3367089947728967E-2</c:v>
                </c:pt>
                <c:pt idx="47">
                  <c:v>3.4950165062142879E-2</c:v>
                </c:pt>
                <c:pt idx="48">
                  <c:v>4.1368804013904192E-2</c:v>
                </c:pt>
                <c:pt idx="49">
                  <c:v>4.1252029589743833E-2</c:v>
                </c:pt>
                <c:pt idx="50">
                  <c:v>3.8640829627015316E-2</c:v>
                </c:pt>
                <c:pt idx="51">
                  <c:v>4.0437619360941035E-2</c:v>
                </c:pt>
                <c:pt idx="52">
                  <c:v>4.0551057576191152E-2</c:v>
                </c:pt>
                <c:pt idx="53">
                  <c:v>3.718228332692286E-2</c:v>
                </c:pt>
                <c:pt idx="54">
                  <c:v>3.2326935030061899E-2</c:v>
                </c:pt>
                <c:pt idx="55">
                  <c:v>3.1660112489814818E-2</c:v>
                </c:pt>
                <c:pt idx="56">
                  <c:v>2.5980814293125931E-2</c:v>
                </c:pt>
                <c:pt idx="57">
                  <c:v>3.1612327316582478E-2</c:v>
                </c:pt>
                <c:pt idx="58">
                  <c:v>3.2796882688225892E-2</c:v>
                </c:pt>
                <c:pt idx="59">
                  <c:v>2.8783158128443675E-2</c:v>
                </c:pt>
                <c:pt idx="60">
                  <c:v>3.9681276857667536E-2</c:v>
                </c:pt>
                <c:pt idx="61">
                  <c:v>4.1777889158480797E-2</c:v>
                </c:pt>
                <c:pt idx="62">
                  <c:v>4.7089669712502502E-2</c:v>
                </c:pt>
                <c:pt idx="63">
                  <c:v>5.6199835992357894E-2</c:v>
                </c:pt>
                <c:pt idx="64">
                  <c:v>5.9609659272805482E-2</c:v>
                </c:pt>
                <c:pt idx="65">
                  <c:v>5.4344553358469438E-2</c:v>
                </c:pt>
                <c:pt idx="66">
                  <c:v>5.5795967546593772E-2</c:v>
                </c:pt>
                <c:pt idx="67">
                  <c:v>7.7655095475578806E-2</c:v>
                </c:pt>
                <c:pt idx="68">
                  <c:v>6.7563910123164206E-2</c:v>
                </c:pt>
                <c:pt idx="69">
                  <c:v>5.435455321512106E-2</c:v>
                </c:pt>
                <c:pt idx="70">
                  <c:v>6.1131951801283835E-2</c:v>
                </c:pt>
                <c:pt idx="71">
                  <c:v>5.4608317924688343E-2</c:v>
                </c:pt>
                <c:pt idx="72">
                  <c:v>5.5409776565347846E-2</c:v>
                </c:pt>
                <c:pt idx="73">
                  <c:v>6.378894699946791E-2</c:v>
                </c:pt>
                <c:pt idx="74">
                  <c:v>6.5680702266142088E-2</c:v>
                </c:pt>
                <c:pt idx="75" formatCode="0.00%">
                  <c:v>6.5134921696090808E-2</c:v>
                </c:pt>
                <c:pt idx="76" formatCode="0.00%">
                  <c:v>8.1352152632036656E-2</c:v>
                </c:pt>
                <c:pt idx="77" formatCode="0.00%">
                  <c:v>8.3765810844820932E-2</c:v>
                </c:pt>
                <c:pt idx="78" formatCode="0.00%">
                  <c:v>6.3710780697152414E-2</c:v>
                </c:pt>
                <c:pt idx="79" formatCode="0.00%">
                  <c:v>6.6212736994238908E-2</c:v>
                </c:pt>
                <c:pt idx="80" formatCode="0.00%">
                  <c:v>0.12077895126832305</c:v>
                </c:pt>
                <c:pt idx="81" formatCode="0.00%">
                  <c:v>0.11951172220993778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A-45F4-B561-4599D071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06678715864583"/>
          <c:y val="0.94774361751102598"/>
          <c:w val="0.53612127268344623"/>
          <c:h val="3.4080332416579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 - IPCse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auxgr12!$E$6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shade val="53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75B-40F3-83AD-797E7B7C4DC1}"/>
              </c:ext>
            </c:extLst>
          </c:dPt>
          <c:dLbls>
            <c:dLbl>
              <c:idx val="12"/>
              <c:layout>
                <c:manualLayout>
                  <c:x val="1.0753776976199413E-16"/>
                  <c:y val="-1.61616161616161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75B-40F3-83AD-797E7B7C4D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auxgr12!$D$7:$D$19</c:f>
              <c:numCache>
                <c:formatCode>mmm\-yy</c:formatCode>
                <c:ptCount val="13"/>
                <c:pt idx="0">
                  <c:v>44805</c:v>
                </c:pt>
                <c:pt idx="1">
                  <c:v>44835</c:v>
                </c:pt>
                <c:pt idx="2">
                  <c:v>44866</c:v>
                </c:pt>
                <c:pt idx="3">
                  <c:v>44896</c:v>
                </c:pt>
                <c:pt idx="4">
                  <c:v>44927</c:v>
                </c:pt>
                <c:pt idx="5">
                  <c:v>44958</c:v>
                </c:pt>
                <c:pt idx="6">
                  <c:v>44986</c:v>
                </c:pt>
                <c:pt idx="7">
                  <c:v>45017</c:v>
                </c:pt>
                <c:pt idx="8">
                  <c:v>45047</c:v>
                </c:pt>
                <c:pt idx="9">
                  <c:v>45078</c:v>
                </c:pt>
                <c:pt idx="10">
                  <c:v>45108</c:v>
                </c:pt>
                <c:pt idx="11">
                  <c:v>45139</c:v>
                </c:pt>
                <c:pt idx="12">
                  <c:v>45170</c:v>
                </c:pt>
              </c:numCache>
            </c:numRef>
          </c:cat>
          <c:val>
            <c:numRef>
              <c:f>auxgr12!$E$7:$E$19</c:f>
              <c:numCache>
                <c:formatCode>0.0%</c:formatCode>
                <c:ptCount val="13"/>
                <c:pt idx="0">
                  <c:v>5.7944526764550641E-2</c:v>
                </c:pt>
                <c:pt idx="1">
                  <c:v>5.9114289989734115E-2</c:v>
                </c:pt>
                <c:pt idx="2">
                  <c:v>5.1576473483132323E-2</c:v>
                </c:pt>
                <c:pt idx="3">
                  <c:v>5.0640919797694917E-2</c:v>
                </c:pt>
                <c:pt idx="4">
                  <c:v>6.4743698046003662E-2</c:v>
                </c:pt>
                <c:pt idx="5">
                  <c:v>7.3815768056572528E-2</c:v>
                </c:pt>
                <c:pt idx="6">
                  <c:v>6.8295550387200699E-2</c:v>
                </c:pt>
                <c:pt idx="7">
                  <c:v>8.462997986912324E-2</c:v>
                </c:pt>
                <c:pt idx="8">
                  <c:v>7.948637679011239E-2</c:v>
                </c:pt>
                <c:pt idx="9">
                  <c:v>5.9854727680902053E-2</c:v>
                </c:pt>
                <c:pt idx="10">
                  <c:v>6.389257372996604E-2</c:v>
                </c:pt>
                <c:pt idx="11">
                  <c:v>0.12890320258569088</c:v>
                </c:pt>
                <c:pt idx="12">
                  <c:v>0.12568460838544149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8-4D1D-AA2F-C9F7997E1DAA}"/>
            </c:ext>
          </c:extLst>
        </c:ser>
        <c:ser>
          <c:idx val="1"/>
          <c:order val="1"/>
          <c:tx>
            <c:strRef>
              <c:f>auxgr12!$F$6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44805</c:v>
                </c:pt>
                <c:pt idx="1">
                  <c:v>44835</c:v>
                </c:pt>
                <c:pt idx="2">
                  <c:v>44866</c:v>
                </c:pt>
                <c:pt idx="3">
                  <c:v>44896</c:v>
                </c:pt>
                <c:pt idx="4">
                  <c:v>44927</c:v>
                </c:pt>
                <c:pt idx="5">
                  <c:v>44958</c:v>
                </c:pt>
                <c:pt idx="6">
                  <c:v>44986</c:v>
                </c:pt>
                <c:pt idx="7">
                  <c:v>45017</c:v>
                </c:pt>
                <c:pt idx="8">
                  <c:v>45047</c:v>
                </c:pt>
                <c:pt idx="9">
                  <c:v>45078</c:v>
                </c:pt>
                <c:pt idx="10">
                  <c:v>45108</c:v>
                </c:pt>
                <c:pt idx="11">
                  <c:v>45139</c:v>
                </c:pt>
                <c:pt idx="12">
                  <c:v>45170</c:v>
                </c:pt>
              </c:numCache>
            </c:numRef>
          </c:cat>
          <c:val>
            <c:numRef>
              <c:f>auxgr12!$F$7:$F$19</c:f>
              <c:numCache>
                <c:formatCode>0.0%</c:formatCode>
                <c:ptCount val="13"/>
                <c:pt idx="0">
                  <c:v>5.6927816979862822E-2</c:v>
                </c:pt>
                <c:pt idx="1">
                  <c:v>5.9788804048349187E-2</c:v>
                </c:pt>
                <c:pt idx="2">
                  <c:v>5.2962521146020736E-2</c:v>
                </c:pt>
                <c:pt idx="3">
                  <c:v>5.2491419476615064E-2</c:v>
                </c:pt>
                <c:pt idx="4">
                  <c:v>6.443626519125778E-2</c:v>
                </c:pt>
                <c:pt idx="5">
                  <c:v>7.0946385361930986E-2</c:v>
                </c:pt>
                <c:pt idx="6">
                  <c:v>6.7708171767311809E-2</c:v>
                </c:pt>
                <c:pt idx="7">
                  <c:v>8.3164720227850042E-2</c:v>
                </c:pt>
                <c:pt idx="8">
                  <c:v>8.0623742376227492E-2</c:v>
                </c:pt>
                <c:pt idx="9">
                  <c:v>6.0245395312103378E-2</c:v>
                </c:pt>
                <c:pt idx="10">
                  <c:v>6.4449202352752533E-2</c:v>
                </c:pt>
                <c:pt idx="11">
                  <c:v>0.12473928298530512</c:v>
                </c:pt>
                <c:pt idx="12">
                  <c:v>0.12342236749166857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58-4D1D-AA2F-C9F7997E1DAA}"/>
            </c:ext>
          </c:extLst>
        </c:ser>
        <c:ser>
          <c:idx val="2"/>
          <c:order val="2"/>
          <c:tx>
            <c:strRef>
              <c:f>auxgr12!$G$6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44805</c:v>
                </c:pt>
                <c:pt idx="1">
                  <c:v>44835</c:v>
                </c:pt>
                <c:pt idx="2">
                  <c:v>44866</c:v>
                </c:pt>
                <c:pt idx="3">
                  <c:v>44896</c:v>
                </c:pt>
                <c:pt idx="4">
                  <c:v>44927</c:v>
                </c:pt>
                <c:pt idx="5">
                  <c:v>44958</c:v>
                </c:pt>
                <c:pt idx="6">
                  <c:v>44986</c:v>
                </c:pt>
                <c:pt idx="7">
                  <c:v>45017</c:v>
                </c:pt>
                <c:pt idx="8">
                  <c:v>45047</c:v>
                </c:pt>
                <c:pt idx="9">
                  <c:v>45078</c:v>
                </c:pt>
                <c:pt idx="10">
                  <c:v>45108</c:v>
                </c:pt>
                <c:pt idx="11">
                  <c:v>45139</c:v>
                </c:pt>
                <c:pt idx="12">
                  <c:v>45170</c:v>
                </c:pt>
              </c:numCache>
            </c:numRef>
          </c:cat>
          <c:val>
            <c:numRef>
              <c:f>auxgr12!$G$7:$G$19</c:f>
              <c:numCache>
                <c:formatCode>0.0%</c:formatCode>
                <c:ptCount val="13"/>
                <c:pt idx="0">
                  <c:v>5.6296473840351524E-2</c:v>
                </c:pt>
                <c:pt idx="1">
                  <c:v>6.0429700366871897E-2</c:v>
                </c:pt>
                <c:pt idx="2">
                  <c:v>5.3234986018776187E-2</c:v>
                </c:pt>
                <c:pt idx="3">
                  <c:v>5.3312669849231664E-2</c:v>
                </c:pt>
                <c:pt idx="4">
                  <c:v>6.3874297723671036E-2</c:v>
                </c:pt>
                <c:pt idx="5">
                  <c:v>6.9578925027406813E-2</c:v>
                </c:pt>
                <c:pt idx="6">
                  <c:v>6.7671739613837989E-2</c:v>
                </c:pt>
                <c:pt idx="7">
                  <c:v>8.298325065872425E-2</c:v>
                </c:pt>
                <c:pt idx="8">
                  <c:v>8.1132134666103362E-2</c:v>
                </c:pt>
                <c:pt idx="9">
                  <c:v>6.0799198752603534E-2</c:v>
                </c:pt>
                <c:pt idx="10">
                  <c:v>6.5197522657987728E-2</c:v>
                </c:pt>
                <c:pt idx="11">
                  <c:v>0.12370455287388049</c:v>
                </c:pt>
                <c:pt idx="12">
                  <c:v>0.12280114809014142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58-4D1D-AA2F-C9F7997E1DAA}"/>
            </c:ext>
          </c:extLst>
        </c:ser>
        <c:ser>
          <c:idx val="3"/>
          <c:order val="3"/>
          <c:tx>
            <c:strRef>
              <c:f>auxgr12!$H$6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44805</c:v>
                </c:pt>
                <c:pt idx="1">
                  <c:v>44835</c:v>
                </c:pt>
                <c:pt idx="2">
                  <c:v>44866</c:v>
                </c:pt>
                <c:pt idx="3">
                  <c:v>44896</c:v>
                </c:pt>
                <c:pt idx="4">
                  <c:v>44927</c:v>
                </c:pt>
                <c:pt idx="5">
                  <c:v>44958</c:v>
                </c:pt>
                <c:pt idx="6">
                  <c:v>44986</c:v>
                </c:pt>
                <c:pt idx="7">
                  <c:v>45017</c:v>
                </c:pt>
                <c:pt idx="8">
                  <c:v>45047</c:v>
                </c:pt>
                <c:pt idx="9">
                  <c:v>45078</c:v>
                </c:pt>
                <c:pt idx="10">
                  <c:v>45108</c:v>
                </c:pt>
                <c:pt idx="11">
                  <c:v>45139</c:v>
                </c:pt>
                <c:pt idx="12">
                  <c:v>45170</c:v>
                </c:pt>
              </c:numCache>
            </c:numRef>
          </c:cat>
          <c:val>
            <c:numRef>
              <c:f>auxgr12!$H$7:$H$19</c:f>
              <c:numCache>
                <c:formatCode>0.0%</c:formatCode>
                <c:ptCount val="13"/>
                <c:pt idx="0">
                  <c:v>5.5710750113217911E-2</c:v>
                </c:pt>
                <c:pt idx="1">
                  <c:v>6.0437539161650733E-2</c:v>
                </c:pt>
                <c:pt idx="2">
                  <c:v>5.3811393851445066E-2</c:v>
                </c:pt>
                <c:pt idx="3">
                  <c:v>5.4152614148076816E-2</c:v>
                </c:pt>
                <c:pt idx="4">
                  <c:v>6.367958070675761E-2</c:v>
                </c:pt>
                <c:pt idx="5">
                  <c:v>6.7643797187861843E-2</c:v>
                </c:pt>
                <c:pt idx="6">
                  <c:v>6.6505531549468921E-2</c:v>
                </c:pt>
                <c:pt idx="7">
                  <c:v>8.2216171799654125E-2</c:v>
                </c:pt>
                <c:pt idx="8">
                  <c:v>8.1945288614201806E-2</c:v>
                </c:pt>
                <c:pt idx="9">
                  <c:v>6.1879679773297669E-2</c:v>
                </c:pt>
                <c:pt idx="10">
                  <c:v>6.5384917122059072E-2</c:v>
                </c:pt>
                <c:pt idx="11">
                  <c:v>0.12206506521295601</c:v>
                </c:pt>
                <c:pt idx="12">
                  <c:v>0.12142162705112813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58-4D1D-AA2F-C9F7997E1DAA}"/>
            </c:ext>
          </c:extLst>
        </c:ser>
        <c:ser>
          <c:idx val="4"/>
          <c:order val="4"/>
          <c:tx>
            <c:strRef>
              <c:f>auxgr12!$I$6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tint val="54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75B-40F3-83AD-797E7B7C4DC1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5B-40F3-83AD-797E7B7C4D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auxgr12!$D$7:$D$19</c:f>
              <c:numCache>
                <c:formatCode>mmm\-yy</c:formatCode>
                <c:ptCount val="13"/>
                <c:pt idx="0">
                  <c:v>44805</c:v>
                </c:pt>
                <c:pt idx="1">
                  <c:v>44835</c:v>
                </c:pt>
                <c:pt idx="2">
                  <c:v>44866</c:v>
                </c:pt>
                <c:pt idx="3">
                  <c:v>44896</c:v>
                </c:pt>
                <c:pt idx="4">
                  <c:v>44927</c:v>
                </c:pt>
                <c:pt idx="5">
                  <c:v>44958</c:v>
                </c:pt>
                <c:pt idx="6">
                  <c:v>44986</c:v>
                </c:pt>
                <c:pt idx="7">
                  <c:v>45017</c:v>
                </c:pt>
                <c:pt idx="8">
                  <c:v>45047</c:v>
                </c:pt>
                <c:pt idx="9">
                  <c:v>45078</c:v>
                </c:pt>
                <c:pt idx="10">
                  <c:v>45108</c:v>
                </c:pt>
                <c:pt idx="11">
                  <c:v>45139</c:v>
                </c:pt>
                <c:pt idx="12">
                  <c:v>45170</c:v>
                </c:pt>
              </c:numCache>
            </c:numRef>
          </c:cat>
          <c:val>
            <c:numRef>
              <c:f>auxgr12!$I$7:$I$19</c:f>
              <c:numCache>
                <c:formatCode>0.0%</c:formatCode>
                <c:ptCount val="13"/>
                <c:pt idx="0">
                  <c:v>5.435455321512106E-2</c:v>
                </c:pt>
                <c:pt idx="1">
                  <c:v>6.1131951801283835E-2</c:v>
                </c:pt>
                <c:pt idx="2">
                  <c:v>5.4608317924688343E-2</c:v>
                </c:pt>
                <c:pt idx="3">
                  <c:v>5.5409776565347846E-2</c:v>
                </c:pt>
                <c:pt idx="4">
                  <c:v>6.378894699946791E-2</c:v>
                </c:pt>
                <c:pt idx="5">
                  <c:v>6.5680702266142088E-2</c:v>
                </c:pt>
                <c:pt idx="6">
                  <c:v>6.5134921696090808E-2</c:v>
                </c:pt>
                <c:pt idx="7">
                  <c:v>8.1352152632036656E-2</c:v>
                </c:pt>
                <c:pt idx="8">
                  <c:v>8.3765810844820932E-2</c:v>
                </c:pt>
                <c:pt idx="9">
                  <c:v>6.3710780697152414E-2</c:v>
                </c:pt>
                <c:pt idx="10">
                  <c:v>6.6212736994238908E-2</c:v>
                </c:pt>
                <c:pt idx="11">
                  <c:v>0.12077895126832305</c:v>
                </c:pt>
                <c:pt idx="12">
                  <c:v>0.11951172220993778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58-4D1D-AA2F-C9F7997E1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06678715864583"/>
          <c:y val="0.94774361751102598"/>
          <c:w val="0.53612127268344623"/>
          <c:h val="3.4080332416579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9A5C21-FC6A-4374-B01E-CB7A24774CCE}">
  <sheetPr/>
  <sheetViews>
    <sheetView zoomScale="130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D0D88B-2D52-47CC-98CE-D9F6A088FB20}">
  <sheetPr/>
  <sheetViews>
    <sheetView zoomScale="130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F79D0-37E4-46C3-832F-738F542BE1C5}">
  <sheetPr/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EDC503-D061-4934-A8C3-5140CC2C92F7}">
  <sheetPr/>
  <sheetViews>
    <sheetView zoomScale="16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388B0E-B347-421A-B87C-18C1EF2295F3}">
  <sheetPr/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380CDB-D879-4A1E-9CAA-A546767C65BB}">
  <sheetPr/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81</xdr:col>
      <xdr:colOff>520211</xdr:colOff>
      <xdr:row>86</xdr:row>
      <xdr:rowOff>481</xdr:rowOff>
    </xdr:from>
    <xdr:to>
      <xdr:col>87</xdr:col>
      <xdr:colOff>520211</xdr:colOff>
      <xdr:row>100</xdr:row>
      <xdr:rowOff>76681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921F7A1-D8BB-1DE5-C3EA-B0AB95B00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88</xdr:col>
      <xdr:colOff>472357</xdr:colOff>
      <xdr:row>85</xdr:row>
      <xdr:rowOff>142211</xdr:rowOff>
    </xdr:from>
    <xdr:to>
      <xdr:col>94</xdr:col>
      <xdr:colOff>472357</xdr:colOff>
      <xdr:row>100</xdr:row>
      <xdr:rowOff>24935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018BE1C-6EF1-B53B-D288-03E36CA6C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86</xdr:col>
      <xdr:colOff>542192</xdr:colOff>
      <xdr:row>42</xdr:row>
      <xdr:rowOff>97447</xdr:rowOff>
    </xdr:from>
    <xdr:to>
      <xdr:col>92</xdr:col>
      <xdr:colOff>542192</xdr:colOff>
      <xdr:row>56</xdr:row>
      <xdr:rowOff>173647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B181097-31E1-D7CA-FDD3-619E87412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417872</xdr:colOff>
      <xdr:row>80</xdr:row>
      <xdr:rowOff>21303</xdr:rowOff>
    </xdr:from>
    <xdr:to>
      <xdr:col>15</xdr:col>
      <xdr:colOff>40969</xdr:colOff>
      <xdr:row>96</xdr:row>
      <xdr:rowOff>143388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67422C-19D8-1B72-4CBA-6E6698419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60</xdr:col>
      <xdr:colOff>496310</xdr:colOff>
      <xdr:row>84</xdr:row>
      <xdr:rowOff>18394</xdr:rowOff>
    </xdr:from>
    <xdr:to>
      <xdr:col>70</xdr:col>
      <xdr:colOff>239122</xdr:colOff>
      <xdr:row>103</xdr:row>
      <xdr:rowOff>111525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4A39AC6-F2D8-D258-7142-EB6C3714D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59261</xdr:colOff>
      <xdr:row>84</xdr:row>
      <xdr:rowOff>82241</xdr:rowOff>
    </xdr:from>
    <xdr:to>
      <xdr:col>81</xdr:col>
      <xdr:colOff>332159</xdr:colOff>
      <xdr:row>104</xdr:row>
      <xdr:rowOff>15011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0D6FC2E-9CBA-4623-B8FD-75C4823FE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82</xdr:col>
      <xdr:colOff>138575</xdr:colOff>
      <xdr:row>84</xdr:row>
      <xdr:rowOff>117708</xdr:rowOff>
    </xdr:from>
    <xdr:to>
      <xdr:col>95</xdr:col>
      <xdr:colOff>527618</xdr:colOff>
      <xdr:row>115</xdr:row>
      <xdr:rowOff>43640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053CA2D-EA45-0109-A54F-2E0464E66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780" cy="62855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7010C-7D16-26E8-9266-5BDB549DF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0524" cy="628518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AB3363-E910-7BE8-29DF-EAEDE433BB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862174-D6EA-9535-5B8B-E737118FDC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417872</xdr:colOff>
      <xdr:row>80</xdr:row>
      <xdr:rowOff>21303</xdr:rowOff>
    </xdr:from>
    <xdr:to>
      <xdr:col>15</xdr:col>
      <xdr:colOff>40969</xdr:colOff>
      <xdr:row>96</xdr:row>
      <xdr:rowOff>143388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2CC99A-445C-4B79-B0A8-9653F0A2D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323727</xdr:colOff>
      <xdr:row>78</xdr:row>
      <xdr:rowOff>126068</xdr:rowOff>
    </xdr:from>
    <xdr:to>
      <xdr:col>69</xdr:col>
      <xdr:colOff>65299</xdr:colOff>
      <xdr:row>98</xdr:row>
      <xdr:rowOff>53548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9AFC47-6DA9-4373-A3A6-DA1C6958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146763</xdr:colOff>
      <xdr:row>77</xdr:row>
      <xdr:rowOff>61000</xdr:rowOff>
    </xdr:from>
    <xdr:to>
      <xdr:col>81</xdr:col>
      <xdr:colOff>419661</xdr:colOff>
      <xdr:row>96</xdr:row>
      <xdr:rowOff>155760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5CAD0ED-9BDE-4D08-89D8-66A7CCC36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146</xdr:col>
      <xdr:colOff>251377</xdr:colOff>
      <xdr:row>47</xdr:row>
      <xdr:rowOff>132522</xdr:rowOff>
    </xdr:from>
    <xdr:to>
      <xdr:col>152</xdr:col>
      <xdr:colOff>165654</xdr:colOff>
      <xdr:row>59</xdr:row>
      <xdr:rowOff>49197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687FB8C-D65C-42F7-81B2-F40783591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1638" cy="60674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84CB31-99B9-EB68-CDF7-047B453FD8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142210-252B-05D9-E3AF-3038A52A0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210E05-75D8-CF33-4F30-139E7C6709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Reconstruido%20Quintiles%20Rescale.xlsx" TargetMode="External"/><Relationship Id="rId1" Type="http://schemas.openxmlformats.org/officeDocument/2006/relationships/externalLinkPath" Target="IPCse%20Reconstruido%20Quintiles%20Resca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IPCse\IPCse.xlsx" TargetMode="External"/><Relationship Id="rId1" Type="http://schemas.openxmlformats.org/officeDocument/2006/relationships/externalLinkPath" Target="/Users/fiona/Dropbox/MGR/IPC%20seasonal%20adjustment/IPCse/IPCs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%20por%20quintiles.xlsx" TargetMode="External"/><Relationship Id="rId1" Type="http://schemas.openxmlformats.org/officeDocument/2006/relationships/externalLinkPath" Target="IPC%20por%20quinti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IPCse%20por%20quintiles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42705</v>
          </cell>
          <cell r="B2">
            <v>12</v>
          </cell>
          <cell r="C2">
            <v>2016</v>
          </cell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100</v>
          </cell>
          <cell r="T2">
            <v>100</v>
          </cell>
          <cell r="U2">
            <v>100</v>
          </cell>
          <cell r="V2">
            <v>100</v>
          </cell>
          <cell r="W2">
            <v>100</v>
          </cell>
          <cell r="X2">
            <v>100</v>
          </cell>
          <cell r="Y2">
            <v>100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100</v>
          </cell>
          <cell r="AF2">
            <v>100</v>
          </cell>
          <cell r="AG2">
            <v>100</v>
          </cell>
          <cell r="AH2">
            <v>100</v>
          </cell>
          <cell r="AI2">
            <v>100</v>
          </cell>
          <cell r="AJ2">
            <v>100</v>
          </cell>
          <cell r="AK2">
            <v>100</v>
          </cell>
          <cell r="AL2">
            <v>100</v>
          </cell>
          <cell r="AM2">
            <v>100</v>
          </cell>
          <cell r="AN2">
            <v>100</v>
          </cell>
          <cell r="AO2">
            <v>100</v>
          </cell>
          <cell r="AP2">
            <v>100</v>
          </cell>
          <cell r="AQ2">
            <v>100</v>
          </cell>
          <cell r="AR2">
            <v>100</v>
          </cell>
          <cell r="AS2">
            <v>100</v>
          </cell>
          <cell r="AT2">
            <v>100</v>
          </cell>
          <cell r="AU2">
            <v>100</v>
          </cell>
          <cell r="AV2">
            <v>100</v>
          </cell>
          <cell r="AW2">
            <v>100</v>
          </cell>
          <cell r="AX2">
            <v>100</v>
          </cell>
          <cell r="AY2">
            <v>100</v>
          </cell>
          <cell r="AZ2">
            <v>100</v>
          </cell>
          <cell r="BA2">
            <v>100</v>
          </cell>
          <cell r="BB2">
            <v>100</v>
          </cell>
          <cell r="BC2">
            <v>100</v>
          </cell>
          <cell r="BD2">
            <v>100</v>
          </cell>
          <cell r="BE2">
            <v>100</v>
          </cell>
          <cell r="BF2">
            <v>100</v>
          </cell>
          <cell r="BG2">
            <v>100</v>
          </cell>
          <cell r="BH2">
            <v>100</v>
          </cell>
          <cell r="BI2">
            <v>100</v>
          </cell>
          <cell r="BJ2">
            <v>100</v>
          </cell>
          <cell r="BK2">
            <v>100</v>
          </cell>
          <cell r="BL2">
            <v>100</v>
          </cell>
          <cell r="BM2">
            <v>100</v>
          </cell>
          <cell r="BN2">
            <v>100</v>
          </cell>
          <cell r="BO2">
            <v>100</v>
          </cell>
          <cell r="BP2">
            <v>100</v>
          </cell>
          <cell r="BQ2">
            <v>100</v>
          </cell>
          <cell r="BR2">
            <v>100</v>
          </cell>
          <cell r="BS2">
            <v>100</v>
          </cell>
          <cell r="BT2">
            <v>100</v>
          </cell>
          <cell r="BU2">
            <v>100</v>
          </cell>
          <cell r="BV2">
            <v>100</v>
          </cell>
          <cell r="BW2">
            <v>100</v>
          </cell>
          <cell r="BX2">
            <v>100</v>
          </cell>
          <cell r="BY2">
            <v>100</v>
          </cell>
          <cell r="BZ2">
            <v>100</v>
          </cell>
          <cell r="CA2">
            <v>100</v>
          </cell>
          <cell r="CB2">
            <v>100</v>
          </cell>
          <cell r="CC2">
            <v>100</v>
          </cell>
          <cell r="CD2">
            <v>100</v>
          </cell>
        </row>
        <row r="3">
          <cell r="A3">
            <v>42736</v>
          </cell>
          <cell r="B3">
            <v>1</v>
          </cell>
          <cell r="C3">
            <v>2017</v>
          </cell>
          <cell r="D3">
            <v>100.94145202636719</v>
          </cell>
          <cell r="E3">
            <v>100.61125946044922</v>
          </cell>
          <cell r="F3">
            <v>101.9537353515625</v>
          </cell>
          <cell r="G3">
            <v>101.75459289550781</v>
          </cell>
          <cell r="H3">
            <v>101.40309143066406</v>
          </cell>
          <cell r="I3">
            <v>102.55297088623047</v>
          </cell>
          <cell r="J3">
            <v>102.07052612304688</v>
          </cell>
          <cell r="K3">
            <v>102.12789916992188</v>
          </cell>
          <cell r="L3">
            <v>102.71672058105469</v>
          </cell>
          <cell r="M3">
            <v>102.63275146484375</v>
          </cell>
          <cell r="N3">
            <v>102.93079376220703</v>
          </cell>
          <cell r="O3">
            <v>101.99844360351563</v>
          </cell>
          <cell r="P3">
            <v>100.91016387939453</v>
          </cell>
          <cell r="Q3">
            <v>100.52281951904297</v>
          </cell>
          <cell r="R3">
            <v>101.93209838867188</v>
          </cell>
          <cell r="S3">
            <v>101.66494750976563</v>
          </cell>
          <cell r="T3">
            <v>101.48065948486328</v>
          </cell>
          <cell r="U3">
            <v>102.47805786132813</v>
          </cell>
          <cell r="V3">
            <v>102.09831237792969</v>
          </cell>
          <cell r="W3">
            <v>102.30760192871094</v>
          </cell>
          <cell r="X3">
            <v>102.62942504882813</v>
          </cell>
          <cell r="Y3">
            <v>102.55704498291016</v>
          </cell>
          <cell r="Z3">
            <v>102.90090942382813</v>
          </cell>
          <cell r="AA3">
            <v>101.9810791015625</v>
          </cell>
          <cell r="AB3">
            <v>100.88182830810547</v>
          </cell>
          <cell r="AC3">
            <v>100.56916809082031</v>
          </cell>
          <cell r="AD3">
            <v>101.92732238769531</v>
          </cell>
          <cell r="AE3">
            <v>101.62896728515625</v>
          </cell>
          <cell r="AF3">
            <v>101.4287109375</v>
          </cell>
          <cell r="AG3">
            <v>102.57781219482422</v>
          </cell>
          <cell r="AH3">
            <v>102.14275360107422</v>
          </cell>
          <cell r="AI3">
            <v>102.37359619140625</v>
          </cell>
          <cell r="AJ3">
            <v>102.62174987792969</v>
          </cell>
          <cell r="AK3">
            <v>102.55706787109375</v>
          </cell>
          <cell r="AL3">
            <v>102.97783660888672</v>
          </cell>
          <cell r="AM3">
            <v>101.95573425292969</v>
          </cell>
          <cell r="AN3">
            <v>100.87051391601563</v>
          </cell>
          <cell r="AO3">
            <v>100.53363037109375</v>
          </cell>
          <cell r="AP3">
            <v>101.90872955322266</v>
          </cell>
          <cell r="AQ3">
            <v>101.77590179443359</v>
          </cell>
          <cell r="AR3">
            <v>101.43328094482422</v>
          </cell>
          <cell r="AS3">
            <v>102.3626708984375</v>
          </cell>
          <cell r="AT3">
            <v>102.11392974853516</v>
          </cell>
          <cell r="AU3">
            <v>102.38136291503906</v>
          </cell>
          <cell r="AV3">
            <v>102.50021362304688</v>
          </cell>
          <cell r="AW3">
            <v>102.72523498535156</v>
          </cell>
          <cell r="AX3">
            <v>102.95017242431641</v>
          </cell>
          <cell r="AY3">
            <v>101.99251556396484</v>
          </cell>
          <cell r="AZ3">
            <v>100.83238220214844</v>
          </cell>
          <cell r="BA3">
            <v>100.45027160644531</v>
          </cell>
          <cell r="BB3">
            <v>101.88621520996094</v>
          </cell>
          <cell r="BC3">
            <v>101.74687957763672</v>
          </cell>
          <cell r="BD3">
            <v>101.55691528320313</v>
          </cell>
          <cell r="BE3">
            <v>102.20575714111328</v>
          </cell>
          <cell r="BF3">
            <v>102.11678314208984</v>
          </cell>
          <cell r="BG3">
            <v>102.52308654785156</v>
          </cell>
          <cell r="BH3">
            <v>102.38235473632813</v>
          </cell>
          <cell r="BI3">
            <v>102.77058410644531</v>
          </cell>
          <cell r="BJ3">
            <v>103.06150054931641</v>
          </cell>
          <cell r="BK3">
            <v>102.01499176025391</v>
          </cell>
          <cell r="BL3">
            <v>101.61233520507813</v>
          </cell>
          <cell r="BM3">
            <v>101.67665863037109</v>
          </cell>
          <cell r="BN3">
            <v>101.74057006835938</v>
          </cell>
          <cell r="BO3">
            <v>101.79979705810547</v>
          </cell>
          <cell r="BP3">
            <v>101.87815856933594</v>
          </cell>
          <cell r="BQ3">
            <v>100.88432312011719</v>
          </cell>
          <cell r="BR3">
            <v>100.52262115478516</v>
          </cell>
          <cell r="BS3">
            <v>101.91584777832031</v>
          </cell>
          <cell r="BT3">
            <v>101.72023010253906</v>
          </cell>
          <cell r="BU3">
            <v>101.48728179931641</v>
          </cell>
          <cell r="BV3">
            <v>102.36257171630859</v>
          </cell>
          <cell r="BW3">
            <v>102.11365509033203</v>
          </cell>
          <cell r="BX3">
            <v>102.37922668457031</v>
          </cell>
          <cell r="BY3">
            <v>102.51737213134766</v>
          </cell>
          <cell r="BZ3">
            <v>102.68647003173828</v>
          </cell>
          <cell r="CA3">
            <v>102.9921875</v>
          </cell>
          <cell r="CB3">
            <v>101.99366760253906</v>
          </cell>
          <cell r="CC3">
            <v>101.77262878417969</v>
          </cell>
          <cell r="CD3">
            <v>101.77262878417969</v>
          </cell>
        </row>
        <row r="4">
          <cell r="A4">
            <v>42767</v>
          </cell>
          <cell r="B4">
            <v>2</v>
          </cell>
          <cell r="C4">
            <v>2017</v>
          </cell>
          <cell r="D4">
            <v>102.43155670166016</v>
          </cell>
          <cell r="E4">
            <v>105.10390472412109</v>
          </cell>
          <cell r="F4">
            <v>103.7410888671875</v>
          </cell>
          <cell r="G4">
            <v>106.74990081787109</v>
          </cell>
          <cell r="H4">
            <v>102.23417663574219</v>
          </cell>
          <cell r="I4">
            <v>105.10245513916016</v>
          </cell>
          <cell r="J4">
            <v>104.00293731689453</v>
          </cell>
          <cell r="K4">
            <v>105.77938842773438</v>
          </cell>
          <cell r="L4">
            <v>104.18325805664063</v>
          </cell>
          <cell r="M4">
            <v>107.37622833251953</v>
          </cell>
          <cell r="N4">
            <v>104.67558288574219</v>
          </cell>
          <cell r="O4">
            <v>103.82202911376953</v>
          </cell>
          <cell r="P4">
            <v>102.36681365966797</v>
          </cell>
          <cell r="Q4">
            <v>105.17774200439453</v>
          </cell>
          <cell r="R4">
            <v>103.74509429931641</v>
          </cell>
          <cell r="S4">
            <v>106.94762420654297</v>
          </cell>
          <cell r="T4">
            <v>102.35849761962891</v>
          </cell>
          <cell r="U4">
            <v>105.10802459716797</v>
          </cell>
          <cell r="V4">
            <v>104.02751159667969</v>
          </cell>
          <cell r="W4">
            <v>106.00420379638672</v>
          </cell>
          <cell r="X4">
            <v>104.09915161132813</v>
          </cell>
          <cell r="Y4">
            <v>107.39952850341797</v>
          </cell>
          <cell r="Z4">
            <v>104.58306884765625</v>
          </cell>
          <cell r="AA4">
            <v>103.83856201171875</v>
          </cell>
          <cell r="AB4">
            <v>102.31217193603516</v>
          </cell>
          <cell r="AC4">
            <v>105.14523315429688</v>
          </cell>
          <cell r="AD4">
            <v>103.78970336914063</v>
          </cell>
          <cell r="AE4">
            <v>106.89099884033203</v>
          </cell>
          <cell r="AF4">
            <v>102.2991943359375</v>
          </cell>
          <cell r="AG4">
            <v>105.19210052490234</v>
          </cell>
          <cell r="AH4">
            <v>104.07844543457031</v>
          </cell>
          <cell r="AI4">
            <v>106.11499786376953</v>
          </cell>
          <cell r="AJ4">
            <v>104.08366394042969</v>
          </cell>
          <cell r="AK4">
            <v>107.37886047363281</v>
          </cell>
          <cell r="AL4">
            <v>104.65111541748047</v>
          </cell>
          <cell r="AM4">
            <v>103.82264709472656</v>
          </cell>
          <cell r="AN4">
            <v>102.28314971923828</v>
          </cell>
          <cell r="AO4">
            <v>105.17969512939453</v>
          </cell>
          <cell r="AP4">
            <v>103.82704162597656</v>
          </cell>
          <cell r="AQ4">
            <v>107.09975433349609</v>
          </cell>
          <cell r="AR4">
            <v>102.31107330322266</v>
          </cell>
          <cell r="AS4">
            <v>105.14244842529297</v>
          </cell>
          <cell r="AT4">
            <v>104.01286315917969</v>
          </cell>
          <cell r="AU4">
            <v>106.15164184570313</v>
          </cell>
          <cell r="AV4">
            <v>104.02791595458984</v>
          </cell>
          <cell r="AW4">
            <v>107.36385345458984</v>
          </cell>
          <cell r="AX4">
            <v>104.66756439208984</v>
          </cell>
          <cell r="AY4">
            <v>103.88019561767578</v>
          </cell>
          <cell r="AZ4">
            <v>102.23529815673828</v>
          </cell>
          <cell r="BA4">
            <v>105.26575469970703</v>
          </cell>
          <cell r="BB4">
            <v>103.88523864746094</v>
          </cell>
          <cell r="BC4">
            <v>107.47312164306641</v>
          </cell>
          <cell r="BD4">
            <v>102.51417541503906</v>
          </cell>
          <cell r="BE4">
            <v>105.11206817626953</v>
          </cell>
          <cell r="BF4">
            <v>103.99952697753906</v>
          </cell>
          <cell r="BG4">
            <v>106.37840270996094</v>
          </cell>
          <cell r="BH4">
            <v>103.97612762451172</v>
          </cell>
          <cell r="BI4">
            <v>107.61093139648438</v>
          </cell>
          <cell r="BJ4">
            <v>104.80438995361328</v>
          </cell>
          <cell r="BK4">
            <v>103.95499420166016</v>
          </cell>
          <cell r="BL4">
            <v>103.74231719970703</v>
          </cell>
          <cell r="BM4">
            <v>103.91960906982422</v>
          </cell>
          <cell r="BN4">
            <v>103.98502349853516</v>
          </cell>
          <cell r="BO4">
            <v>104.06980133056641</v>
          </cell>
          <cell r="BP4">
            <v>104.27397155761719</v>
          </cell>
          <cell r="BQ4">
            <v>102.32045745849609</v>
          </cell>
          <cell r="BR4">
            <v>105.18959808349609</v>
          </cell>
          <cell r="BS4">
            <v>103.81124114990234</v>
          </cell>
          <cell r="BT4">
            <v>107.1214599609375</v>
          </cell>
          <cell r="BU4">
            <v>102.39283752441406</v>
          </cell>
          <cell r="BV4">
            <v>105.13141632080078</v>
          </cell>
          <cell r="BW4">
            <v>104.01996612548828</v>
          </cell>
          <cell r="BX4">
            <v>106.14238739013672</v>
          </cell>
          <cell r="BY4">
            <v>104.04422760009766</v>
          </cell>
          <cell r="BZ4">
            <v>107.47019958496094</v>
          </cell>
          <cell r="CA4">
            <v>104.710693359375</v>
          </cell>
          <cell r="CB4">
            <v>103.88677215576172</v>
          </cell>
          <cell r="CC4">
            <v>104.05744934082031</v>
          </cell>
          <cell r="CD4">
            <v>104.05745697021484</v>
          </cell>
        </row>
        <row r="5">
          <cell r="A5">
            <v>42795</v>
          </cell>
          <cell r="B5">
            <v>3</v>
          </cell>
          <cell r="C5">
            <v>2017</v>
          </cell>
          <cell r="D5">
            <v>104.03781890869141</v>
          </cell>
          <cell r="E5">
            <v>106.96699523925781</v>
          </cell>
          <cell r="F5">
            <v>105.18273162841797</v>
          </cell>
          <cell r="G5">
            <v>111.77671051025391</v>
          </cell>
          <cell r="H5">
            <v>103.19478607177734</v>
          </cell>
          <cell r="I5">
            <v>107.27861785888672</v>
          </cell>
          <cell r="J5">
            <v>105.28271484375</v>
          </cell>
          <cell r="K5">
            <v>109.47020721435547</v>
          </cell>
          <cell r="L5">
            <v>106.34124755859375</v>
          </cell>
          <cell r="M5">
            <v>105.30801391601563</v>
          </cell>
          <cell r="N5">
            <v>105.87461090087891</v>
          </cell>
          <cell r="O5">
            <v>105.79553985595703</v>
          </cell>
          <cell r="P5">
            <v>104.08007049560547</v>
          </cell>
          <cell r="Q5">
            <v>106.97374725341797</v>
          </cell>
          <cell r="R5">
            <v>105.06182098388672</v>
          </cell>
          <cell r="S5">
            <v>111.28902435302734</v>
          </cell>
          <cell r="T5">
            <v>103.24074554443359</v>
          </cell>
          <cell r="U5">
            <v>107.24365234375</v>
          </cell>
          <cell r="V5">
            <v>105.344482421875</v>
          </cell>
          <cell r="W5">
            <v>109.56099700927734</v>
          </cell>
          <cell r="X5">
            <v>106.40780639648438</v>
          </cell>
          <cell r="Y5">
            <v>104.2239990234375</v>
          </cell>
          <cell r="Z5">
            <v>105.72510528564453</v>
          </cell>
          <cell r="AA5">
            <v>105.80180358886719</v>
          </cell>
          <cell r="AB5">
            <v>104.09200286865234</v>
          </cell>
          <cell r="AC5">
            <v>106.97566223144531</v>
          </cell>
          <cell r="AD5">
            <v>105.03965759277344</v>
          </cell>
          <cell r="AE5">
            <v>110.77561950683594</v>
          </cell>
          <cell r="AF5">
            <v>103.11886596679688</v>
          </cell>
          <cell r="AG5">
            <v>107.29705047607422</v>
          </cell>
          <cell r="AH5">
            <v>105.39771270751953</v>
          </cell>
          <cell r="AI5">
            <v>109.61067199707031</v>
          </cell>
          <cell r="AJ5">
            <v>106.44026184082031</v>
          </cell>
          <cell r="AK5">
            <v>104.10200500488281</v>
          </cell>
          <cell r="AL5">
            <v>105.74905395507813</v>
          </cell>
          <cell r="AM5">
            <v>105.78495025634766</v>
          </cell>
          <cell r="AN5">
            <v>104.1129150390625</v>
          </cell>
          <cell r="AO5">
            <v>106.94167327880859</v>
          </cell>
          <cell r="AP5">
            <v>105.02830505371094</v>
          </cell>
          <cell r="AQ5">
            <v>110.76849365234375</v>
          </cell>
          <cell r="AR5">
            <v>103.12626647949219</v>
          </cell>
          <cell r="AS5">
            <v>107.22148132324219</v>
          </cell>
          <cell r="AT5">
            <v>105.34420776367188</v>
          </cell>
          <cell r="AU5">
            <v>109.56417846679688</v>
          </cell>
          <cell r="AV5">
            <v>106.47057342529297</v>
          </cell>
          <cell r="AW5">
            <v>104.02178192138672</v>
          </cell>
          <cell r="AX5">
            <v>105.70747375488281</v>
          </cell>
          <cell r="AY5">
            <v>105.82735443115234</v>
          </cell>
          <cell r="AZ5">
            <v>104.18442535400391</v>
          </cell>
          <cell r="BA5">
            <v>106.90751647949219</v>
          </cell>
          <cell r="BB5">
            <v>105.01532745361328</v>
          </cell>
          <cell r="BC5">
            <v>110.73313140869141</v>
          </cell>
          <cell r="BD5">
            <v>103.29908752441406</v>
          </cell>
          <cell r="BE5">
            <v>107.15703582763672</v>
          </cell>
          <cell r="BF5">
            <v>105.30500793457031</v>
          </cell>
          <cell r="BG5">
            <v>109.66714477539063</v>
          </cell>
          <cell r="BH5">
            <v>106.52983856201172</v>
          </cell>
          <cell r="BI5">
            <v>103.17411041259766</v>
          </cell>
          <cell r="BJ5">
            <v>105.83848571777344</v>
          </cell>
          <cell r="BK5">
            <v>105.82585144042969</v>
          </cell>
          <cell r="BL5">
            <v>105.65187072753906</v>
          </cell>
          <cell r="BM5">
            <v>105.75251770019531</v>
          </cell>
          <cell r="BN5">
            <v>105.76184844970703</v>
          </cell>
          <cell r="BO5">
            <v>105.79299163818359</v>
          </cell>
          <cell r="BP5">
            <v>105.89482116699219</v>
          </cell>
          <cell r="BQ5">
            <v>104.10529327392578</v>
          </cell>
          <cell r="BR5">
            <v>106.94644165039063</v>
          </cell>
          <cell r="BS5">
            <v>105.05368041992188</v>
          </cell>
          <cell r="BT5">
            <v>110.95707702636719</v>
          </cell>
          <cell r="BU5">
            <v>103.21758270263672</v>
          </cell>
          <cell r="BV5">
            <v>107.21482849121094</v>
          </cell>
          <cell r="BW5">
            <v>105.33360290527344</v>
          </cell>
          <cell r="BX5">
            <v>109.59172821044922</v>
          </cell>
          <cell r="BY5">
            <v>106.46512603759766</v>
          </cell>
          <cell r="BZ5">
            <v>103.80574798583984</v>
          </cell>
          <cell r="CA5">
            <v>105.78282928466797</v>
          </cell>
          <cell r="CB5">
            <v>105.81299591064453</v>
          </cell>
          <cell r="CC5">
            <v>105.79685974121094</v>
          </cell>
          <cell r="CD5">
            <v>105.79685974121094</v>
          </cell>
        </row>
        <row r="6">
          <cell r="A6">
            <v>42826</v>
          </cell>
          <cell r="B6">
            <v>4</v>
          </cell>
          <cell r="C6">
            <v>2017</v>
          </cell>
          <cell r="D6">
            <v>106.73859405517578</v>
          </cell>
          <cell r="E6">
            <v>110.36128234863281</v>
          </cell>
          <cell r="F6">
            <v>107.37784576416016</v>
          </cell>
          <cell r="G6">
            <v>118.55908203125</v>
          </cell>
          <cell r="H6">
            <v>104.70748901367188</v>
          </cell>
          <cell r="I6">
            <v>109.32576751708984</v>
          </cell>
          <cell r="J6">
            <v>105.93504333496094</v>
          </cell>
          <cell r="K6">
            <v>117.36991119384766</v>
          </cell>
          <cell r="L6">
            <v>109.02930450439453</v>
          </cell>
          <cell r="M6">
            <v>109.70294952392578</v>
          </cell>
          <cell r="N6">
            <v>107.79824066162109</v>
          </cell>
          <cell r="O6">
            <v>107.84624481201172</v>
          </cell>
          <cell r="P6">
            <v>106.77163696289063</v>
          </cell>
          <cell r="Q6">
            <v>110.3565673828125</v>
          </cell>
          <cell r="R6">
            <v>107.38575744628906</v>
          </cell>
          <cell r="S6">
            <v>118.03633880615234</v>
          </cell>
          <cell r="T6">
            <v>104.79230499267578</v>
          </cell>
          <cell r="U6">
            <v>109.22906494140625</v>
          </cell>
          <cell r="V6">
            <v>106.003662109375</v>
          </cell>
          <cell r="W6">
            <v>117.42436981201172</v>
          </cell>
          <cell r="X6">
            <v>109.10606384277344</v>
          </cell>
          <cell r="Y6">
            <v>109.09738922119141</v>
          </cell>
          <cell r="Z6">
            <v>107.70183563232422</v>
          </cell>
          <cell r="AA6">
            <v>107.76715087890625</v>
          </cell>
          <cell r="AB6">
            <v>106.76802825927734</v>
          </cell>
          <cell r="AC6">
            <v>110.36540985107422</v>
          </cell>
          <cell r="AD6">
            <v>107.42637634277344</v>
          </cell>
          <cell r="AE6">
            <v>117.53020477294922</v>
          </cell>
          <cell r="AF6">
            <v>104.63243103027344</v>
          </cell>
          <cell r="AG6">
            <v>109.28310394287109</v>
          </cell>
          <cell r="AH6">
            <v>106.07221984863281</v>
          </cell>
          <cell r="AI6">
            <v>117.45427703857422</v>
          </cell>
          <cell r="AJ6">
            <v>109.13008880615234</v>
          </cell>
          <cell r="AK6">
            <v>109.06630706787109</v>
          </cell>
          <cell r="AL6">
            <v>107.75417327880859</v>
          </cell>
          <cell r="AM6">
            <v>107.70173645019531</v>
          </cell>
          <cell r="AN6">
            <v>106.77313995361328</v>
          </cell>
          <cell r="AO6">
            <v>110.34835052490234</v>
          </cell>
          <cell r="AP6">
            <v>107.41012573242188</v>
          </cell>
          <cell r="AQ6">
            <v>117.32608795166016</v>
          </cell>
          <cell r="AR6">
            <v>104.64218139648438</v>
          </cell>
          <cell r="AS6">
            <v>109.10521697998047</v>
          </cell>
          <cell r="AT6">
            <v>106.01734161376953</v>
          </cell>
          <cell r="AU6">
            <v>117.40010070800781</v>
          </cell>
          <cell r="AV6">
            <v>109.26792907714844</v>
          </cell>
          <cell r="AW6">
            <v>108.93646240234375</v>
          </cell>
          <cell r="AX6">
            <v>107.73671722412109</v>
          </cell>
          <cell r="AY6">
            <v>107.79003143310547</v>
          </cell>
          <cell r="AZ6">
            <v>106.82852935791016</v>
          </cell>
          <cell r="BA6">
            <v>110.31529235839844</v>
          </cell>
          <cell r="BB6">
            <v>107.43109893798828</v>
          </cell>
          <cell r="BC6">
            <v>116.94331359863281</v>
          </cell>
          <cell r="BD6">
            <v>104.90127563476563</v>
          </cell>
          <cell r="BE6">
            <v>108.95428466796875</v>
          </cell>
          <cell r="BF6">
            <v>105.98085784912109</v>
          </cell>
          <cell r="BG6">
            <v>117.43843841552734</v>
          </cell>
          <cell r="BH6">
            <v>109.46652984619141</v>
          </cell>
          <cell r="BI6">
            <v>108.33130645751953</v>
          </cell>
          <cell r="BJ6">
            <v>107.87972259521484</v>
          </cell>
          <cell r="BK6">
            <v>107.80478668212891</v>
          </cell>
          <cell r="BL6">
            <v>108.53829956054688</v>
          </cell>
          <cell r="BM6">
            <v>108.64149475097656</v>
          </cell>
          <cell r="BN6">
            <v>108.64036560058594</v>
          </cell>
          <cell r="BO6">
            <v>108.56006622314453</v>
          </cell>
          <cell r="BP6">
            <v>108.61187744140625</v>
          </cell>
          <cell r="BQ6">
            <v>106.77817535400391</v>
          </cell>
          <cell r="BR6">
            <v>110.34442138671875</v>
          </cell>
          <cell r="BS6">
            <v>107.41062164306641</v>
          </cell>
          <cell r="BT6">
            <v>117.49083709716797</v>
          </cell>
          <cell r="BU6">
            <v>104.77322387695313</v>
          </cell>
          <cell r="BV6">
            <v>109.10462951660156</v>
          </cell>
          <cell r="BW6">
            <v>106.00414276123047</v>
          </cell>
          <cell r="BX6">
            <v>117.42240905761719</v>
          </cell>
          <cell r="BY6">
            <v>109.27109527587891</v>
          </cell>
          <cell r="BZ6">
            <v>108.78745269775391</v>
          </cell>
          <cell r="CA6">
            <v>107.79818725585938</v>
          </cell>
          <cell r="CB6">
            <v>107.78302764892578</v>
          </cell>
          <cell r="CC6">
            <v>108.60097503662109</v>
          </cell>
          <cell r="CD6">
            <v>108.60097503662109</v>
          </cell>
        </row>
        <row r="7">
          <cell r="A7">
            <v>42856</v>
          </cell>
          <cell r="B7">
            <v>5</v>
          </cell>
          <cell r="C7">
            <v>2017</v>
          </cell>
          <cell r="D7">
            <v>109.12248992919922</v>
          </cell>
          <cell r="E7">
            <v>112.76286315917969</v>
          </cell>
          <cell r="F7">
            <v>109.28989410400391</v>
          </cell>
          <cell r="G7">
            <v>120.75098419189453</v>
          </cell>
          <cell r="H7">
            <v>107.62435150146484</v>
          </cell>
          <cell r="I7">
            <v>111.01393127441406</v>
          </cell>
          <cell r="J7">
            <v>106.96271514892578</v>
          </cell>
          <cell r="K7">
            <v>118.39927673339844</v>
          </cell>
          <cell r="L7">
            <v>110.19655609130859</v>
          </cell>
          <cell r="M7">
            <v>112.52104187011719</v>
          </cell>
          <cell r="N7">
            <v>109.56777954101563</v>
          </cell>
          <cell r="O7">
            <v>109.46451568603516</v>
          </cell>
          <cell r="P7">
            <v>109.12796783447266</v>
          </cell>
          <cell r="Q7">
            <v>112.76932525634766</v>
          </cell>
          <cell r="R7">
            <v>109.2939453125</v>
          </cell>
          <cell r="S7">
            <v>120.21878051757813</v>
          </cell>
          <cell r="T7">
            <v>107.75760650634766</v>
          </cell>
          <cell r="U7">
            <v>110.88085174560547</v>
          </cell>
          <cell r="V7">
            <v>106.98158264160156</v>
          </cell>
          <cell r="W7">
            <v>118.3563232421875</v>
          </cell>
          <cell r="X7">
            <v>110.259033203125</v>
          </cell>
          <cell r="Y7">
            <v>111.95823669433594</v>
          </cell>
          <cell r="Z7">
            <v>109.40497589111328</v>
          </cell>
          <cell r="AA7">
            <v>109.29523468017578</v>
          </cell>
          <cell r="AB7">
            <v>109.10693359375</v>
          </cell>
          <cell r="AC7">
            <v>112.75994873046875</v>
          </cell>
          <cell r="AD7">
            <v>109.35205078125</v>
          </cell>
          <cell r="AE7">
            <v>119.63433837890625</v>
          </cell>
          <cell r="AF7">
            <v>107.60939788818359</v>
          </cell>
          <cell r="AG7">
            <v>110.91116333007813</v>
          </cell>
          <cell r="AH7">
            <v>107.00481414794922</v>
          </cell>
          <cell r="AI7">
            <v>118.36334228515625</v>
          </cell>
          <cell r="AJ7">
            <v>110.23447418212891</v>
          </cell>
          <cell r="AK7">
            <v>111.94954681396484</v>
          </cell>
          <cell r="AL7">
            <v>109.38632202148438</v>
          </cell>
          <cell r="AM7">
            <v>109.18115997314453</v>
          </cell>
          <cell r="AN7">
            <v>109.10379791259766</v>
          </cell>
          <cell r="AO7">
            <v>112.77237701416016</v>
          </cell>
          <cell r="AP7">
            <v>109.26792144775391</v>
          </cell>
          <cell r="AQ7">
            <v>119.456787109375</v>
          </cell>
          <cell r="AR7">
            <v>107.62601470947266</v>
          </cell>
          <cell r="AS7">
            <v>110.73172760009766</v>
          </cell>
          <cell r="AT7">
            <v>106.93988037109375</v>
          </cell>
          <cell r="AU7">
            <v>118.26529693603516</v>
          </cell>
          <cell r="AV7">
            <v>110.44803619384766</v>
          </cell>
          <cell r="AW7">
            <v>111.76782989501953</v>
          </cell>
          <cell r="AX7">
            <v>109.29190826416016</v>
          </cell>
          <cell r="AY7">
            <v>109.29769897460938</v>
          </cell>
          <cell r="AZ7">
            <v>109.12372589111328</v>
          </cell>
          <cell r="BA7">
            <v>112.77833557128906</v>
          </cell>
          <cell r="BB7">
            <v>109.23751831054688</v>
          </cell>
          <cell r="BC7">
            <v>119.09391784667969</v>
          </cell>
          <cell r="BD7">
            <v>107.95594024658203</v>
          </cell>
          <cell r="BE7">
            <v>110.56832885742188</v>
          </cell>
          <cell r="BF7">
            <v>106.89712524414063</v>
          </cell>
          <cell r="BG7">
            <v>118.20912170410156</v>
          </cell>
          <cell r="BH7">
            <v>110.69932556152344</v>
          </cell>
          <cell r="BI7">
            <v>111.15969085693359</v>
          </cell>
          <cell r="BJ7">
            <v>109.35905456542969</v>
          </cell>
          <cell r="BK7">
            <v>109.28227996826172</v>
          </cell>
          <cell r="BL7">
            <v>110.57365417480469</v>
          </cell>
          <cell r="BM7">
            <v>110.60363006591797</v>
          </cell>
          <cell r="BN7">
            <v>110.55563354492188</v>
          </cell>
          <cell r="BO7">
            <v>110.42202758789063</v>
          </cell>
          <cell r="BP7">
            <v>110.44676971435547</v>
          </cell>
          <cell r="BQ7">
            <v>109.11683654785156</v>
          </cell>
          <cell r="BR7">
            <v>112.77020263671875</v>
          </cell>
          <cell r="BS7">
            <v>109.28221893310547</v>
          </cell>
          <cell r="BT7">
            <v>119.63864135742188</v>
          </cell>
          <cell r="BU7">
            <v>107.77713012695313</v>
          </cell>
          <cell r="BV7">
            <v>110.73395538330078</v>
          </cell>
          <cell r="BW7">
            <v>106.94303131103516</v>
          </cell>
          <cell r="BX7">
            <v>118.29898834228516</v>
          </cell>
          <cell r="BY7">
            <v>110.45317077636719</v>
          </cell>
          <cell r="BZ7">
            <v>111.62965393066406</v>
          </cell>
          <cell r="CA7">
            <v>109.37021636962891</v>
          </cell>
          <cell r="CB7">
            <v>109.28846740722656</v>
          </cell>
          <cell r="CC7">
            <v>110.50035095214844</v>
          </cell>
          <cell r="CD7">
            <v>110.50034332275391</v>
          </cell>
        </row>
        <row r="8">
          <cell r="A8">
            <v>42887</v>
          </cell>
          <cell r="B8">
            <v>6</v>
          </cell>
          <cell r="C8">
            <v>2017</v>
          </cell>
          <cell r="D8">
            <v>110.44218444824219</v>
          </cell>
          <cell r="E8">
            <v>113.98046112060547</v>
          </cell>
          <cell r="F8">
            <v>110.4263916015625</v>
          </cell>
          <cell r="G8">
            <v>122.76215362548828</v>
          </cell>
          <cell r="H8">
            <v>108.61730194091797</v>
          </cell>
          <cell r="I8">
            <v>112.72106170654297</v>
          </cell>
          <cell r="J8">
            <v>107.90763854980469</v>
          </cell>
          <cell r="K8">
            <v>119.62847900390625</v>
          </cell>
          <cell r="L8">
            <v>112.48895263671875</v>
          </cell>
          <cell r="M8">
            <v>115.01884460449219</v>
          </cell>
          <cell r="N8">
            <v>110.77003479003906</v>
          </cell>
          <cell r="O8">
            <v>110.92086791992188</v>
          </cell>
          <cell r="P8">
            <v>110.42951965332031</v>
          </cell>
          <cell r="Q8">
            <v>113.87953948974609</v>
          </cell>
          <cell r="R8">
            <v>110.37071990966797</v>
          </cell>
          <cell r="S8">
            <v>122.27314758300781</v>
          </cell>
          <cell r="T8">
            <v>108.82276916503906</v>
          </cell>
          <cell r="U8">
            <v>112.56837463378906</v>
          </cell>
          <cell r="V8">
            <v>107.88697814941406</v>
          </cell>
          <cell r="W8">
            <v>119.69866180419922</v>
          </cell>
          <cell r="X8">
            <v>112.53501129150391</v>
          </cell>
          <cell r="Y8">
            <v>114.42179107666016</v>
          </cell>
          <cell r="Z8">
            <v>110.71039581298828</v>
          </cell>
          <cell r="AA8">
            <v>110.71073150634766</v>
          </cell>
          <cell r="AB8">
            <v>110.40183258056641</v>
          </cell>
          <cell r="AC8">
            <v>113.88175964355469</v>
          </cell>
          <cell r="AD8">
            <v>110.41879272460938</v>
          </cell>
          <cell r="AE8">
            <v>121.6856689453125</v>
          </cell>
          <cell r="AF8">
            <v>108.73165130615234</v>
          </cell>
          <cell r="AG8">
            <v>112.60179901123047</v>
          </cell>
          <cell r="AH8">
            <v>107.86240386962891</v>
          </cell>
          <cell r="AI8">
            <v>119.7752685546875</v>
          </cell>
          <cell r="AJ8">
            <v>112.49937438964844</v>
          </cell>
          <cell r="AK8">
            <v>114.40758514404297</v>
          </cell>
          <cell r="AL8">
            <v>110.76748657226563</v>
          </cell>
          <cell r="AM8">
            <v>110.59592437744141</v>
          </cell>
          <cell r="AN8">
            <v>110.4039306640625</v>
          </cell>
          <cell r="AO8">
            <v>113.89301300048828</v>
          </cell>
          <cell r="AP8">
            <v>110.33092498779297</v>
          </cell>
          <cell r="AQ8">
            <v>121.54795837402344</v>
          </cell>
          <cell r="AR8">
            <v>108.75826263427734</v>
          </cell>
          <cell r="AS8">
            <v>112.35800170898438</v>
          </cell>
          <cell r="AT8">
            <v>107.72785186767578</v>
          </cell>
          <cell r="AU8">
            <v>119.67958831787109</v>
          </cell>
          <cell r="AV8">
            <v>112.74201965332031</v>
          </cell>
          <cell r="AW8">
            <v>114.22891235351563</v>
          </cell>
          <cell r="AX8">
            <v>110.72840881347656</v>
          </cell>
          <cell r="AY8">
            <v>110.71053314208984</v>
          </cell>
          <cell r="AZ8">
            <v>110.45215606689453</v>
          </cell>
          <cell r="BA8">
            <v>113.84852600097656</v>
          </cell>
          <cell r="BB8">
            <v>110.30097198486328</v>
          </cell>
          <cell r="BC8">
            <v>121.30203247070313</v>
          </cell>
          <cell r="BD8">
            <v>109.10626220703125</v>
          </cell>
          <cell r="BE8">
            <v>112.14239501953125</v>
          </cell>
          <cell r="BF8">
            <v>107.58563995361328</v>
          </cell>
          <cell r="BG8">
            <v>119.74325561523438</v>
          </cell>
          <cell r="BH8">
            <v>113.03800964355469</v>
          </cell>
          <cell r="BI8">
            <v>113.60850524902344</v>
          </cell>
          <cell r="BJ8">
            <v>110.86881256103516</v>
          </cell>
          <cell r="BK8">
            <v>110.6551513671875</v>
          </cell>
          <cell r="BL8">
            <v>111.97667694091797</v>
          </cell>
          <cell r="BM8">
            <v>112.00652313232422</v>
          </cell>
          <cell r="BN8">
            <v>111.97630310058594</v>
          </cell>
          <cell r="BO8">
            <v>111.84061431884766</v>
          </cell>
          <cell r="BP8">
            <v>111.90449523925781</v>
          </cell>
          <cell r="BQ8">
            <v>110.42613220214844</v>
          </cell>
          <cell r="BR8">
            <v>113.88663482666016</v>
          </cell>
          <cell r="BS8">
            <v>110.3585205078125</v>
          </cell>
          <cell r="BT8">
            <v>121.74629974365234</v>
          </cell>
          <cell r="BU8">
            <v>108.89446258544922</v>
          </cell>
          <cell r="BV8">
            <v>112.36293029785156</v>
          </cell>
          <cell r="BW8">
            <v>107.73700714111328</v>
          </cell>
          <cell r="BX8">
            <v>119.71407318115234</v>
          </cell>
          <cell r="BY8">
            <v>112.75626373291016</v>
          </cell>
          <cell r="BZ8">
            <v>114.08796691894531</v>
          </cell>
          <cell r="CA8">
            <v>110.79279327392578</v>
          </cell>
          <cell r="CB8">
            <v>110.69145965576172</v>
          </cell>
          <cell r="CC8">
            <v>111.9276123046875</v>
          </cell>
          <cell r="CD8">
            <v>111.9276123046875</v>
          </cell>
        </row>
        <row r="9">
          <cell r="A9">
            <v>42917</v>
          </cell>
          <cell r="B9">
            <v>7</v>
          </cell>
          <cell r="C9">
            <v>2017</v>
          </cell>
          <cell r="D9">
            <v>112.35984039306641</v>
          </cell>
          <cell r="E9">
            <v>117.52013397216797</v>
          </cell>
          <cell r="F9">
            <v>111.35782623291016</v>
          </cell>
          <cell r="G9">
            <v>125.07884216308594</v>
          </cell>
          <cell r="H9">
            <v>110.69296264648438</v>
          </cell>
          <cell r="I9">
            <v>116.33879089355469</v>
          </cell>
          <cell r="J9">
            <v>110.48281097412109</v>
          </cell>
          <cell r="K9">
            <v>121.87615203857422</v>
          </cell>
          <cell r="L9">
            <v>115.62343597412109</v>
          </cell>
          <cell r="M9">
            <v>117.13919830322266</v>
          </cell>
          <cell r="N9">
            <v>113.31092834472656</v>
          </cell>
          <cell r="O9">
            <v>112.34537506103516</v>
          </cell>
          <cell r="P9">
            <v>112.35772705078125</v>
          </cell>
          <cell r="Q9">
            <v>117.46559906005859</v>
          </cell>
          <cell r="R9">
            <v>111.32112121582031</v>
          </cell>
          <cell r="S9">
            <v>124.65045928955078</v>
          </cell>
          <cell r="T9">
            <v>110.82938385009766</v>
          </cell>
          <cell r="U9">
            <v>116.27119445800781</v>
          </cell>
          <cell r="V9">
            <v>110.33292388916016</v>
          </cell>
          <cell r="W9">
            <v>121.85154724121094</v>
          </cell>
          <cell r="X9">
            <v>115.75965118408203</v>
          </cell>
          <cell r="Y9">
            <v>116.53292083740234</v>
          </cell>
          <cell r="Z9">
            <v>113.38481903076172</v>
          </cell>
          <cell r="AA9">
            <v>112.17424011230469</v>
          </cell>
          <cell r="AB9">
            <v>112.33399963378906</v>
          </cell>
          <cell r="AC9">
            <v>117.44810485839844</v>
          </cell>
          <cell r="AD9">
            <v>111.38967895507813</v>
          </cell>
          <cell r="AE9">
            <v>124.07721710205078</v>
          </cell>
          <cell r="AF9">
            <v>110.78409576416016</v>
          </cell>
          <cell r="AG9">
            <v>116.40166473388672</v>
          </cell>
          <cell r="AH9">
            <v>110.31652069091797</v>
          </cell>
          <cell r="AI9">
            <v>121.88594818115234</v>
          </cell>
          <cell r="AJ9">
            <v>115.81005859375</v>
          </cell>
          <cell r="AK9">
            <v>116.50180816650391</v>
          </cell>
          <cell r="AL9">
            <v>113.61711120605469</v>
          </cell>
          <cell r="AM9">
            <v>112.07820129394531</v>
          </cell>
          <cell r="AN9">
            <v>112.31912231445313</v>
          </cell>
          <cell r="AO9">
            <v>117.48526000976563</v>
          </cell>
          <cell r="AP9">
            <v>111.31114959716797</v>
          </cell>
          <cell r="AQ9">
            <v>123.99008178710938</v>
          </cell>
          <cell r="AR9">
            <v>110.80130767822266</v>
          </cell>
          <cell r="AS9">
            <v>116.14568328857422</v>
          </cell>
          <cell r="AT9">
            <v>110.06681823730469</v>
          </cell>
          <cell r="AU9">
            <v>121.71024322509766</v>
          </cell>
          <cell r="AV9">
            <v>115.93769073486328</v>
          </cell>
          <cell r="AW9">
            <v>116.32073974609375</v>
          </cell>
          <cell r="AX9">
            <v>113.60556030273438</v>
          </cell>
          <cell r="AY9">
            <v>112.20786285400391</v>
          </cell>
          <cell r="AZ9">
            <v>112.35602569580078</v>
          </cell>
          <cell r="BA9">
            <v>117.46968841552734</v>
          </cell>
          <cell r="BB9">
            <v>111.30599212646484</v>
          </cell>
          <cell r="BC9">
            <v>123.86791229248047</v>
          </cell>
          <cell r="BD9">
            <v>111.03907775878906</v>
          </cell>
          <cell r="BE9">
            <v>115.96437835693359</v>
          </cell>
          <cell r="BF9">
            <v>109.89127349853516</v>
          </cell>
          <cell r="BG9">
            <v>121.60392761230469</v>
          </cell>
          <cell r="BH9">
            <v>116.10830688476563</v>
          </cell>
          <cell r="BI9">
            <v>115.67982482910156</v>
          </cell>
          <cell r="BJ9">
            <v>113.81954193115234</v>
          </cell>
          <cell r="BK9">
            <v>112.18510437011719</v>
          </cell>
          <cell r="BL9">
            <v>114.13607025146484</v>
          </cell>
          <cell r="BM9">
            <v>114.23786163330078</v>
          </cell>
          <cell r="BN9">
            <v>114.26905059814453</v>
          </cell>
          <cell r="BO9">
            <v>114.15850067138672</v>
          </cell>
          <cell r="BP9">
            <v>114.29730224609375</v>
          </cell>
          <cell r="BQ9">
            <v>112.34499359130859</v>
          </cell>
          <cell r="BR9">
            <v>117.47505187988281</v>
          </cell>
          <cell r="BS9">
            <v>111.33240509033203</v>
          </cell>
          <cell r="BT9">
            <v>124.19556427001953</v>
          </cell>
          <cell r="BU9">
            <v>110.89140319824219</v>
          </cell>
          <cell r="BV9">
            <v>116.14385223388672</v>
          </cell>
          <cell r="BW9">
            <v>110.11833190917969</v>
          </cell>
          <cell r="BX9">
            <v>121.75674438476563</v>
          </cell>
          <cell r="BY9">
            <v>115.92192077636719</v>
          </cell>
          <cell r="BZ9">
            <v>116.17631530761719</v>
          </cell>
          <cell r="CA9">
            <v>113.64356994628906</v>
          </cell>
          <cell r="CB9">
            <v>112.18650054931641</v>
          </cell>
          <cell r="CC9">
            <v>114.23246765136719</v>
          </cell>
          <cell r="CD9">
            <v>114.23246002197266</v>
          </cell>
        </row>
        <row r="10">
          <cell r="A10">
            <v>42948</v>
          </cell>
          <cell r="B10">
            <v>8</v>
          </cell>
          <cell r="C10">
            <v>2017</v>
          </cell>
          <cell r="D10">
            <v>114.27885437011719</v>
          </cell>
          <cell r="E10">
            <v>119.65938568115234</v>
          </cell>
          <cell r="F10">
            <v>111.41750335693359</v>
          </cell>
          <cell r="G10">
            <v>127.61013793945313</v>
          </cell>
          <cell r="H10">
            <v>111.36906433105469</v>
          </cell>
          <cell r="I10">
            <v>119.15663146972656</v>
          </cell>
          <cell r="J10">
            <v>111.6351318359375</v>
          </cell>
          <cell r="K10">
            <v>124.00848388671875</v>
          </cell>
          <cell r="L10">
            <v>116.86173248291016</v>
          </cell>
          <cell r="M10">
            <v>119.87480163574219</v>
          </cell>
          <cell r="N10">
            <v>114.20793151855469</v>
          </cell>
          <cell r="O10">
            <v>114.01226043701172</v>
          </cell>
          <cell r="P10">
            <v>114.35952758789063</v>
          </cell>
          <cell r="Q10">
            <v>119.55326843261719</v>
          </cell>
          <cell r="R10">
            <v>111.45326232910156</v>
          </cell>
          <cell r="S10">
            <v>127.28159332275391</v>
          </cell>
          <cell r="T10">
            <v>111.53463745117188</v>
          </cell>
          <cell r="U10">
            <v>119.11566162109375</v>
          </cell>
          <cell r="V10">
            <v>111.48845672607422</v>
          </cell>
          <cell r="W10">
            <v>124.0001220703125</v>
          </cell>
          <cell r="X10">
            <v>116.80426025390625</v>
          </cell>
          <cell r="Y10">
            <v>119.31151580810547</v>
          </cell>
          <cell r="Z10">
            <v>114.27642822265625</v>
          </cell>
          <cell r="AA10">
            <v>113.83035278320313</v>
          </cell>
          <cell r="AB10">
            <v>114.402587890625</v>
          </cell>
          <cell r="AC10">
            <v>119.52072143554688</v>
          </cell>
          <cell r="AD10">
            <v>111.58043670654297</v>
          </cell>
          <cell r="AE10">
            <v>126.71962738037109</v>
          </cell>
          <cell r="AF10">
            <v>111.55667877197266</v>
          </cell>
          <cell r="AG10">
            <v>119.23006439208984</v>
          </cell>
          <cell r="AH10">
            <v>111.48463439941406</v>
          </cell>
          <cell r="AI10">
            <v>124.05136108398438</v>
          </cell>
          <cell r="AJ10">
            <v>116.76720428466797</v>
          </cell>
          <cell r="AK10">
            <v>119.29861450195313</v>
          </cell>
          <cell r="AL10">
            <v>114.47927093505859</v>
          </cell>
          <cell r="AM10">
            <v>113.73485565185547</v>
          </cell>
          <cell r="AN10">
            <v>114.41409301757813</v>
          </cell>
          <cell r="AO10">
            <v>119.51844787597656</v>
          </cell>
          <cell r="AP10">
            <v>111.48876190185547</v>
          </cell>
          <cell r="AQ10">
            <v>126.70339965820313</v>
          </cell>
          <cell r="AR10">
            <v>111.57220458984375</v>
          </cell>
          <cell r="AS10">
            <v>119.07005310058594</v>
          </cell>
          <cell r="AT10">
            <v>111.24991607666016</v>
          </cell>
          <cell r="AU10">
            <v>123.87976837158203</v>
          </cell>
          <cell r="AV10">
            <v>116.82377624511719</v>
          </cell>
          <cell r="AW10">
            <v>119.10964965820313</v>
          </cell>
          <cell r="AX10">
            <v>114.48822784423828</v>
          </cell>
          <cell r="AY10">
            <v>113.84342956542969</v>
          </cell>
          <cell r="AZ10">
            <v>114.49283599853516</v>
          </cell>
          <cell r="BA10">
            <v>119.45858764648438</v>
          </cell>
          <cell r="BB10">
            <v>111.48189544677734</v>
          </cell>
          <cell r="BC10">
            <v>126.70830535888672</v>
          </cell>
          <cell r="BD10">
            <v>111.76394653320313</v>
          </cell>
          <cell r="BE10">
            <v>118.96630859375</v>
          </cell>
          <cell r="BF10">
            <v>111.10606384277344</v>
          </cell>
          <cell r="BG10">
            <v>123.79988861083984</v>
          </cell>
          <cell r="BH10">
            <v>116.88906860351563</v>
          </cell>
          <cell r="BI10">
            <v>118.47026824951172</v>
          </cell>
          <cell r="BJ10">
            <v>114.6956787109375</v>
          </cell>
          <cell r="BK10">
            <v>113.80986785888672</v>
          </cell>
          <cell r="BL10">
            <v>115.74746704101563</v>
          </cell>
          <cell r="BM10">
            <v>115.87099456787109</v>
          </cell>
          <cell r="BN10">
            <v>115.93067169189453</v>
          </cell>
          <cell r="BO10">
            <v>115.80081176757813</v>
          </cell>
          <cell r="BP10">
            <v>115.93241882324219</v>
          </cell>
          <cell r="BQ10">
            <v>114.39506530761719</v>
          </cell>
          <cell r="BR10">
            <v>119.52585601806641</v>
          </cell>
          <cell r="BS10">
            <v>111.48806762695313</v>
          </cell>
          <cell r="BT10">
            <v>126.90420532226563</v>
          </cell>
          <cell r="BU10">
            <v>111.62666320800781</v>
          </cell>
          <cell r="BV10">
            <v>119.06645202636719</v>
          </cell>
          <cell r="BW10">
            <v>111.30375671386719</v>
          </cell>
          <cell r="BX10">
            <v>123.92531585693359</v>
          </cell>
          <cell r="BY10">
            <v>116.83998107910156</v>
          </cell>
          <cell r="BZ10">
            <v>118.96253204345703</v>
          </cell>
          <cell r="CA10">
            <v>114.52256774902344</v>
          </cell>
          <cell r="CB10">
            <v>113.82752990722656</v>
          </cell>
          <cell r="CC10">
            <v>115.87065887451172</v>
          </cell>
          <cell r="CD10">
            <v>115.87065887451172</v>
          </cell>
        </row>
        <row r="11">
          <cell r="A11">
            <v>42979</v>
          </cell>
          <cell r="B11">
            <v>9</v>
          </cell>
          <cell r="C11">
            <v>2017</v>
          </cell>
          <cell r="D11">
            <v>115.59371948242188</v>
          </cell>
          <cell r="E11">
            <v>118.64643096923828</v>
          </cell>
          <cell r="F11">
            <v>111.20072174072266</v>
          </cell>
          <cell r="G11">
            <v>130.00874328613281</v>
          </cell>
          <cell r="H11">
            <v>111.87860107421875</v>
          </cell>
          <cell r="I11">
            <v>121.93215942382813</v>
          </cell>
          <cell r="J11">
            <v>112.52828979492188</v>
          </cell>
          <cell r="K11">
            <v>125.32649230957031</v>
          </cell>
          <cell r="L11">
            <v>118.70554351806641</v>
          </cell>
          <cell r="M11">
            <v>125.28047180175781</v>
          </cell>
          <cell r="N11">
            <v>115.82192993164063</v>
          </cell>
          <cell r="O11">
            <v>115.60140991210938</v>
          </cell>
          <cell r="P11">
            <v>115.62808227539063</v>
          </cell>
          <cell r="Q11">
            <v>118.50936889648438</v>
          </cell>
          <cell r="R11">
            <v>111.25226593017578</v>
          </cell>
          <cell r="S11">
            <v>129.7037353515625</v>
          </cell>
          <cell r="T11">
            <v>111.97624206542969</v>
          </cell>
          <cell r="U11">
            <v>121.96067810058594</v>
          </cell>
          <cell r="V11">
            <v>112.39826202392578</v>
          </cell>
          <cell r="W11">
            <v>125.26486968994141</v>
          </cell>
          <cell r="X11">
            <v>118.70231628417969</v>
          </cell>
          <cell r="Y11">
            <v>125.09552764892578</v>
          </cell>
          <cell r="Z11">
            <v>115.92832946777344</v>
          </cell>
          <cell r="AA11">
            <v>115.541259765625</v>
          </cell>
          <cell r="AB11">
            <v>115.61586761474609</v>
          </cell>
          <cell r="AC11">
            <v>118.47938537597656</v>
          </cell>
          <cell r="AD11">
            <v>111.38749694824219</v>
          </cell>
          <cell r="AE11">
            <v>129.33953857421875</v>
          </cell>
          <cell r="AF11">
            <v>112.07472229003906</v>
          </cell>
          <cell r="AG11">
            <v>122.08460998535156</v>
          </cell>
          <cell r="AH11">
            <v>112.38330841064453</v>
          </cell>
          <cell r="AI11">
            <v>125.30035400390625</v>
          </cell>
          <cell r="AJ11">
            <v>118.70556640625</v>
          </cell>
          <cell r="AK11">
            <v>125.16902923583984</v>
          </cell>
          <cell r="AL11">
            <v>116.12577819824219</v>
          </cell>
          <cell r="AM11">
            <v>115.49600219726563</v>
          </cell>
          <cell r="AN11">
            <v>115.58975219726563</v>
          </cell>
          <cell r="AO11">
            <v>118.45313262939453</v>
          </cell>
          <cell r="AP11">
            <v>111.29819488525391</v>
          </cell>
          <cell r="AQ11">
            <v>129.25100708007813</v>
          </cell>
          <cell r="AR11">
            <v>112.08356475830078</v>
          </cell>
          <cell r="AS11">
            <v>121.9295654296875</v>
          </cell>
          <cell r="AT11">
            <v>112.18292236328125</v>
          </cell>
          <cell r="AU11">
            <v>125.10331726074219</v>
          </cell>
          <cell r="AV11">
            <v>118.71324920654297</v>
          </cell>
          <cell r="AW11">
            <v>124.913818359375</v>
          </cell>
          <cell r="AX11">
            <v>116.12432861328125</v>
          </cell>
          <cell r="AY11">
            <v>115.60480499267578</v>
          </cell>
          <cell r="AZ11">
            <v>115.64311218261719</v>
          </cell>
          <cell r="BA11">
            <v>118.35944366455078</v>
          </cell>
          <cell r="BB11">
            <v>111.30345153808594</v>
          </cell>
          <cell r="BC11">
            <v>129.06199645996094</v>
          </cell>
          <cell r="BD11">
            <v>112.09996795654297</v>
          </cell>
          <cell r="BE11">
            <v>121.83583068847656</v>
          </cell>
          <cell r="BF11">
            <v>112.06011962890625</v>
          </cell>
          <cell r="BG11">
            <v>125.00740051269531</v>
          </cell>
          <cell r="BH11">
            <v>118.67305755615234</v>
          </cell>
          <cell r="BI11">
            <v>124.75370025634766</v>
          </cell>
          <cell r="BJ11">
            <v>116.28425598144531</v>
          </cell>
          <cell r="BK11">
            <v>115.68430328369141</v>
          </cell>
          <cell r="BL11">
            <v>117.01284027099609</v>
          </cell>
          <cell r="BM11">
            <v>117.18240356445313</v>
          </cell>
          <cell r="BN11">
            <v>117.32281494140625</v>
          </cell>
          <cell r="BO11">
            <v>117.20311737060547</v>
          </cell>
          <cell r="BP11">
            <v>117.37400054931641</v>
          </cell>
          <cell r="BQ11">
            <v>115.61489868164063</v>
          </cell>
          <cell r="BR11">
            <v>118.46531677246094</v>
          </cell>
          <cell r="BS11">
            <v>111.29515838623047</v>
          </cell>
          <cell r="BT11">
            <v>129.363525390625</v>
          </cell>
          <cell r="BU11">
            <v>112.05718231201172</v>
          </cell>
          <cell r="BV11">
            <v>121.92109680175781</v>
          </cell>
          <cell r="BW11">
            <v>112.23197937011719</v>
          </cell>
          <cell r="BX11">
            <v>125.16703796386719</v>
          </cell>
          <cell r="BY11">
            <v>118.69478607177734</v>
          </cell>
          <cell r="BZ11">
            <v>124.9412841796875</v>
          </cell>
          <cell r="CA11">
            <v>116.14121246337891</v>
          </cell>
          <cell r="CB11">
            <v>115.60685729980469</v>
          </cell>
          <cell r="CC11">
            <v>117.25302124023438</v>
          </cell>
          <cell r="CD11">
            <v>117.25302124023438</v>
          </cell>
        </row>
        <row r="12">
          <cell r="A12">
            <v>43009</v>
          </cell>
          <cell r="B12">
            <v>10</v>
          </cell>
          <cell r="C12">
            <v>2017</v>
          </cell>
          <cell r="D12">
            <v>116.7080078125</v>
          </cell>
          <cell r="E12">
            <v>121.92085266113281</v>
          </cell>
          <cell r="F12">
            <v>112.32588958740234</v>
          </cell>
          <cell r="G12">
            <v>131.25450134277344</v>
          </cell>
          <cell r="H12">
            <v>112.28115844726563</v>
          </cell>
          <cell r="I12">
            <v>123.36647033691406</v>
          </cell>
          <cell r="J12">
            <v>114.11225891113281</v>
          </cell>
          <cell r="K12">
            <v>132.04031372070313</v>
          </cell>
          <cell r="L12">
            <v>120.60708618164063</v>
          </cell>
          <cell r="M12">
            <v>127.22785949707031</v>
          </cell>
          <cell r="N12">
            <v>117.51003265380859</v>
          </cell>
          <cell r="O12">
            <v>117.07450103759766</v>
          </cell>
          <cell r="P12">
            <v>116.68189239501953</v>
          </cell>
          <cell r="Q12">
            <v>121.804443359375</v>
          </cell>
          <cell r="R12">
            <v>112.43281555175781</v>
          </cell>
          <cell r="S12">
            <v>130.91596984863281</v>
          </cell>
          <cell r="T12">
            <v>112.31179046630859</v>
          </cell>
          <cell r="U12">
            <v>123.35813140869141</v>
          </cell>
          <cell r="V12">
            <v>113.93619537353516</v>
          </cell>
          <cell r="W12">
            <v>131.94467163085938</v>
          </cell>
          <cell r="X12">
            <v>120.58116149902344</v>
          </cell>
          <cell r="Y12">
            <v>126.67455291748047</v>
          </cell>
          <cell r="Z12">
            <v>117.60971832275391</v>
          </cell>
          <cell r="AA12">
            <v>117.05083465576172</v>
          </cell>
          <cell r="AB12">
            <v>116.61724090576172</v>
          </cell>
          <cell r="AC12">
            <v>121.75926208496094</v>
          </cell>
          <cell r="AD12">
            <v>112.6114501953125</v>
          </cell>
          <cell r="AE12">
            <v>130.5382080078125</v>
          </cell>
          <cell r="AF12">
            <v>112.4249267578125</v>
          </cell>
          <cell r="AG12">
            <v>123.47074890136719</v>
          </cell>
          <cell r="AH12">
            <v>113.92258453369141</v>
          </cell>
          <cell r="AI12">
            <v>131.96499633789063</v>
          </cell>
          <cell r="AJ12">
            <v>120.57738494873047</v>
          </cell>
          <cell r="AK12">
            <v>126.6624755859375</v>
          </cell>
          <cell r="AL12">
            <v>117.85809326171875</v>
          </cell>
          <cell r="AM12">
            <v>117.03980255126953</v>
          </cell>
          <cell r="AN12">
            <v>116.55720520019531</v>
          </cell>
          <cell r="AO12">
            <v>121.75994110107422</v>
          </cell>
          <cell r="AP12">
            <v>112.47228240966797</v>
          </cell>
          <cell r="AQ12">
            <v>130.47822570800781</v>
          </cell>
          <cell r="AR12">
            <v>112.427734375</v>
          </cell>
          <cell r="AS12">
            <v>123.18938446044922</v>
          </cell>
          <cell r="AT12">
            <v>113.64925384521484</v>
          </cell>
          <cell r="AU12">
            <v>131.77275085449219</v>
          </cell>
          <cell r="AV12">
            <v>120.52763366699219</v>
          </cell>
          <cell r="AW12">
            <v>126.43438720703125</v>
          </cell>
          <cell r="AX12">
            <v>117.85862731933594</v>
          </cell>
          <cell r="AY12">
            <v>117.11501312255859</v>
          </cell>
          <cell r="AZ12">
            <v>116.56192779541016</v>
          </cell>
          <cell r="BA12">
            <v>121.690185546875</v>
          </cell>
          <cell r="BB12">
            <v>112.44538116455078</v>
          </cell>
          <cell r="BC12">
            <v>130.26295471191406</v>
          </cell>
          <cell r="BD12">
            <v>112.36399078369141</v>
          </cell>
          <cell r="BE12">
            <v>122.99421691894531</v>
          </cell>
          <cell r="BF12">
            <v>113.46074676513672</v>
          </cell>
          <cell r="BG12">
            <v>131.63519287109375</v>
          </cell>
          <cell r="BH12">
            <v>120.37949371337891</v>
          </cell>
          <cell r="BI12">
            <v>125.99123382568359</v>
          </cell>
          <cell r="BJ12">
            <v>118.08817291259766</v>
          </cell>
          <cell r="BK12">
            <v>117.18927001953125</v>
          </cell>
          <cell r="BL12">
            <v>118.49489593505859</v>
          </cell>
          <cell r="BM12">
            <v>118.68382263183594</v>
          </cell>
          <cell r="BN12">
            <v>118.81536102294922</v>
          </cell>
          <cell r="BO12">
            <v>118.66667175292969</v>
          </cell>
          <cell r="BP12">
            <v>118.79026794433594</v>
          </cell>
          <cell r="BQ12">
            <v>116.62067413330078</v>
          </cell>
          <cell r="BR12">
            <v>121.76826477050781</v>
          </cell>
          <cell r="BS12">
            <v>112.46359252929688</v>
          </cell>
          <cell r="BT12">
            <v>130.5767822265625</v>
          </cell>
          <cell r="BU12">
            <v>112.37305450439453</v>
          </cell>
          <cell r="BV12">
            <v>123.18984222412109</v>
          </cell>
          <cell r="BW12">
            <v>113.70698547363281</v>
          </cell>
          <cell r="BX12">
            <v>131.83033752441406</v>
          </cell>
          <cell r="BY12">
            <v>120.49681854248047</v>
          </cell>
          <cell r="BZ12">
            <v>126.37892913818359</v>
          </cell>
          <cell r="CA12">
            <v>117.89325714111328</v>
          </cell>
          <cell r="CB12">
            <v>117.11702728271484</v>
          </cell>
          <cell r="CC12">
            <v>118.71456146240234</v>
          </cell>
          <cell r="CD12">
            <v>118.71456146240234</v>
          </cell>
        </row>
        <row r="13">
          <cell r="A13">
            <v>43040</v>
          </cell>
          <cell r="B13">
            <v>11</v>
          </cell>
          <cell r="C13">
            <v>2017</v>
          </cell>
          <cell r="D13">
            <v>118.84242248535156</v>
          </cell>
          <cell r="E13">
            <v>122.44682312011719</v>
          </cell>
          <cell r="F13">
            <v>114.04869842529297</v>
          </cell>
          <cell r="G13">
            <v>133.03553771972656</v>
          </cell>
          <cell r="H13">
            <v>113.51418304443359</v>
          </cell>
          <cell r="I13">
            <v>124.98036956787109</v>
          </cell>
          <cell r="J13">
            <v>117.52853393554688</v>
          </cell>
          <cell r="K13">
            <v>133.33106994628906</v>
          </cell>
          <cell r="L13">
            <v>121.91845703125</v>
          </cell>
          <cell r="M13">
            <v>129.79063415527344</v>
          </cell>
          <cell r="N13">
            <v>119.60152435302734</v>
          </cell>
          <cell r="O13">
            <v>118.41873931884766</v>
          </cell>
          <cell r="P13">
            <v>118.83567047119141</v>
          </cell>
          <cell r="Q13">
            <v>122.36774444580078</v>
          </cell>
          <cell r="R13">
            <v>114.14234161376953</v>
          </cell>
          <cell r="S13">
            <v>132.66537475585938</v>
          </cell>
          <cell r="T13">
            <v>113.54623413085938</v>
          </cell>
          <cell r="U13">
            <v>124.97048187255859</v>
          </cell>
          <cell r="V13">
            <v>117.34469604492188</v>
          </cell>
          <cell r="W13">
            <v>133.19973754882813</v>
          </cell>
          <cell r="X13">
            <v>121.81681060791016</v>
          </cell>
          <cell r="Y13">
            <v>129.22686767578125</v>
          </cell>
          <cell r="Z13">
            <v>119.80239105224609</v>
          </cell>
          <cell r="AA13">
            <v>118.435546875</v>
          </cell>
          <cell r="AB13">
            <v>118.78302764892578</v>
          </cell>
          <cell r="AC13">
            <v>122.29843139648438</v>
          </cell>
          <cell r="AD13">
            <v>114.32563781738281</v>
          </cell>
          <cell r="AE13">
            <v>132.24688720703125</v>
          </cell>
          <cell r="AF13">
            <v>113.66190338134766</v>
          </cell>
          <cell r="AG13">
            <v>125.10964965820313</v>
          </cell>
          <cell r="AH13">
            <v>117.37782287597656</v>
          </cell>
          <cell r="AI13">
            <v>133.19784545898438</v>
          </cell>
          <cell r="AJ13">
            <v>121.77632904052734</v>
          </cell>
          <cell r="AK13">
            <v>129.19239807128906</v>
          </cell>
          <cell r="AL13">
            <v>120.03575897216797</v>
          </cell>
          <cell r="AM13">
            <v>118.45121002197266</v>
          </cell>
          <cell r="AN13">
            <v>118.72734069824219</v>
          </cell>
          <cell r="AO13">
            <v>122.31033325195313</v>
          </cell>
          <cell r="AP13">
            <v>114.20997619628906</v>
          </cell>
          <cell r="AQ13">
            <v>132.14212036132813</v>
          </cell>
          <cell r="AR13">
            <v>113.6634521484375</v>
          </cell>
          <cell r="AS13">
            <v>124.79878234863281</v>
          </cell>
          <cell r="AT13">
            <v>117.06332397460938</v>
          </cell>
          <cell r="AU13">
            <v>132.98641967773438</v>
          </cell>
          <cell r="AV13">
            <v>121.62429809570313</v>
          </cell>
          <cell r="AW13">
            <v>128.97567749023438</v>
          </cell>
          <cell r="AX13">
            <v>120.07532501220703</v>
          </cell>
          <cell r="AY13">
            <v>118.501953125</v>
          </cell>
          <cell r="AZ13">
            <v>118.74317932128906</v>
          </cell>
          <cell r="BA13">
            <v>122.26457977294922</v>
          </cell>
          <cell r="BB13">
            <v>114.216796875</v>
          </cell>
          <cell r="BC13">
            <v>131.81312561035156</v>
          </cell>
          <cell r="BD13">
            <v>113.59504699707031</v>
          </cell>
          <cell r="BE13">
            <v>124.58979034423828</v>
          </cell>
          <cell r="BF13">
            <v>116.85409545898438</v>
          </cell>
          <cell r="BG13">
            <v>132.78581237792969</v>
          </cell>
          <cell r="BH13">
            <v>121.40548706054688</v>
          </cell>
          <cell r="BI13">
            <v>128.54495239257813</v>
          </cell>
          <cell r="BJ13">
            <v>120.23971557617188</v>
          </cell>
          <cell r="BK13">
            <v>118.59561920166016</v>
          </cell>
          <cell r="BL13">
            <v>120.42850494384766</v>
          </cell>
          <cell r="BM13">
            <v>120.63352203369141</v>
          </cell>
          <cell r="BN13">
            <v>120.76671600341797</v>
          </cell>
          <cell r="BO13">
            <v>120.62646484375</v>
          </cell>
          <cell r="BP13">
            <v>120.68816375732422</v>
          </cell>
          <cell r="BQ13">
            <v>118.78297424316406</v>
          </cell>
          <cell r="BR13">
            <v>122.32320404052734</v>
          </cell>
          <cell r="BS13">
            <v>114.19983673095703</v>
          </cell>
          <cell r="BT13">
            <v>132.23811340332031</v>
          </cell>
          <cell r="BU13">
            <v>113.60662841796875</v>
          </cell>
          <cell r="BV13">
            <v>124.79922485351563</v>
          </cell>
          <cell r="BW13">
            <v>117.11970520019531</v>
          </cell>
          <cell r="BX13">
            <v>133.04534912109375</v>
          </cell>
          <cell r="BY13">
            <v>121.62611389160156</v>
          </cell>
          <cell r="BZ13">
            <v>128.92594909667969</v>
          </cell>
          <cell r="CA13">
            <v>120.06431579589844</v>
          </cell>
          <cell r="CB13">
            <v>118.51076507568359</v>
          </cell>
          <cell r="CC13">
            <v>120.64810180664063</v>
          </cell>
          <cell r="CD13">
            <v>120.64810180664063</v>
          </cell>
        </row>
        <row r="14">
          <cell r="A14">
            <v>43070</v>
          </cell>
          <cell r="B14">
            <v>12</v>
          </cell>
          <cell r="C14">
            <v>2017</v>
          </cell>
          <cell r="D14">
            <v>120.38072967529297</v>
          </cell>
          <cell r="E14">
            <v>123.68413543701172</v>
          </cell>
          <cell r="F14">
            <v>116.44464111328125</v>
          </cell>
          <cell r="G14">
            <v>155.418701171875</v>
          </cell>
          <cell r="H14">
            <v>117.09914398193359</v>
          </cell>
          <cell r="I14">
            <v>127.73940277099609</v>
          </cell>
          <cell r="J14">
            <v>121.38898468017578</v>
          </cell>
          <cell r="K14">
            <v>133.84664916992188</v>
          </cell>
          <cell r="L14">
            <v>123.06692504882813</v>
          </cell>
          <cell r="M14">
            <v>132.2249755859375</v>
          </cell>
          <cell r="N14">
            <v>121.51627349853516</v>
          </cell>
          <cell r="O14">
            <v>119.80608367919922</v>
          </cell>
          <cell r="P14">
            <v>120.39163208007813</v>
          </cell>
          <cell r="Q14">
            <v>123.68447113037109</v>
          </cell>
          <cell r="R14">
            <v>116.61559295654297</v>
          </cell>
          <cell r="S14">
            <v>155.77229309082031</v>
          </cell>
          <cell r="T14">
            <v>117.281005859375</v>
          </cell>
          <cell r="U14">
            <v>127.87388610839844</v>
          </cell>
          <cell r="V14">
            <v>121.21872711181641</v>
          </cell>
          <cell r="W14">
            <v>134.00152587890625</v>
          </cell>
          <cell r="X14">
            <v>122.97684478759766</v>
          </cell>
          <cell r="Y14">
            <v>131.44781494140625</v>
          </cell>
          <cell r="Z14">
            <v>121.7950439453125</v>
          </cell>
          <cell r="AA14">
            <v>119.81410217285156</v>
          </cell>
          <cell r="AB14">
            <v>120.33490753173828</v>
          </cell>
          <cell r="AC14">
            <v>123.61160278320313</v>
          </cell>
          <cell r="AD14">
            <v>116.83120727539063</v>
          </cell>
          <cell r="AE14">
            <v>155.84141540527344</v>
          </cell>
          <cell r="AF14">
            <v>117.43815612792969</v>
          </cell>
          <cell r="AG14">
            <v>128.07008361816406</v>
          </cell>
          <cell r="AH14">
            <v>121.26559448242188</v>
          </cell>
          <cell r="AI14">
            <v>134.11067199707031</v>
          </cell>
          <cell r="AJ14">
            <v>122.93802642822266</v>
          </cell>
          <cell r="AK14">
            <v>131.36517333984375</v>
          </cell>
          <cell r="AL14">
            <v>122.12181091308594</v>
          </cell>
          <cell r="AM14">
            <v>119.83160400390625</v>
          </cell>
          <cell r="AN14">
            <v>120.28968811035156</v>
          </cell>
          <cell r="AO14">
            <v>123.64363098144531</v>
          </cell>
          <cell r="AP14">
            <v>116.74974822998047</v>
          </cell>
          <cell r="AQ14">
            <v>155.52578735351563</v>
          </cell>
          <cell r="AR14">
            <v>117.45413208007813</v>
          </cell>
          <cell r="AS14">
            <v>127.89373016357422</v>
          </cell>
          <cell r="AT14">
            <v>120.95792388916016</v>
          </cell>
          <cell r="AU14">
            <v>133.93878173828125</v>
          </cell>
          <cell r="AV14">
            <v>122.82040405273438</v>
          </cell>
          <cell r="AW14">
            <v>131.17196655273438</v>
          </cell>
          <cell r="AX14">
            <v>122.22779083251953</v>
          </cell>
          <cell r="AY14">
            <v>119.88018035888672</v>
          </cell>
          <cell r="AZ14">
            <v>120.33753967285156</v>
          </cell>
          <cell r="BA14">
            <v>123.65438079833984</v>
          </cell>
          <cell r="BB14">
            <v>116.79842376708984</v>
          </cell>
          <cell r="BC14">
            <v>155.15953063964844</v>
          </cell>
          <cell r="BD14">
            <v>117.54110717773438</v>
          </cell>
          <cell r="BE14">
            <v>127.82328033447266</v>
          </cell>
          <cell r="BF14">
            <v>120.75413513183594</v>
          </cell>
          <cell r="BG14">
            <v>133.94688415527344</v>
          </cell>
          <cell r="BH14">
            <v>122.65625</v>
          </cell>
          <cell r="BI14">
            <v>130.5537109375</v>
          </cell>
          <cell r="BJ14">
            <v>122.44466400146484</v>
          </cell>
          <cell r="BK14">
            <v>119.88497161865234</v>
          </cell>
          <cell r="BL14">
            <v>124.23170471191406</v>
          </cell>
          <cell r="BM14">
            <v>124.75094604492188</v>
          </cell>
          <cell r="BN14">
            <v>124.96858215332031</v>
          </cell>
          <cell r="BO14">
            <v>124.86677551269531</v>
          </cell>
          <cell r="BP14">
            <v>125.12575531005859</v>
          </cell>
          <cell r="BQ14">
            <v>120.34497833251953</v>
          </cell>
          <cell r="BR14">
            <v>123.65440368652344</v>
          </cell>
          <cell r="BS14">
            <v>116.71424865722656</v>
          </cell>
          <cell r="BT14">
            <v>155.48722839355469</v>
          </cell>
          <cell r="BU14">
            <v>117.43426513671875</v>
          </cell>
          <cell r="BV14">
            <v>127.88040161132813</v>
          </cell>
          <cell r="BW14">
            <v>121.00926971435547</v>
          </cell>
          <cell r="BX14">
            <v>133.97467041015625</v>
          </cell>
          <cell r="BY14">
            <v>122.82676696777344</v>
          </cell>
          <cell r="BZ14">
            <v>131.06170654296875</v>
          </cell>
          <cell r="CA14">
            <v>122.18878936767578</v>
          </cell>
          <cell r="CB14">
            <v>119.85734558105469</v>
          </cell>
          <cell r="CC14">
            <v>124.87288665771484</v>
          </cell>
          <cell r="CD14">
            <v>124.87287902832031</v>
          </cell>
        </row>
        <row r="15">
          <cell r="A15">
            <v>43101</v>
          </cell>
          <cell r="B15">
            <v>1</v>
          </cell>
          <cell r="C15">
            <v>2018</v>
          </cell>
          <cell r="D15">
            <v>122.18935394287109</v>
          </cell>
          <cell r="E15">
            <v>126.10969543457031</v>
          </cell>
          <cell r="F15">
            <v>118.85157012939453</v>
          </cell>
          <cell r="G15">
            <v>158.41885375976563</v>
          </cell>
          <cell r="H15">
            <v>118.87694549560547</v>
          </cell>
          <cell r="I15">
            <v>129.9530029296875</v>
          </cell>
          <cell r="J15">
            <v>124.17328643798828</v>
          </cell>
          <cell r="K15">
            <v>135.1788330078125</v>
          </cell>
          <cell r="L15">
            <v>126.52915954589844</v>
          </cell>
          <cell r="M15">
            <v>135.78999328613281</v>
          </cell>
          <cell r="N15">
            <v>124.78543853759766</v>
          </cell>
          <cell r="O15">
            <v>122.47658538818359</v>
          </cell>
          <cell r="P15">
            <v>122.254638671875</v>
          </cell>
          <cell r="Q15">
            <v>126.06133270263672</v>
          </cell>
          <cell r="R15">
            <v>119.06126403808594</v>
          </cell>
          <cell r="S15">
            <v>158.02366638183594</v>
          </cell>
          <cell r="T15">
            <v>119.14223480224609</v>
          </cell>
          <cell r="U15">
            <v>130.09352111816406</v>
          </cell>
          <cell r="V15">
            <v>123.98545837402344</v>
          </cell>
          <cell r="W15">
            <v>135.45451354980469</v>
          </cell>
          <cell r="X15">
            <v>126.48104858398438</v>
          </cell>
          <cell r="Y15">
            <v>134.86761474609375</v>
          </cell>
          <cell r="Z15">
            <v>125.11872863769531</v>
          </cell>
          <cell r="AA15">
            <v>122.63760375976563</v>
          </cell>
          <cell r="AB15">
            <v>122.23978424072266</v>
          </cell>
          <cell r="AC15">
            <v>126.00817108154297</v>
          </cell>
          <cell r="AD15">
            <v>119.32623291015625</v>
          </cell>
          <cell r="AE15">
            <v>157.77055358886719</v>
          </cell>
          <cell r="AF15">
            <v>119.26816558837891</v>
          </cell>
          <cell r="AG15">
            <v>130.29701232910156</v>
          </cell>
          <cell r="AH15">
            <v>123.948974609375</v>
          </cell>
          <cell r="AI15">
            <v>135.63035583496094</v>
          </cell>
          <cell r="AJ15">
            <v>126.47251892089844</v>
          </cell>
          <cell r="AK15">
            <v>134.75485229492188</v>
          </cell>
          <cell r="AL15">
            <v>125.56769561767578</v>
          </cell>
          <cell r="AM15">
            <v>122.69398498535156</v>
          </cell>
          <cell r="AN15">
            <v>122.23674011230469</v>
          </cell>
          <cell r="AO15">
            <v>126.01486206054688</v>
          </cell>
          <cell r="AP15">
            <v>119.20003509521484</v>
          </cell>
          <cell r="AQ15">
            <v>157.49578857421875</v>
          </cell>
          <cell r="AR15">
            <v>119.30413818359375</v>
          </cell>
          <cell r="AS15">
            <v>130.14894104003906</v>
          </cell>
          <cell r="AT15">
            <v>123.62711334228516</v>
          </cell>
          <cell r="AU15">
            <v>135.45840454101563</v>
          </cell>
          <cell r="AV15">
            <v>126.34355926513672</v>
          </cell>
          <cell r="AW15">
            <v>134.50962829589844</v>
          </cell>
          <cell r="AX15">
            <v>125.69537353515625</v>
          </cell>
          <cell r="AY15">
            <v>122.82704162597656</v>
          </cell>
          <cell r="AZ15">
            <v>122.36730194091797</v>
          </cell>
          <cell r="BA15">
            <v>125.97817993164063</v>
          </cell>
          <cell r="BB15">
            <v>119.23650360107422</v>
          </cell>
          <cell r="BC15">
            <v>156.68435668945313</v>
          </cell>
          <cell r="BD15">
            <v>119.58686828613281</v>
          </cell>
          <cell r="BE15">
            <v>130.10015869140625</v>
          </cell>
          <cell r="BF15">
            <v>123.33937072753906</v>
          </cell>
          <cell r="BG15">
            <v>135.58343505859375</v>
          </cell>
          <cell r="BH15">
            <v>126.18552398681641</v>
          </cell>
          <cell r="BI15">
            <v>133.71003723144531</v>
          </cell>
          <cell r="BJ15">
            <v>126.03672790527344</v>
          </cell>
          <cell r="BK15">
            <v>123.06437683105469</v>
          </cell>
          <cell r="BL15">
            <v>126.55312347412109</v>
          </cell>
          <cell r="BM15">
            <v>127.10470581054688</v>
          </cell>
          <cell r="BN15">
            <v>127.33991241455078</v>
          </cell>
          <cell r="BO15">
            <v>127.2991943359375</v>
          </cell>
          <cell r="BP15">
            <v>127.61460113525391</v>
          </cell>
          <cell r="BQ15">
            <v>122.26174163818359</v>
          </cell>
          <cell r="BR15">
            <v>126.02379608154297</v>
          </cell>
          <cell r="BS15">
            <v>119.16257476806641</v>
          </cell>
          <cell r="BT15">
            <v>157.46670532226563</v>
          </cell>
          <cell r="BU15">
            <v>119.35756683349609</v>
          </cell>
          <cell r="BV15">
            <v>130.1324462890625</v>
          </cell>
          <cell r="BW15">
            <v>123.67456817626953</v>
          </cell>
          <cell r="BX15">
            <v>135.49534606933594</v>
          </cell>
          <cell r="BY15">
            <v>126.34494781494141</v>
          </cell>
          <cell r="BZ15">
            <v>134.36117553710938</v>
          </cell>
          <cell r="CA15">
            <v>125.66988372802734</v>
          </cell>
          <cell r="CB15">
            <v>122.83193969726563</v>
          </cell>
          <cell r="CC15">
            <v>127.28696441650391</v>
          </cell>
          <cell r="CD15">
            <v>127.28695678710938</v>
          </cell>
        </row>
        <row r="16">
          <cell r="A16">
            <v>43132</v>
          </cell>
          <cell r="B16">
            <v>2</v>
          </cell>
          <cell r="C16">
            <v>2018</v>
          </cell>
          <cell r="D16">
            <v>124.20902252197266</v>
          </cell>
          <cell r="E16">
            <v>128.83642578125</v>
          </cell>
          <cell r="F16">
            <v>120.50357055664063</v>
          </cell>
          <cell r="G16">
            <v>163.98075866699219</v>
          </cell>
          <cell r="H16">
            <v>121.33747100830078</v>
          </cell>
          <cell r="I16">
            <v>132.85514831542969</v>
          </cell>
          <cell r="J16">
            <v>129.65238952636719</v>
          </cell>
          <cell r="K16">
            <v>147.39085388183594</v>
          </cell>
          <cell r="L16">
            <v>128.83837890625</v>
          </cell>
          <cell r="M16">
            <v>139.64117431640625</v>
          </cell>
          <cell r="N16">
            <v>127.49868011474609</v>
          </cell>
          <cell r="O16">
            <v>124.7808837890625</v>
          </cell>
          <cell r="P16">
            <v>124.32257843017578</v>
          </cell>
          <cell r="Q16">
            <v>128.83030700683594</v>
          </cell>
          <cell r="R16">
            <v>120.77052307128906</v>
          </cell>
          <cell r="S16">
            <v>163.75498962402344</v>
          </cell>
          <cell r="T16">
            <v>121.69447326660156</v>
          </cell>
          <cell r="U16">
            <v>133.05693054199219</v>
          </cell>
          <cell r="V16">
            <v>129.5146484375</v>
          </cell>
          <cell r="W16">
            <v>147.49545288085938</v>
          </cell>
          <cell r="X16">
            <v>128.85812377929688</v>
          </cell>
          <cell r="Y16">
            <v>138.74801635742188</v>
          </cell>
          <cell r="Z16">
            <v>127.80300903320313</v>
          </cell>
          <cell r="AA16">
            <v>124.88277435302734</v>
          </cell>
          <cell r="AB16">
            <v>124.34152984619141</v>
          </cell>
          <cell r="AC16">
            <v>128.74772644042969</v>
          </cell>
          <cell r="AD16">
            <v>121.02725982666016</v>
          </cell>
          <cell r="AE16">
            <v>163.59974670410156</v>
          </cell>
          <cell r="AF16">
            <v>121.81413269042969</v>
          </cell>
          <cell r="AG16">
            <v>133.2672119140625</v>
          </cell>
          <cell r="AH16">
            <v>129.52421569824219</v>
          </cell>
          <cell r="AI16">
            <v>147.58824157714844</v>
          </cell>
          <cell r="AJ16">
            <v>128.8697509765625</v>
          </cell>
          <cell r="AK16">
            <v>138.66813659667969</v>
          </cell>
          <cell r="AL16">
            <v>128.12644958496094</v>
          </cell>
          <cell r="AM16">
            <v>124.92777252197266</v>
          </cell>
          <cell r="AN16">
            <v>124.37416076660156</v>
          </cell>
          <cell r="AO16">
            <v>128.76275634765625</v>
          </cell>
          <cell r="AP16">
            <v>120.94912719726563</v>
          </cell>
          <cell r="AQ16">
            <v>163.30709838867188</v>
          </cell>
          <cell r="AR16">
            <v>121.86119079589844</v>
          </cell>
          <cell r="AS16">
            <v>133.26556396484375</v>
          </cell>
          <cell r="AT16">
            <v>129.17245483398438</v>
          </cell>
          <cell r="AU16">
            <v>147.30599975585938</v>
          </cell>
          <cell r="AV16">
            <v>128.78129577636719</v>
          </cell>
          <cell r="AW16">
            <v>138.47633361816406</v>
          </cell>
          <cell r="AX16">
            <v>128.26356506347656</v>
          </cell>
          <cell r="AY16">
            <v>125.03437805175781</v>
          </cell>
          <cell r="AZ16">
            <v>124.56346893310547</v>
          </cell>
          <cell r="BA16">
            <v>128.75778198242188</v>
          </cell>
          <cell r="BB16">
            <v>121.010986328125</v>
          </cell>
          <cell r="BC16">
            <v>162.66847229003906</v>
          </cell>
          <cell r="BD16">
            <v>122.25479125976563</v>
          </cell>
          <cell r="BE16">
            <v>133.33930969238281</v>
          </cell>
          <cell r="BF16">
            <v>128.86563110351563</v>
          </cell>
          <cell r="BG16">
            <v>147.24484252929688</v>
          </cell>
          <cell r="BH16">
            <v>128.68501281738281</v>
          </cell>
          <cell r="BI16">
            <v>137.63040161132813</v>
          </cell>
          <cell r="BJ16">
            <v>128.49012756347656</v>
          </cell>
          <cell r="BK16">
            <v>125.21353912353516</v>
          </cell>
          <cell r="BL16">
            <v>129.57049560546875</v>
          </cell>
          <cell r="BM16">
            <v>130.35160827636719</v>
          </cell>
          <cell r="BN16">
            <v>130.62770080566406</v>
          </cell>
          <cell r="BO16">
            <v>130.68157958984375</v>
          </cell>
          <cell r="BP16">
            <v>131.05006408691406</v>
          </cell>
          <cell r="BQ16">
            <v>124.37118530273438</v>
          </cell>
          <cell r="BR16">
            <v>128.78105163574219</v>
          </cell>
          <cell r="BS16">
            <v>120.88993072509766</v>
          </cell>
          <cell r="BT16">
            <v>163.29678344726563</v>
          </cell>
          <cell r="BU16">
            <v>121.94981384277344</v>
          </cell>
          <cell r="BV16">
            <v>133.24052429199219</v>
          </cell>
          <cell r="BW16">
            <v>129.20991516113281</v>
          </cell>
          <cell r="BX16">
            <v>147.38516235351563</v>
          </cell>
          <cell r="BY16">
            <v>128.77687072753906</v>
          </cell>
          <cell r="BZ16">
            <v>138.28173828125</v>
          </cell>
          <cell r="CA16">
            <v>128.21585083007813</v>
          </cell>
          <cell r="CB16">
            <v>125.03692626953125</v>
          </cell>
          <cell r="CC16">
            <v>130.60414123535156</v>
          </cell>
          <cell r="CD16">
            <v>130.60414123535156</v>
          </cell>
        </row>
        <row r="17">
          <cell r="A17">
            <v>43160</v>
          </cell>
          <cell r="B17">
            <v>3</v>
          </cell>
          <cell r="C17">
            <v>2018</v>
          </cell>
          <cell r="D17">
            <v>126.10483551025391</v>
          </cell>
          <cell r="E17">
            <v>129.27194213867188</v>
          </cell>
          <cell r="F17">
            <v>122.50153350830078</v>
          </cell>
          <cell r="G17">
            <v>165.17446899414063</v>
          </cell>
          <cell r="H17">
            <v>126.63542938232422</v>
          </cell>
          <cell r="I17">
            <v>134.73179626464844</v>
          </cell>
          <cell r="J17">
            <v>132.44453430175781</v>
          </cell>
          <cell r="K17">
            <v>151.50624084472656</v>
          </cell>
          <cell r="L17">
            <v>131.25067138671875</v>
          </cell>
          <cell r="M17">
            <v>139.81697082519531</v>
          </cell>
          <cell r="N17">
            <v>129.95217895507813</v>
          </cell>
          <cell r="O17">
            <v>126.96139526367188</v>
          </cell>
          <cell r="P17">
            <v>126.14070129394531</v>
          </cell>
          <cell r="Q17">
            <v>129.20162963867188</v>
          </cell>
          <cell r="R17">
            <v>122.92698669433594</v>
          </cell>
          <cell r="S17">
            <v>164.83224487304688</v>
          </cell>
          <cell r="T17">
            <v>127.12488555908203</v>
          </cell>
          <cell r="U17">
            <v>134.87490844726563</v>
          </cell>
          <cell r="V17">
            <v>132.05924987792969</v>
          </cell>
          <cell r="W17">
            <v>151.58122253417969</v>
          </cell>
          <cell r="X17">
            <v>131.10691833496094</v>
          </cell>
          <cell r="Y17">
            <v>138.94740295410156</v>
          </cell>
          <cell r="Z17">
            <v>130.13076782226563</v>
          </cell>
          <cell r="AA17">
            <v>127.20709228515625</v>
          </cell>
          <cell r="AB17">
            <v>126.10688781738281</v>
          </cell>
          <cell r="AC17">
            <v>129.12246704101563</v>
          </cell>
          <cell r="AD17">
            <v>123.23822021484375</v>
          </cell>
          <cell r="AE17">
            <v>164.42054748535156</v>
          </cell>
          <cell r="AF17">
            <v>127.31097412109375</v>
          </cell>
          <cell r="AG17">
            <v>135.07199096679688</v>
          </cell>
          <cell r="AH17">
            <v>131.95318603515625</v>
          </cell>
          <cell r="AI17">
            <v>151.6585693359375</v>
          </cell>
          <cell r="AJ17">
            <v>131.01811218261719</v>
          </cell>
          <cell r="AK17">
            <v>138.85238647460938</v>
          </cell>
          <cell r="AL17">
            <v>130.34629821777344</v>
          </cell>
          <cell r="AM17">
            <v>127.28931427001953</v>
          </cell>
          <cell r="AN17">
            <v>126.09931182861328</v>
          </cell>
          <cell r="AO17">
            <v>129.12467956542969</v>
          </cell>
          <cell r="AP17">
            <v>123.27593231201172</v>
          </cell>
          <cell r="AQ17">
            <v>164.31303405761719</v>
          </cell>
          <cell r="AR17">
            <v>127.38132476806641</v>
          </cell>
          <cell r="AS17">
            <v>134.98847961425781</v>
          </cell>
          <cell r="AT17">
            <v>131.40214538574219</v>
          </cell>
          <cell r="AU17">
            <v>151.34988403320313</v>
          </cell>
          <cell r="AV17">
            <v>130.94081115722656</v>
          </cell>
          <cell r="AW17">
            <v>138.61463928222656</v>
          </cell>
          <cell r="AX17">
            <v>130.50729370117188</v>
          </cell>
          <cell r="AY17">
            <v>127.47579956054688</v>
          </cell>
          <cell r="AZ17">
            <v>126.21954345703125</v>
          </cell>
          <cell r="BA17">
            <v>129.07978820800781</v>
          </cell>
          <cell r="BB17">
            <v>123.46148681640625</v>
          </cell>
          <cell r="BC17">
            <v>163.91024780273438</v>
          </cell>
          <cell r="BD17">
            <v>127.89341735839844</v>
          </cell>
          <cell r="BE17">
            <v>134.97567749023438</v>
          </cell>
          <cell r="BF17">
            <v>130.99700927734375</v>
          </cell>
          <cell r="BG17">
            <v>151.20559692382813</v>
          </cell>
          <cell r="BH17">
            <v>130.95687866210938</v>
          </cell>
          <cell r="BI17">
            <v>138.0010986328125</v>
          </cell>
          <cell r="BJ17">
            <v>130.63200378417969</v>
          </cell>
          <cell r="BK17">
            <v>127.79656982421875</v>
          </cell>
          <cell r="BL17">
            <v>131.69479370117188</v>
          </cell>
          <cell r="BM17">
            <v>132.4539794921875</v>
          </cell>
          <cell r="BN17">
            <v>132.68962097167969</v>
          </cell>
          <cell r="BO17">
            <v>132.78746032714844</v>
          </cell>
          <cell r="BP17">
            <v>133.23541259765625</v>
          </cell>
          <cell r="BQ17">
            <v>126.13681030273438</v>
          </cell>
          <cell r="BR17">
            <v>129.14457702636719</v>
          </cell>
          <cell r="BS17">
            <v>123.15674591064453</v>
          </cell>
          <cell r="BT17">
            <v>164.38075256347656</v>
          </cell>
          <cell r="BU17">
            <v>127.48448944091797</v>
          </cell>
          <cell r="BV17">
            <v>134.96456909179688</v>
          </cell>
          <cell r="BW17">
            <v>131.53016662597656</v>
          </cell>
          <cell r="BX17">
            <v>151.4254150390625</v>
          </cell>
          <cell r="BY17">
            <v>131.01528930664063</v>
          </cell>
          <cell r="BZ17">
            <v>138.53079223632813</v>
          </cell>
          <cell r="CA17">
            <v>130.44145202636719</v>
          </cell>
          <cell r="CB17">
            <v>127.47554016113281</v>
          </cell>
          <cell r="CC17">
            <v>132.72964477539063</v>
          </cell>
          <cell r="CD17">
            <v>132.72964477539063</v>
          </cell>
        </row>
        <row r="18">
          <cell r="A18">
            <v>43191</v>
          </cell>
          <cell r="B18">
            <v>4</v>
          </cell>
          <cell r="C18">
            <v>2018</v>
          </cell>
          <cell r="D18">
            <v>128.03703308105469</v>
          </cell>
          <cell r="E18">
            <v>132.02096557617188</v>
          </cell>
          <cell r="F18">
            <v>125.15860748291016</v>
          </cell>
          <cell r="G18">
            <v>179.34368896484375</v>
          </cell>
          <cell r="H18">
            <v>128.51167297363281</v>
          </cell>
          <cell r="I18">
            <v>137.224365234375</v>
          </cell>
          <cell r="J18">
            <v>137.29301452636719</v>
          </cell>
          <cell r="K18">
            <v>153.87313842773438</v>
          </cell>
          <cell r="L18">
            <v>133.77352905273438</v>
          </cell>
          <cell r="M18">
            <v>142.98405456542969</v>
          </cell>
          <cell r="N18">
            <v>132.74107360839844</v>
          </cell>
          <cell r="O18">
            <v>129.27728271484375</v>
          </cell>
          <cell r="P18">
            <v>128.04676818847656</v>
          </cell>
          <cell r="Q18">
            <v>131.93292236328125</v>
          </cell>
          <cell r="R18">
            <v>125.48921203613281</v>
          </cell>
          <cell r="S18">
            <v>178.50283813476563</v>
          </cell>
          <cell r="T18">
            <v>129.08921813964844</v>
          </cell>
          <cell r="U18">
            <v>137.34970092773438</v>
          </cell>
          <cell r="V18">
            <v>137.06814575195313</v>
          </cell>
          <cell r="W18">
            <v>153.74560546875</v>
          </cell>
          <cell r="X18">
            <v>133.64151000976563</v>
          </cell>
          <cell r="Y18">
            <v>142.1424560546875</v>
          </cell>
          <cell r="Z18">
            <v>132.99905395507813</v>
          </cell>
          <cell r="AA18">
            <v>129.45428466796875</v>
          </cell>
          <cell r="AB18">
            <v>128.0052490234375</v>
          </cell>
          <cell r="AC18">
            <v>131.87864685058594</v>
          </cell>
          <cell r="AD18">
            <v>125.76404571533203</v>
          </cell>
          <cell r="AE18">
            <v>177.77474975585938</v>
          </cell>
          <cell r="AF18">
            <v>129.28919982910156</v>
          </cell>
          <cell r="AG18">
            <v>137.57424926757813</v>
          </cell>
          <cell r="AH18">
            <v>136.96640014648438</v>
          </cell>
          <cell r="AI18">
            <v>153.76925659179688</v>
          </cell>
          <cell r="AJ18">
            <v>133.54249572753906</v>
          </cell>
          <cell r="AK18">
            <v>142.07228088378906</v>
          </cell>
          <cell r="AL18">
            <v>133.34451293945313</v>
          </cell>
          <cell r="AM18">
            <v>129.50886535644531</v>
          </cell>
          <cell r="AN18">
            <v>128.00889587402344</v>
          </cell>
          <cell r="AO18">
            <v>131.88455200195313</v>
          </cell>
          <cell r="AP18">
            <v>125.74932098388672</v>
          </cell>
          <cell r="AQ18">
            <v>177.33157348632813</v>
          </cell>
          <cell r="AR18">
            <v>129.38363647460938</v>
          </cell>
          <cell r="AS18">
            <v>137.39622497558594</v>
          </cell>
          <cell r="AT18">
            <v>136.61705017089844</v>
          </cell>
          <cell r="AU18">
            <v>153.36056518554688</v>
          </cell>
          <cell r="AV18">
            <v>133.47065734863281</v>
          </cell>
          <cell r="AW18">
            <v>141.80384826660156</v>
          </cell>
          <cell r="AX18">
            <v>133.50489807128906</v>
          </cell>
          <cell r="AY18">
            <v>129.67803955078125</v>
          </cell>
          <cell r="AZ18">
            <v>128.09205627441406</v>
          </cell>
          <cell r="BA18">
            <v>131.83131408691406</v>
          </cell>
          <cell r="BB18">
            <v>125.86635589599609</v>
          </cell>
          <cell r="BC18">
            <v>176.27006530761719</v>
          </cell>
          <cell r="BD18">
            <v>130.01959228515625</v>
          </cell>
          <cell r="BE18">
            <v>137.30921936035156</v>
          </cell>
          <cell r="BF18">
            <v>136.32464599609375</v>
          </cell>
          <cell r="BG18">
            <v>153.08082580566406</v>
          </cell>
          <cell r="BH18">
            <v>133.51069641113281</v>
          </cell>
          <cell r="BI18">
            <v>141.07380676269531</v>
          </cell>
          <cell r="BJ18">
            <v>133.68507385253906</v>
          </cell>
          <cell r="BK18">
            <v>129.94012451171875</v>
          </cell>
          <cell r="BL18">
            <v>135.21168518066406</v>
          </cell>
          <cell r="BM18">
            <v>136.0908203125</v>
          </cell>
          <cell r="BN18">
            <v>136.31243896484375</v>
          </cell>
          <cell r="BO18">
            <v>136.45118713378906</v>
          </cell>
          <cell r="BP18">
            <v>136.91815185546875</v>
          </cell>
          <cell r="BQ18">
            <v>128.03919982910156</v>
          </cell>
          <cell r="BR18">
            <v>131.89448547363281</v>
          </cell>
          <cell r="BS18">
            <v>125.66046905517578</v>
          </cell>
          <cell r="BT18">
            <v>177.47752380371094</v>
          </cell>
          <cell r="BU18">
            <v>129.51856994628906</v>
          </cell>
          <cell r="BV18">
            <v>137.37208557128906</v>
          </cell>
          <cell r="BW18">
            <v>136.69172668457031</v>
          </cell>
          <cell r="BX18">
            <v>153.48342895507813</v>
          </cell>
          <cell r="BY18">
            <v>133.55302429199219</v>
          </cell>
          <cell r="BZ18">
            <v>141.6783447265625</v>
          </cell>
          <cell r="CA18">
            <v>133.42904663085938</v>
          </cell>
          <cell r="CB18">
            <v>129.67633056640625</v>
          </cell>
          <cell r="CC18">
            <v>136.37017822265625</v>
          </cell>
          <cell r="CD18">
            <v>136.37017822265625</v>
          </cell>
        </row>
        <row r="19">
          <cell r="A19">
            <v>43221</v>
          </cell>
          <cell r="B19">
            <v>5</v>
          </cell>
          <cell r="C19">
            <v>2018</v>
          </cell>
          <cell r="D19">
            <v>133.25843811035156</v>
          </cell>
          <cell r="E19">
            <v>134.95256042480469</v>
          </cell>
          <cell r="F19">
            <v>127.41041564941406</v>
          </cell>
          <cell r="G19">
            <v>178.72587585449219</v>
          </cell>
          <cell r="H19">
            <v>131.49658203125</v>
          </cell>
          <cell r="I19">
            <v>140.28538513183594</v>
          </cell>
          <cell r="J19">
            <v>139.89695739746094</v>
          </cell>
          <cell r="K19">
            <v>160.58598327636719</v>
          </cell>
          <cell r="L19">
            <v>137.45683288574219</v>
          </cell>
          <cell r="M19">
            <v>145.46803283691406</v>
          </cell>
          <cell r="N19">
            <v>135.86082458496094</v>
          </cell>
          <cell r="O19">
            <v>132.03765869140625</v>
          </cell>
          <cell r="P19">
            <v>133.29086303710938</v>
          </cell>
          <cell r="Q19">
            <v>134.77951049804688</v>
          </cell>
          <cell r="R19">
            <v>127.78904724121094</v>
          </cell>
          <cell r="S19">
            <v>177.5081787109375</v>
          </cell>
          <cell r="T19">
            <v>132.13749694824219</v>
          </cell>
          <cell r="U19">
            <v>140.36433410644531</v>
          </cell>
          <cell r="V19">
            <v>139.68057250976563</v>
          </cell>
          <cell r="W19">
            <v>160.43827819824219</v>
          </cell>
          <cell r="X19">
            <v>137.37608337402344</v>
          </cell>
          <cell r="Y19">
            <v>144.42356872558594</v>
          </cell>
          <cell r="Z19">
            <v>136.17515563964844</v>
          </cell>
          <cell r="AA19">
            <v>132.14093017578125</v>
          </cell>
          <cell r="AB19">
            <v>133.2578125</v>
          </cell>
          <cell r="AC19">
            <v>134.7567138671875</v>
          </cell>
          <cell r="AD19">
            <v>128.10223388671875</v>
          </cell>
          <cell r="AE19">
            <v>176.53477478027344</v>
          </cell>
          <cell r="AF19">
            <v>132.32635498046875</v>
          </cell>
          <cell r="AG19">
            <v>140.5496826171875</v>
          </cell>
          <cell r="AH19">
            <v>139.54765319824219</v>
          </cell>
          <cell r="AI19">
            <v>160.51826477050781</v>
          </cell>
          <cell r="AJ19">
            <v>137.32518005371094</v>
          </cell>
          <cell r="AK19">
            <v>144.32875061035156</v>
          </cell>
          <cell r="AL19">
            <v>136.58412170410156</v>
          </cell>
          <cell r="AM19">
            <v>132.16864013671875</v>
          </cell>
          <cell r="AN19">
            <v>133.27467346191406</v>
          </cell>
          <cell r="AO19">
            <v>134.77528381347656</v>
          </cell>
          <cell r="AP19">
            <v>128.10331726074219</v>
          </cell>
          <cell r="AQ19">
            <v>176.01295471191406</v>
          </cell>
          <cell r="AR19">
            <v>132.42813110351563</v>
          </cell>
          <cell r="AS19">
            <v>140.41030883789063</v>
          </cell>
          <cell r="AT19">
            <v>139.23248291015625</v>
          </cell>
          <cell r="AU19">
            <v>160.01158142089844</v>
          </cell>
          <cell r="AV19">
            <v>137.21893310546875</v>
          </cell>
          <cell r="AW19">
            <v>144.08967590332031</v>
          </cell>
          <cell r="AX19">
            <v>136.7100830078125</v>
          </cell>
          <cell r="AY19">
            <v>132.32476806640625</v>
          </cell>
          <cell r="AZ19">
            <v>133.4232177734375</v>
          </cell>
          <cell r="BA19">
            <v>134.6739501953125</v>
          </cell>
          <cell r="BB19">
            <v>128.26614379882813</v>
          </cell>
          <cell r="BC19">
            <v>174.74656677246094</v>
          </cell>
          <cell r="BD19">
            <v>133.11872863769531</v>
          </cell>
          <cell r="BE19">
            <v>140.33308410644531</v>
          </cell>
          <cell r="BF19">
            <v>138.96658325195313</v>
          </cell>
          <cell r="BG19">
            <v>159.64805603027344</v>
          </cell>
          <cell r="BH19">
            <v>137.22348022460938</v>
          </cell>
          <cell r="BI19">
            <v>143.21768188476563</v>
          </cell>
          <cell r="BJ19">
            <v>136.86891174316406</v>
          </cell>
          <cell r="BK19">
            <v>132.47184753417969</v>
          </cell>
          <cell r="BL19">
            <v>138.79661560058594</v>
          </cell>
          <cell r="BM19">
            <v>139.47978210449219</v>
          </cell>
          <cell r="BN19">
            <v>139.6368408203125</v>
          </cell>
          <cell r="BO19">
            <v>139.66682434082031</v>
          </cell>
          <cell r="BP19">
            <v>139.96047973632813</v>
          </cell>
          <cell r="BQ19">
            <v>133.30509948730469</v>
          </cell>
          <cell r="BR19">
            <v>134.76551818847656</v>
          </cell>
          <cell r="BS19">
            <v>128.00148010253906</v>
          </cell>
          <cell r="BT19">
            <v>176.23751831054688</v>
          </cell>
          <cell r="BU19">
            <v>132.57986450195313</v>
          </cell>
          <cell r="BV19">
            <v>140.38737487792969</v>
          </cell>
          <cell r="BW19">
            <v>139.3096923828125</v>
          </cell>
          <cell r="BX19">
            <v>160.14350891113281</v>
          </cell>
          <cell r="BY19">
            <v>137.28501892089844</v>
          </cell>
          <cell r="BZ19">
            <v>143.91447448730469</v>
          </cell>
          <cell r="CA19">
            <v>136.62063598632813</v>
          </cell>
          <cell r="CB19">
            <v>132.29933166503906</v>
          </cell>
          <cell r="CC19">
            <v>139.62104797363281</v>
          </cell>
          <cell r="CD19">
            <v>139.62104797363281</v>
          </cell>
        </row>
        <row r="20">
          <cell r="A20">
            <v>43252</v>
          </cell>
          <cell r="B20">
            <v>6</v>
          </cell>
          <cell r="C20">
            <v>2018</v>
          </cell>
          <cell r="D20">
            <v>140.68794250488281</v>
          </cell>
          <cell r="E20">
            <v>136.46540832519531</v>
          </cell>
          <cell r="F20">
            <v>129.60748291015625</v>
          </cell>
          <cell r="G20">
            <v>183.00209045410156</v>
          </cell>
          <cell r="H20">
            <v>136.39070129394531</v>
          </cell>
          <cell r="I20">
            <v>146.14105224609375</v>
          </cell>
          <cell r="J20">
            <v>147.723876953125</v>
          </cell>
          <cell r="K20">
            <v>161.2955322265625</v>
          </cell>
          <cell r="L20">
            <v>141.58859252929688</v>
          </cell>
          <cell r="M20">
            <v>149.20623779296875</v>
          </cell>
          <cell r="N20">
            <v>139.46273803710938</v>
          </cell>
          <cell r="O20">
            <v>136.26507568359375</v>
          </cell>
          <cell r="P20">
            <v>140.74945068359375</v>
          </cell>
          <cell r="Q20">
            <v>136.30561828613281</v>
          </cell>
          <cell r="R20">
            <v>130.10333251953125</v>
          </cell>
          <cell r="S20">
            <v>181.98837280273438</v>
          </cell>
          <cell r="T20">
            <v>137.08950805664063</v>
          </cell>
          <cell r="U20">
            <v>146.25259399414063</v>
          </cell>
          <cell r="V20">
            <v>147.64559936523438</v>
          </cell>
          <cell r="W20">
            <v>161.10108947753906</v>
          </cell>
          <cell r="X20">
            <v>141.66850280761719</v>
          </cell>
          <cell r="Y20">
            <v>148.24967956542969</v>
          </cell>
          <cell r="Z20">
            <v>139.83639526367188</v>
          </cell>
          <cell r="AA20">
            <v>136.32652282714844</v>
          </cell>
          <cell r="AB20">
            <v>140.74264526367188</v>
          </cell>
          <cell r="AC20">
            <v>136.21778869628906</v>
          </cell>
          <cell r="AD20">
            <v>130.49008178710938</v>
          </cell>
          <cell r="AE20">
            <v>181.04458618164063</v>
          </cell>
          <cell r="AF20">
            <v>137.36651611328125</v>
          </cell>
          <cell r="AG20">
            <v>146.36479187011719</v>
          </cell>
          <cell r="AH20">
            <v>147.61262512207031</v>
          </cell>
          <cell r="AI20">
            <v>161.14498901367188</v>
          </cell>
          <cell r="AJ20">
            <v>141.67250061035156</v>
          </cell>
          <cell r="AK20">
            <v>148.17706298828125</v>
          </cell>
          <cell r="AL20">
            <v>140.22622680664063</v>
          </cell>
          <cell r="AM20">
            <v>136.33856201171875</v>
          </cell>
          <cell r="AN20">
            <v>140.70890808105469</v>
          </cell>
          <cell r="AO20">
            <v>136.21994018554688</v>
          </cell>
          <cell r="AP20">
            <v>130.55549621582031</v>
          </cell>
          <cell r="AQ20">
            <v>180.54090881347656</v>
          </cell>
          <cell r="AR20">
            <v>137.47760009765625</v>
          </cell>
          <cell r="AS20">
            <v>146.4373779296875</v>
          </cell>
          <cell r="AT20">
            <v>147.44657897949219</v>
          </cell>
          <cell r="AU20">
            <v>160.64991760253906</v>
          </cell>
          <cell r="AV20">
            <v>141.64926147460938</v>
          </cell>
          <cell r="AW20">
            <v>147.89784240722656</v>
          </cell>
          <cell r="AX20">
            <v>140.40116882324219</v>
          </cell>
          <cell r="AY20">
            <v>136.48957824707031</v>
          </cell>
          <cell r="AZ20">
            <v>140.74935913085938</v>
          </cell>
          <cell r="BA20">
            <v>136.14201354980469</v>
          </cell>
          <cell r="BB20">
            <v>130.818359375</v>
          </cell>
          <cell r="BC20">
            <v>179.51786804199219</v>
          </cell>
          <cell r="BD20">
            <v>138.12544250488281</v>
          </cell>
          <cell r="BE20">
            <v>146.50276184082031</v>
          </cell>
          <cell r="BF20">
            <v>147.31913757324219</v>
          </cell>
          <cell r="BG20">
            <v>160.25912475585938</v>
          </cell>
          <cell r="BH20">
            <v>141.73619079589844</v>
          </cell>
          <cell r="BI20">
            <v>147.15255737304688</v>
          </cell>
          <cell r="BJ20">
            <v>140.59815979003906</v>
          </cell>
          <cell r="BK20">
            <v>136.54570007324219</v>
          </cell>
          <cell r="BL20">
            <v>144.22811889648438</v>
          </cell>
          <cell r="BM20">
            <v>144.84042358398438</v>
          </cell>
          <cell r="BN20">
            <v>144.98121643066406</v>
          </cell>
          <cell r="BO20">
            <v>145.02186584472656</v>
          </cell>
          <cell r="BP20">
            <v>145.21586608886719</v>
          </cell>
          <cell r="BQ20">
            <v>140.72857666015625</v>
          </cell>
          <cell r="BR20">
            <v>136.24449157714844</v>
          </cell>
          <cell r="BS20">
            <v>130.41207885742188</v>
          </cell>
          <cell r="BT20">
            <v>180.80595397949219</v>
          </cell>
          <cell r="BU20">
            <v>137.58396911621094</v>
          </cell>
          <cell r="BV20">
            <v>146.40805053710938</v>
          </cell>
          <cell r="BW20">
            <v>147.48020935058594</v>
          </cell>
          <cell r="BX20">
            <v>160.78401184082031</v>
          </cell>
          <cell r="BY20">
            <v>141.68147277832031</v>
          </cell>
          <cell r="BZ20">
            <v>147.77796936035156</v>
          </cell>
          <cell r="CA20">
            <v>140.30865478515625</v>
          </cell>
          <cell r="CB20">
            <v>136.4403076171875</v>
          </cell>
          <cell r="CC20">
            <v>144.95223999023438</v>
          </cell>
          <cell r="CD20">
            <v>144.95222473144531</v>
          </cell>
        </row>
        <row r="21">
          <cell r="A21">
            <v>43282</v>
          </cell>
          <cell r="B21">
            <v>7</v>
          </cell>
          <cell r="C21">
            <v>2018</v>
          </cell>
          <cell r="D21">
            <v>147.25505065917969</v>
          </cell>
          <cell r="E21">
            <v>140.44033813476563</v>
          </cell>
          <cell r="F21">
            <v>132.2667236328125</v>
          </cell>
          <cell r="G21">
            <v>185.08726501464844</v>
          </cell>
          <cell r="H21">
            <v>141.29472351074219</v>
          </cell>
          <cell r="I21">
            <v>150.44444274902344</v>
          </cell>
          <cell r="J21">
            <v>155.82109069824219</v>
          </cell>
          <cell r="K21">
            <v>163.96601867675781</v>
          </cell>
          <cell r="L21">
            <v>147.61213684082031</v>
          </cell>
          <cell r="M21">
            <v>153.11579895019531</v>
          </cell>
          <cell r="N21">
            <v>143.60623168945313</v>
          </cell>
          <cell r="O21">
            <v>141.64138793945313</v>
          </cell>
          <cell r="P21">
            <v>147.28890991210938</v>
          </cell>
          <cell r="Q21">
            <v>140.196044921875</v>
          </cell>
          <cell r="R21">
            <v>132.68099975585938</v>
          </cell>
          <cell r="S21">
            <v>183.912353515625</v>
          </cell>
          <cell r="T21">
            <v>141.98623657226563</v>
          </cell>
          <cell r="U21">
            <v>150.48687744140625</v>
          </cell>
          <cell r="V21">
            <v>155.57501220703125</v>
          </cell>
          <cell r="W21">
            <v>163.47158813476563</v>
          </cell>
          <cell r="X21">
            <v>147.85372924804688</v>
          </cell>
          <cell r="Y21">
            <v>152.36868286132813</v>
          </cell>
          <cell r="Z21">
            <v>143.94371032714844</v>
          </cell>
          <cell r="AA21">
            <v>141.72036743164063</v>
          </cell>
          <cell r="AB21">
            <v>147.24864196777344</v>
          </cell>
          <cell r="AC21">
            <v>140.12060546875</v>
          </cell>
          <cell r="AD21">
            <v>133.01399230957031</v>
          </cell>
          <cell r="AE21">
            <v>182.99357604980469</v>
          </cell>
          <cell r="AF21">
            <v>142.36033630371094</v>
          </cell>
          <cell r="AG21">
            <v>150.64836120605469</v>
          </cell>
          <cell r="AH21">
            <v>155.50540161132813</v>
          </cell>
          <cell r="AI21">
            <v>163.36054992675781</v>
          </cell>
          <cell r="AJ21">
            <v>147.96295166015625</v>
          </cell>
          <cell r="AK21">
            <v>152.33335876464844</v>
          </cell>
          <cell r="AL21">
            <v>144.23544311523438</v>
          </cell>
          <cell r="AM21">
            <v>141.73434448242188</v>
          </cell>
          <cell r="AN21">
            <v>147.1737060546875</v>
          </cell>
          <cell r="AO21">
            <v>140.11660766601563</v>
          </cell>
          <cell r="AP21">
            <v>133.02627563476563</v>
          </cell>
          <cell r="AQ21">
            <v>182.42692565917969</v>
          </cell>
          <cell r="AR21">
            <v>142.48159790039063</v>
          </cell>
          <cell r="AS21">
            <v>150.55335998535156</v>
          </cell>
          <cell r="AT21">
            <v>155.17431640625</v>
          </cell>
          <cell r="AU21">
            <v>162.75210571289063</v>
          </cell>
          <cell r="AV21">
            <v>147.8673095703125</v>
          </cell>
          <cell r="AW21">
            <v>152.02763366699219</v>
          </cell>
          <cell r="AX21">
            <v>144.36561584472656</v>
          </cell>
          <cell r="AY21">
            <v>141.90672302246094</v>
          </cell>
          <cell r="AZ21">
            <v>147.16964721679688</v>
          </cell>
          <cell r="BA21">
            <v>139.98643493652344</v>
          </cell>
          <cell r="BB21">
            <v>133.23309326171875</v>
          </cell>
          <cell r="BC21">
            <v>181.14044189453125</v>
          </cell>
          <cell r="BD21">
            <v>143.05097961425781</v>
          </cell>
          <cell r="BE21">
            <v>150.50642395019531</v>
          </cell>
          <cell r="BF21">
            <v>154.90863037109375</v>
          </cell>
          <cell r="BG21">
            <v>162.114501953125</v>
          </cell>
          <cell r="BH21">
            <v>147.81600952148438</v>
          </cell>
          <cell r="BI21">
            <v>151.48786926269531</v>
          </cell>
          <cell r="BJ21">
            <v>144.53202819824219</v>
          </cell>
          <cell r="BK21">
            <v>142.07559204101563</v>
          </cell>
          <cell r="BL21">
            <v>149.444580078125</v>
          </cell>
          <cell r="BM21">
            <v>149.92852783203125</v>
          </cell>
          <cell r="BN21">
            <v>150.00639343261719</v>
          </cell>
          <cell r="BO21">
            <v>149.98928833007813</v>
          </cell>
          <cell r="BP21">
            <v>150.0003662109375</v>
          </cell>
          <cell r="BQ21">
            <v>147.22386169433594</v>
          </cell>
          <cell r="BR21">
            <v>140.13554382324219</v>
          </cell>
          <cell r="BS21">
            <v>132.92057800292969</v>
          </cell>
          <cell r="BT21">
            <v>182.64518737792969</v>
          </cell>
          <cell r="BU21">
            <v>142.53131103515625</v>
          </cell>
          <cell r="BV21">
            <v>150.53421020507813</v>
          </cell>
          <cell r="BW21">
            <v>155.24588012695313</v>
          </cell>
          <cell r="BX21">
            <v>162.9476318359375</v>
          </cell>
          <cell r="BY21">
            <v>147.8350830078125</v>
          </cell>
          <cell r="BZ21">
            <v>151.97889709472656</v>
          </cell>
          <cell r="CA21">
            <v>144.2998046875</v>
          </cell>
          <cell r="CB21">
            <v>141.888427734375</v>
          </cell>
          <cell r="CC21">
            <v>149.919921875</v>
          </cell>
          <cell r="CD21">
            <v>149.919921875</v>
          </cell>
        </row>
        <row r="22">
          <cell r="A22">
            <v>43313</v>
          </cell>
          <cell r="B22">
            <v>8</v>
          </cell>
          <cell r="C22">
            <v>2018</v>
          </cell>
          <cell r="D22">
            <v>153.15618896484375</v>
          </cell>
          <cell r="E22">
            <v>143.03816223144531</v>
          </cell>
          <cell r="F22">
            <v>133.31312561035156</v>
          </cell>
          <cell r="G22">
            <v>195.94821166992188</v>
          </cell>
          <cell r="H22">
            <v>145.41281127929688</v>
          </cell>
          <cell r="I22">
            <v>156.11940002441406</v>
          </cell>
          <cell r="J22">
            <v>162.35047912597656</v>
          </cell>
          <cell r="K22">
            <v>183.40890502929688</v>
          </cell>
          <cell r="L22">
            <v>152.6910400390625</v>
          </cell>
          <cell r="M22">
            <v>156.70622253417969</v>
          </cell>
          <cell r="N22">
            <v>147.2626953125</v>
          </cell>
          <cell r="O22">
            <v>147.9444580078125</v>
          </cell>
          <cell r="P22">
            <v>153.02072143554688</v>
          </cell>
          <cell r="Q22">
            <v>142.73277282714844</v>
          </cell>
          <cell r="R22">
            <v>133.82762145996094</v>
          </cell>
          <cell r="S22">
            <v>194.99638366699219</v>
          </cell>
          <cell r="T22">
            <v>146.08888244628906</v>
          </cell>
          <cell r="U22">
            <v>156.35014343261719</v>
          </cell>
          <cell r="V22">
            <v>161.98822021484375</v>
          </cell>
          <cell r="W22">
            <v>183.63188171386719</v>
          </cell>
          <cell r="X22">
            <v>153.08566284179688</v>
          </cell>
          <cell r="Y22">
            <v>156.08821105957031</v>
          </cell>
          <cell r="Z22">
            <v>147.52015686035156</v>
          </cell>
          <cell r="AA22">
            <v>148.305908203125</v>
          </cell>
          <cell r="AB22">
            <v>152.87081909179688</v>
          </cell>
          <cell r="AC22">
            <v>142.74835205078125</v>
          </cell>
          <cell r="AD22">
            <v>134.21807861328125</v>
          </cell>
          <cell r="AE22">
            <v>193.849853515625</v>
          </cell>
          <cell r="AF22">
            <v>146.48689270019531</v>
          </cell>
          <cell r="AG22">
            <v>156.48959350585938</v>
          </cell>
          <cell r="AH22">
            <v>161.96614074707031</v>
          </cell>
          <cell r="AI22">
            <v>184.00822448730469</v>
          </cell>
          <cell r="AJ22">
            <v>153.34771728515625</v>
          </cell>
          <cell r="AK22">
            <v>156.09127807617188</v>
          </cell>
          <cell r="AL22">
            <v>147.79914855957031</v>
          </cell>
          <cell r="AM22">
            <v>148.4473876953125</v>
          </cell>
          <cell r="AN22">
            <v>152.71730041503906</v>
          </cell>
          <cell r="AO22">
            <v>142.7110595703125</v>
          </cell>
          <cell r="AP22">
            <v>134.27362060546875</v>
          </cell>
          <cell r="AQ22">
            <v>193.30731201171875</v>
          </cell>
          <cell r="AR22">
            <v>146.61868286132813</v>
          </cell>
          <cell r="AS22">
            <v>156.74360656738281</v>
          </cell>
          <cell r="AT22">
            <v>161.49172973632813</v>
          </cell>
          <cell r="AU22">
            <v>183.36231994628906</v>
          </cell>
          <cell r="AV22">
            <v>152.9908447265625</v>
          </cell>
          <cell r="AW22">
            <v>155.71609497070313</v>
          </cell>
          <cell r="AX22">
            <v>147.91656494140625</v>
          </cell>
          <cell r="AY22">
            <v>148.67999267578125</v>
          </cell>
          <cell r="AZ22">
            <v>152.58906555175781</v>
          </cell>
          <cell r="BA22">
            <v>142.50169372558594</v>
          </cell>
          <cell r="BB22">
            <v>134.53819274902344</v>
          </cell>
          <cell r="BC22">
            <v>192.45075988769531</v>
          </cell>
          <cell r="BD22">
            <v>147.16415405273438</v>
          </cell>
          <cell r="BE22">
            <v>156.98577880859375</v>
          </cell>
          <cell r="BF22">
            <v>161.17303466796875</v>
          </cell>
          <cell r="BG22">
            <v>183.27915954589844</v>
          </cell>
          <cell r="BH22">
            <v>152.66766357421875</v>
          </cell>
          <cell r="BI22">
            <v>155.29176330566406</v>
          </cell>
          <cell r="BJ22">
            <v>148.10496520996094</v>
          </cell>
          <cell r="BK22">
            <v>149.11477661132813</v>
          </cell>
          <cell r="BL22">
            <v>155.24354553222656</v>
          </cell>
          <cell r="BM22">
            <v>155.79054260253906</v>
          </cell>
          <cell r="BN22">
            <v>155.86976623535156</v>
          </cell>
          <cell r="BO22">
            <v>155.79861450195313</v>
          </cell>
          <cell r="BP22">
            <v>155.79965209960938</v>
          </cell>
          <cell r="BQ22">
            <v>152.85453796386719</v>
          </cell>
          <cell r="BR22">
            <v>142.70118713378906</v>
          </cell>
          <cell r="BS22">
            <v>134.13182067871094</v>
          </cell>
          <cell r="BT22">
            <v>193.69320678710938</v>
          </cell>
          <cell r="BU22">
            <v>146.65080261230469</v>
          </cell>
          <cell r="BV22">
            <v>156.70687866210938</v>
          </cell>
          <cell r="BW22">
            <v>161.5994873046875</v>
          </cell>
          <cell r="BX22">
            <v>183.515380859375</v>
          </cell>
          <cell r="BY22">
            <v>152.91111755371094</v>
          </cell>
          <cell r="BZ22">
            <v>155.72325134277344</v>
          </cell>
          <cell r="CA22">
            <v>147.87324523925781</v>
          </cell>
          <cell r="CB22">
            <v>148.67788696289063</v>
          </cell>
          <cell r="CC22">
            <v>155.74247741699219</v>
          </cell>
          <cell r="CD22">
            <v>155.74247741699219</v>
          </cell>
        </row>
        <row r="23">
          <cell r="A23">
            <v>43344</v>
          </cell>
          <cell r="B23">
            <v>9</v>
          </cell>
          <cell r="C23">
            <v>2018</v>
          </cell>
          <cell r="D23">
            <v>162.66508483886719</v>
          </cell>
          <cell r="E23">
            <v>147.00080871582031</v>
          </cell>
          <cell r="F23">
            <v>140.56805419921875</v>
          </cell>
          <cell r="G23">
            <v>201.42463684082031</v>
          </cell>
          <cell r="H23">
            <v>158.48846435546875</v>
          </cell>
          <cell r="I23">
            <v>163.31280517578125</v>
          </cell>
          <cell r="J23">
            <v>178.72264099121094</v>
          </cell>
          <cell r="K23">
            <v>187.62408447265625</v>
          </cell>
          <cell r="L23">
            <v>161.63885498046875</v>
          </cell>
          <cell r="M23">
            <v>160.87692260742188</v>
          </cell>
          <cell r="N23">
            <v>156.11994934082031</v>
          </cell>
          <cell r="O23">
            <v>159.53956604003906</v>
          </cell>
          <cell r="P23">
            <v>162.57383728027344</v>
          </cell>
          <cell r="Q23">
            <v>146.62748718261719</v>
          </cell>
          <cell r="R23">
            <v>141.19911193847656</v>
          </cell>
          <cell r="S23">
            <v>199.87330627441406</v>
          </cell>
          <cell r="T23">
            <v>159.18315124511719</v>
          </cell>
          <cell r="U23">
            <v>163.42280578613281</v>
          </cell>
          <cell r="V23">
            <v>178.48863220214844</v>
          </cell>
          <cell r="W23">
            <v>187.6270751953125</v>
          </cell>
          <cell r="X23">
            <v>161.93110656738281</v>
          </cell>
          <cell r="Y23">
            <v>160.42961120605469</v>
          </cell>
          <cell r="Z23">
            <v>156.32757568359375</v>
          </cell>
          <cell r="AA23">
            <v>159.95619201660156</v>
          </cell>
          <cell r="AB23">
            <v>162.41232299804688</v>
          </cell>
          <cell r="AC23">
            <v>146.67288208007813</v>
          </cell>
          <cell r="AD23">
            <v>141.59275817871094</v>
          </cell>
          <cell r="AE23">
            <v>198.51934814453125</v>
          </cell>
          <cell r="AF23">
            <v>159.70718383789063</v>
          </cell>
          <cell r="AG23">
            <v>163.47549438476563</v>
          </cell>
          <cell r="AH23">
            <v>178.60697937011719</v>
          </cell>
          <cell r="AI23">
            <v>187.9114990234375</v>
          </cell>
          <cell r="AJ23">
            <v>162.13705444335938</v>
          </cell>
          <cell r="AK23">
            <v>160.49342346191406</v>
          </cell>
          <cell r="AL23">
            <v>156.39236450195313</v>
          </cell>
          <cell r="AM23">
            <v>160.16267395019531</v>
          </cell>
          <cell r="AN23">
            <v>162.24862670898438</v>
          </cell>
          <cell r="AO23">
            <v>146.60076904296875</v>
          </cell>
          <cell r="AP23">
            <v>141.79228210449219</v>
          </cell>
          <cell r="AQ23">
            <v>197.96014404296875</v>
          </cell>
          <cell r="AR23">
            <v>159.83451843261719</v>
          </cell>
          <cell r="AS23">
            <v>163.67587280273438</v>
          </cell>
          <cell r="AT23">
            <v>178.31871032714844</v>
          </cell>
          <cell r="AU23">
            <v>187.10617065429688</v>
          </cell>
          <cell r="AV23">
            <v>161.74505615234375</v>
          </cell>
          <cell r="AW23">
            <v>160.06182861328125</v>
          </cell>
          <cell r="AX23">
            <v>156.50523376464844</v>
          </cell>
          <cell r="AY23">
            <v>160.2882080078125</v>
          </cell>
          <cell r="AZ23">
            <v>162.10818481445313</v>
          </cell>
          <cell r="BA23">
            <v>146.31703186035156</v>
          </cell>
          <cell r="BB23">
            <v>142.21060180664063</v>
          </cell>
          <cell r="BC23">
            <v>196.69549560546875</v>
          </cell>
          <cell r="BD23">
            <v>160.26600646972656</v>
          </cell>
          <cell r="BE23">
            <v>163.84651184082031</v>
          </cell>
          <cell r="BF23">
            <v>178.14494323730469</v>
          </cell>
          <cell r="BG23">
            <v>186.80746459960938</v>
          </cell>
          <cell r="BH23">
            <v>161.30691528320313</v>
          </cell>
          <cell r="BI23">
            <v>159.89836120605469</v>
          </cell>
          <cell r="BJ23">
            <v>156.65069580078125</v>
          </cell>
          <cell r="BK23">
            <v>160.61630249023438</v>
          </cell>
          <cell r="BL23">
            <v>164.28791809082031</v>
          </cell>
          <cell r="BM23">
            <v>164.8741455078125</v>
          </cell>
          <cell r="BN23">
            <v>164.9058837890625</v>
          </cell>
          <cell r="BO23">
            <v>165.05226135253906</v>
          </cell>
          <cell r="BP23">
            <v>164.9989013671875</v>
          </cell>
          <cell r="BQ23">
            <v>162.38516235351563</v>
          </cell>
          <cell r="BR23">
            <v>146.58482360839844</v>
          </cell>
          <cell r="BS23">
            <v>141.60675048828125</v>
          </cell>
          <cell r="BT23">
            <v>198.34500122070313</v>
          </cell>
          <cell r="BU23">
            <v>159.79206848144531</v>
          </cell>
          <cell r="BV23">
            <v>163.65507507324219</v>
          </cell>
          <cell r="BW23">
            <v>178.3623046875</v>
          </cell>
          <cell r="BX23">
            <v>187.32467651367188</v>
          </cell>
          <cell r="BY23">
            <v>161.66172790527344</v>
          </cell>
          <cell r="BZ23">
            <v>160.17108154296875</v>
          </cell>
          <cell r="CA23">
            <v>156.49374389648438</v>
          </cell>
          <cell r="CB23">
            <v>160.26908874511719</v>
          </cell>
          <cell r="CC23">
            <v>164.88812255859375</v>
          </cell>
          <cell r="CD23">
            <v>164.88812255859375</v>
          </cell>
        </row>
        <row r="24">
          <cell r="A24">
            <v>43374</v>
          </cell>
          <cell r="B24">
            <v>10</v>
          </cell>
          <cell r="C24">
            <v>2018</v>
          </cell>
          <cell r="D24">
            <v>171.14715576171875</v>
          </cell>
          <cell r="E24">
            <v>150.09671020507813</v>
          </cell>
          <cell r="F24">
            <v>146.06565856933594</v>
          </cell>
          <cell r="G24">
            <v>218.41377258300781</v>
          </cell>
          <cell r="H24">
            <v>165.31678771972656</v>
          </cell>
          <cell r="I24">
            <v>172.01838684082031</v>
          </cell>
          <cell r="J24">
            <v>192.40760803222656</v>
          </cell>
          <cell r="K24">
            <v>189.20487976074219</v>
          </cell>
          <cell r="L24">
            <v>166.72393798828125</v>
          </cell>
          <cell r="M24">
            <v>165.33642578125</v>
          </cell>
          <cell r="N24">
            <v>161.02804565429688</v>
          </cell>
          <cell r="O24">
            <v>169.23947143554688</v>
          </cell>
          <cell r="P24">
            <v>171.05281066894531</v>
          </cell>
          <cell r="Q24">
            <v>149.72761535644531</v>
          </cell>
          <cell r="R24">
            <v>146.747802734375</v>
          </cell>
          <cell r="S24">
            <v>217.36590576171875</v>
          </cell>
          <cell r="T24">
            <v>165.71685791015625</v>
          </cell>
          <cell r="U24">
            <v>172.27169799804688</v>
          </cell>
          <cell r="V24">
            <v>192.13352966308594</v>
          </cell>
          <cell r="W24">
            <v>189.02024841308594</v>
          </cell>
          <cell r="X24">
            <v>166.77293395996094</v>
          </cell>
          <cell r="Y24">
            <v>165.02011108398438</v>
          </cell>
          <cell r="Z24">
            <v>161.17063903808594</v>
          </cell>
          <cell r="AA24">
            <v>169.79261779785156</v>
          </cell>
          <cell r="AB24">
            <v>170.88507080078125</v>
          </cell>
          <cell r="AC24">
            <v>149.75254821777344</v>
          </cell>
          <cell r="AD24">
            <v>147.16629028320313</v>
          </cell>
          <cell r="AE24">
            <v>216.46717834472656</v>
          </cell>
          <cell r="AF24">
            <v>166.10382080078125</v>
          </cell>
          <cell r="AG24">
            <v>172.37541198730469</v>
          </cell>
          <cell r="AH24">
            <v>192.32354736328125</v>
          </cell>
          <cell r="AI24">
            <v>189.20283508300781</v>
          </cell>
          <cell r="AJ24">
            <v>166.87362670898438</v>
          </cell>
          <cell r="AK24">
            <v>165.09996032714844</v>
          </cell>
          <cell r="AL24">
            <v>161.26899719238281</v>
          </cell>
          <cell r="AM24">
            <v>170.07466125488281</v>
          </cell>
          <cell r="AN24">
            <v>170.70466613769531</v>
          </cell>
          <cell r="AO24">
            <v>149.69401550292969</v>
          </cell>
          <cell r="AP24">
            <v>147.35917663574219</v>
          </cell>
          <cell r="AQ24">
            <v>215.78584289550781</v>
          </cell>
          <cell r="AR24">
            <v>166.18470764160156</v>
          </cell>
          <cell r="AS24">
            <v>172.69876098632813</v>
          </cell>
          <cell r="AT24">
            <v>191.90257263183594</v>
          </cell>
          <cell r="AU24">
            <v>188.36886596679688</v>
          </cell>
          <cell r="AV24">
            <v>166.41328430175781</v>
          </cell>
          <cell r="AW24">
            <v>164.63204956054688</v>
          </cell>
          <cell r="AX24">
            <v>161.30891418457031</v>
          </cell>
          <cell r="AY24">
            <v>170.18794250488281</v>
          </cell>
          <cell r="AZ24">
            <v>170.53556823730469</v>
          </cell>
          <cell r="BA24">
            <v>149.43562316894531</v>
          </cell>
          <cell r="BB24">
            <v>147.77781677246094</v>
          </cell>
          <cell r="BC24">
            <v>214.04167175292969</v>
          </cell>
          <cell r="BD24">
            <v>166.32734680175781</v>
          </cell>
          <cell r="BE24">
            <v>173.00791931152344</v>
          </cell>
          <cell r="BF24">
            <v>191.6588134765625</v>
          </cell>
          <cell r="BG24">
            <v>187.9566650390625</v>
          </cell>
          <cell r="BH24">
            <v>165.90179443359375</v>
          </cell>
          <cell r="BI24">
            <v>164.35696411132813</v>
          </cell>
          <cell r="BJ24">
            <v>161.38650512695313</v>
          </cell>
          <cell r="BK24">
            <v>170.50984191894531</v>
          </cell>
          <cell r="BL24">
            <v>172.71481323242188</v>
          </cell>
          <cell r="BM24">
            <v>173.38253784179688</v>
          </cell>
          <cell r="BN24">
            <v>173.43855285644531</v>
          </cell>
          <cell r="BO24">
            <v>173.60946655273438</v>
          </cell>
          <cell r="BP24">
            <v>173.39070129394531</v>
          </cell>
          <cell r="BQ24">
            <v>170.84700012207031</v>
          </cell>
          <cell r="BR24">
            <v>149.68513488769531</v>
          </cell>
          <cell r="BS24">
            <v>147.16233825683594</v>
          </cell>
          <cell r="BT24">
            <v>215.88432312011719</v>
          </cell>
          <cell r="BU24">
            <v>166.09512329101563</v>
          </cell>
          <cell r="BV24">
            <v>172.66952514648438</v>
          </cell>
          <cell r="BW24">
            <v>191.96006774902344</v>
          </cell>
          <cell r="BX24">
            <v>188.61875915527344</v>
          </cell>
          <cell r="BY24">
            <v>166.38224792480469</v>
          </cell>
          <cell r="BZ24">
            <v>164.69879150390625</v>
          </cell>
          <cell r="CA24">
            <v>161.29463195800781</v>
          </cell>
          <cell r="CB24">
            <v>170.14013671875</v>
          </cell>
          <cell r="CC24">
            <v>173.36407470703125</v>
          </cell>
          <cell r="CD24">
            <v>173.36407470703125</v>
          </cell>
        </row>
        <row r="25">
          <cell r="A25">
            <v>43405</v>
          </cell>
          <cell r="B25">
            <v>11</v>
          </cell>
          <cell r="C25">
            <v>2018</v>
          </cell>
          <cell r="D25">
            <v>178.02627563476563</v>
          </cell>
          <cell r="E25">
            <v>156.03291320800781</v>
          </cell>
          <cell r="F25">
            <v>149.91159057617188</v>
          </cell>
          <cell r="G25">
            <v>223.36331176757813</v>
          </cell>
          <cell r="H25">
            <v>171.49072265625</v>
          </cell>
          <cell r="I25">
            <v>182.98310852050781</v>
          </cell>
          <cell r="J25">
            <v>197.54998779296875</v>
          </cell>
          <cell r="K25">
            <v>194.69111633300781</v>
          </cell>
          <cell r="L25">
            <v>171.63076782226563</v>
          </cell>
          <cell r="M25">
            <v>170.27761840820313</v>
          </cell>
          <cell r="N25">
            <v>165.15493774414063</v>
          </cell>
          <cell r="O25">
            <v>177.05583190917969</v>
          </cell>
          <cell r="P25">
            <v>178.04222106933594</v>
          </cell>
          <cell r="Q25">
            <v>155.75325012207031</v>
          </cell>
          <cell r="R25">
            <v>150.66932678222656</v>
          </cell>
          <cell r="S25">
            <v>222.236328125</v>
          </cell>
          <cell r="T25">
            <v>171.98959350585938</v>
          </cell>
          <cell r="U25">
            <v>182.77891540527344</v>
          </cell>
          <cell r="V25">
            <v>197.26126098632813</v>
          </cell>
          <cell r="W25">
            <v>194.78662109375</v>
          </cell>
          <cell r="X25">
            <v>171.64588928222656</v>
          </cell>
          <cell r="Y25">
            <v>169.74899291992188</v>
          </cell>
          <cell r="Z25">
            <v>165.33987426757813</v>
          </cell>
          <cell r="AA25">
            <v>177.37532043457031</v>
          </cell>
          <cell r="AB25">
            <v>177.95889282226563</v>
          </cell>
          <cell r="AC25">
            <v>155.68368530273438</v>
          </cell>
          <cell r="AD25">
            <v>151.10212707519531</v>
          </cell>
          <cell r="AE25">
            <v>221.37205505371094</v>
          </cell>
          <cell r="AF25">
            <v>172.33546447753906</v>
          </cell>
          <cell r="AG25">
            <v>182.86909484863281</v>
          </cell>
          <cell r="AH25">
            <v>197.40969848632813</v>
          </cell>
          <cell r="AI25">
            <v>195.08843994140625</v>
          </cell>
          <cell r="AJ25">
            <v>171.6646728515625</v>
          </cell>
          <cell r="AK25">
            <v>169.8328857421875</v>
          </cell>
          <cell r="AL25">
            <v>165.51239013671875</v>
          </cell>
          <cell r="AM25">
            <v>177.56204223632813</v>
          </cell>
          <cell r="AN25">
            <v>177.85025024414063</v>
          </cell>
          <cell r="AO25">
            <v>155.669677734375</v>
          </cell>
          <cell r="AP25">
            <v>151.30465698242188</v>
          </cell>
          <cell r="AQ25">
            <v>220.69442749023438</v>
          </cell>
          <cell r="AR25">
            <v>172.44052124023438</v>
          </cell>
          <cell r="AS25">
            <v>182.20840454101563</v>
          </cell>
          <cell r="AT25">
            <v>197.01087951660156</v>
          </cell>
          <cell r="AU25">
            <v>194.2557373046875</v>
          </cell>
          <cell r="AV25">
            <v>171.42922973632813</v>
          </cell>
          <cell r="AW25">
            <v>169.27922058105469</v>
          </cell>
          <cell r="AX25">
            <v>165.58294677734375</v>
          </cell>
          <cell r="AY25">
            <v>177.62322998046875</v>
          </cell>
          <cell r="AZ25">
            <v>177.76353454589844</v>
          </cell>
          <cell r="BA25">
            <v>155.53384399414063</v>
          </cell>
          <cell r="BB25">
            <v>151.71250915527344</v>
          </cell>
          <cell r="BC25">
            <v>218.67825317382813</v>
          </cell>
          <cell r="BD25">
            <v>172.73661804199219</v>
          </cell>
          <cell r="BE25">
            <v>181.68672180175781</v>
          </cell>
          <cell r="BF25">
            <v>196.78080749511719</v>
          </cell>
          <cell r="BG25">
            <v>194.08653259277344</v>
          </cell>
          <cell r="BH25">
            <v>171.18438720703125</v>
          </cell>
          <cell r="BI25">
            <v>168.90669250488281</v>
          </cell>
          <cell r="BJ25">
            <v>165.74391174316406</v>
          </cell>
          <cell r="BK25">
            <v>177.61990356445313</v>
          </cell>
          <cell r="BL25">
            <v>178.76881408691406</v>
          </cell>
          <cell r="BM25">
            <v>179.38587951660156</v>
          </cell>
          <cell r="BN25">
            <v>179.49664306640625</v>
          </cell>
          <cell r="BO25">
            <v>179.58500671386719</v>
          </cell>
          <cell r="BP25">
            <v>179.27323913574219</v>
          </cell>
          <cell r="BQ25">
            <v>177.9197998046875</v>
          </cell>
          <cell r="BR25">
            <v>155.69467163085938</v>
          </cell>
          <cell r="BS25">
            <v>151.08515930175781</v>
          </cell>
          <cell r="BT25">
            <v>220.70108032226563</v>
          </cell>
          <cell r="BU25">
            <v>172.40591430664063</v>
          </cell>
          <cell r="BV25">
            <v>182.23114013671875</v>
          </cell>
          <cell r="BW25">
            <v>197.07539367675781</v>
          </cell>
          <cell r="BX25">
            <v>194.50926208496094</v>
          </cell>
          <cell r="BY25">
            <v>171.42861938476563</v>
          </cell>
          <cell r="BZ25">
            <v>169.35130310058594</v>
          </cell>
          <cell r="CA25">
            <v>165.57296752929688</v>
          </cell>
          <cell r="CB25">
            <v>177.52151489257813</v>
          </cell>
          <cell r="CC25">
            <v>179.33805847167969</v>
          </cell>
          <cell r="CD25">
            <v>179.33805847167969</v>
          </cell>
        </row>
        <row r="26">
          <cell r="A26">
            <v>43435</v>
          </cell>
          <cell r="B26">
            <v>12</v>
          </cell>
          <cell r="C26">
            <v>2018</v>
          </cell>
          <cell r="D26">
            <v>181.89736938476563</v>
          </cell>
          <cell r="E26">
            <v>158.67607116699219</v>
          </cell>
          <cell r="F26">
            <v>153.74278259277344</v>
          </cell>
          <cell r="G26">
            <v>229.00978088378906</v>
          </cell>
          <cell r="H26">
            <v>175.19888305664063</v>
          </cell>
          <cell r="I26">
            <v>191.98707580566406</v>
          </cell>
          <cell r="J26">
            <v>202.54937744140625</v>
          </cell>
          <cell r="K26">
            <v>207.54974365234375</v>
          </cell>
          <cell r="L26">
            <v>176.45166015625</v>
          </cell>
          <cell r="M26">
            <v>175.50605773925781</v>
          </cell>
          <cell r="N26">
            <v>169.40364074707031</v>
          </cell>
          <cell r="O26">
            <v>183.29627990722656</v>
          </cell>
          <cell r="P26">
            <v>181.94316101074219</v>
          </cell>
          <cell r="Q26">
            <v>158.45802307128906</v>
          </cell>
          <cell r="R26">
            <v>154.5767822265625</v>
          </cell>
          <cell r="S26">
            <v>228.39051818847656</v>
          </cell>
          <cell r="T26">
            <v>175.79679870605469</v>
          </cell>
          <cell r="U26">
            <v>192.03019714355469</v>
          </cell>
          <cell r="V26">
            <v>202.2265625</v>
          </cell>
          <cell r="W26">
            <v>207.8135986328125</v>
          </cell>
          <cell r="X26">
            <v>176.44815063476563</v>
          </cell>
          <cell r="Y26">
            <v>175.06297302246094</v>
          </cell>
          <cell r="Z26">
            <v>169.62295532226563</v>
          </cell>
          <cell r="AA26">
            <v>183.52110290527344</v>
          </cell>
          <cell r="AB26">
            <v>181.88165283203125</v>
          </cell>
          <cell r="AC26">
            <v>158.37266540527344</v>
          </cell>
          <cell r="AD26">
            <v>155.06404113769531</v>
          </cell>
          <cell r="AE26">
            <v>227.6654052734375</v>
          </cell>
          <cell r="AF26">
            <v>176.20040893554688</v>
          </cell>
          <cell r="AG26">
            <v>192.20367431640625</v>
          </cell>
          <cell r="AH26">
            <v>202.07342529296875</v>
          </cell>
          <cell r="AI26">
            <v>208.16886901855469</v>
          </cell>
          <cell r="AJ26">
            <v>176.45272827148438</v>
          </cell>
          <cell r="AK26">
            <v>175.15190124511719</v>
          </cell>
          <cell r="AL26">
            <v>169.84329223632813</v>
          </cell>
          <cell r="AM26">
            <v>183.62443542480469</v>
          </cell>
          <cell r="AN26">
            <v>181.81344604492188</v>
          </cell>
          <cell r="AO26">
            <v>158.37728881835938</v>
          </cell>
          <cell r="AP26">
            <v>155.22065734863281</v>
          </cell>
          <cell r="AQ26">
            <v>227.15336608886719</v>
          </cell>
          <cell r="AR26">
            <v>176.32073974609375</v>
          </cell>
          <cell r="AS26">
            <v>191.91853332519531</v>
          </cell>
          <cell r="AT26">
            <v>201.79280090332031</v>
          </cell>
          <cell r="AU26">
            <v>207.38308715820313</v>
          </cell>
          <cell r="AV26">
            <v>176.25523376464844</v>
          </cell>
          <cell r="AW26">
            <v>174.54020690917969</v>
          </cell>
          <cell r="AX26">
            <v>169.93373107910156</v>
          </cell>
          <cell r="AY26">
            <v>183.79327392578125</v>
          </cell>
          <cell r="AZ26">
            <v>181.80911254882813</v>
          </cell>
          <cell r="BA26">
            <v>158.28388977050781</v>
          </cell>
          <cell r="BB26">
            <v>155.59930419921875</v>
          </cell>
          <cell r="BC26">
            <v>225.69290161132813</v>
          </cell>
          <cell r="BD26">
            <v>176.64749145507813</v>
          </cell>
          <cell r="BE26">
            <v>191.72175598144531</v>
          </cell>
          <cell r="BF26">
            <v>201.53623962402344</v>
          </cell>
          <cell r="BG26">
            <v>207.2303466796875</v>
          </cell>
          <cell r="BH26">
            <v>176.03688049316406</v>
          </cell>
          <cell r="BI26">
            <v>174.35160827636719</v>
          </cell>
          <cell r="BJ26">
            <v>170.04150390625</v>
          </cell>
          <cell r="BK26">
            <v>183.82492065429688</v>
          </cell>
          <cell r="BL26">
            <v>183.49003601074219</v>
          </cell>
          <cell r="BM26">
            <v>184.32902526855469</v>
          </cell>
          <cell r="BN26">
            <v>184.56544494628906</v>
          </cell>
          <cell r="BO26">
            <v>184.79409790039063</v>
          </cell>
          <cell r="BP26">
            <v>184.67665100097656</v>
          </cell>
          <cell r="BQ26">
            <v>181.86538696289063</v>
          </cell>
          <cell r="BR26">
            <v>158.40290832519531</v>
          </cell>
          <cell r="BS26">
            <v>154.98814392089844</v>
          </cell>
          <cell r="BT26">
            <v>227.17193603515625</v>
          </cell>
          <cell r="BU26">
            <v>176.27198791503906</v>
          </cell>
          <cell r="BV26">
            <v>191.90414428710938</v>
          </cell>
          <cell r="BW26">
            <v>201.87362670898438</v>
          </cell>
          <cell r="BX26">
            <v>207.58425903320313</v>
          </cell>
          <cell r="BY26">
            <v>176.25437927246094</v>
          </cell>
          <cell r="BZ26">
            <v>174.70037841796875</v>
          </cell>
          <cell r="CA26">
            <v>169.88241577148438</v>
          </cell>
          <cell r="CB26">
            <v>183.68998718261719</v>
          </cell>
          <cell r="CC26">
            <v>184.48423767089844</v>
          </cell>
          <cell r="CD26">
            <v>184.48422241210938</v>
          </cell>
        </row>
        <row r="27">
          <cell r="A27">
            <v>43466</v>
          </cell>
          <cell r="B27">
            <v>1</v>
          </cell>
          <cell r="C27">
            <v>2019</v>
          </cell>
          <cell r="D27">
            <v>187.25994873046875</v>
          </cell>
          <cell r="E27">
            <v>163.59220886230469</v>
          </cell>
          <cell r="F27">
            <v>157.36514282226563</v>
          </cell>
          <cell r="G27">
            <v>237.5155029296875</v>
          </cell>
          <cell r="H27">
            <v>180.93006896972656</v>
          </cell>
          <cell r="I27">
            <v>198.21336364746094</v>
          </cell>
          <cell r="J27">
            <v>206.83168029785156</v>
          </cell>
          <cell r="K27">
            <v>220.42039489746094</v>
          </cell>
          <cell r="L27">
            <v>181.90592956542969</v>
          </cell>
          <cell r="M27">
            <v>180.54830932617188</v>
          </cell>
          <cell r="N27">
            <v>175.87188720703125</v>
          </cell>
          <cell r="O27">
            <v>190.24809265136719</v>
          </cell>
          <cell r="P27">
            <v>187.31314086914063</v>
          </cell>
          <cell r="Q27">
            <v>163.44920349121094</v>
          </cell>
          <cell r="R27">
            <v>158.12416076660156</v>
          </cell>
          <cell r="S27">
            <v>236.02882385253906</v>
          </cell>
          <cell r="T27">
            <v>181.65879821777344</v>
          </cell>
          <cell r="U27">
            <v>197.99337768554688</v>
          </cell>
          <cell r="V27">
            <v>206.79536437988281</v>
          </cell>
          <cell r="W27">
            <v>221.1240234375</v>
          </cell>
          <cell r="X27">
            <v>181.844970703125</v>
          </cell>
          <cell r="Y27">
            <v>179.83131408691406</v>
          </cell>
          <cell r="Z27">
            <v>175.95065307617188</v>
          </cell>
          <cell r="AA27">
            <v>190.31988525390625</v>
          </cell>
          <cell r="AB27">
            <v>187.2320556640625</v>
          </cell>
          <cell r="AC27">
            <v>163.29692077636719</v>
          </cell>
          <cell r="AD27">
            <v>158.52835083007813</v>
          </cell>
          <cell r="AE27">
            <v>234.98139953613281</v>
          </cell>
          <cell r="AF27">
            <v>182.00881958007813</v>
          </cell>
          <cell r="AG27">
            <v>198.06803894042969</v>
          </cell>
          <cell r="AH27">
            <v>206.764404296875</v>
          </cell>
          <cell r="AI27">
            <v>221.69102478027344</v>
          </cell>
          <cell r="AJ27">
            <v>181.84129333496094</v>
          </cell>
          <cell r="AK27">
            <v>179.78205871582031</v>
          </cell>
          <cell r="AL27">
            <v>175.99972534179688</v>
          </cell>
          <cell r="AM27">
            <v>190.32728576660156</v>
          </cell>
          <cell r="AN27">
            <v>187.1785888671875</v>
          </cell>
          <cell r="AO27">
            <v>163.33445739746094</v>
          </cell>
          <cell r="AP27">
            <v>158.81646728515625</v>
          </cell>
          <cell r="AQ27">
            <v>234.30110168457031</v>
          </cell>
          <cell r="AR27">
            <v>182.14768981933594</v>
          </cell>
          <cell r="AS27">
            <v>197.39762878417969</v>
          </cell>
          <cell r="AT27">
            <v>206.74362182617188</v>
          </cell>
          <cell r="AU27">
            <v>220.98622131347656</v>
          </cell>
          <cell r="AV27">
            <v>181.51286315917969</v>
          </cell>
          <cell r="AW27">
            <v>179.25370788574219</v>
          </cell>
          <cell r="AX27">
            <v>176.00515747070313</v>
          </cell>
          <cell r="AY27">
            <v>190.51995849609375</v>
          </cell>
          <cell r="AZ27">
            <v>187.23008728027344</v>
          </cell>
          <cell r="BA27">
            <v>163.33015441894531</v>
          </cell>
          <cell r="BB27">
            <v>159.27615356445313</v>
          </cell>
          <cell r="BC27">
            <v>232.21792602539063</v>
          </cell>
          <cell r="BD27">
            <v>182.72004699707031</v>
          </cell>
          <cell r="BE27">
            <v>196.83609008789063</v>
          </cell>
          <cell r="BF27">
            <v>206.627197265625</v>
          </cell>
          <cell r="BG27">
            <v>221.21188354492188</v>
          </cell>
          <cell r="BH27">
            <v>181.0523681640625</v>
          </cell>
          <cell r="BI27">
            <v>179.04833984375</v>
          </cell>
          <cell r="BJ27">
            <v>175.96726989746094</v>
          </cell>
          <cell r="BK27">
            <v>190.5333251953125</v>
          </cell>
          <cell r="BL27">
            <v>189.21173095703125</v>
          </cell>
          <cell r="BM27">
            <v>190.03329467773438</v>
          </cell>
          <cell r="BN27">
            <v>190.24130249023438</v>
          </cell>
          <cell r="BO27">
            <v>190.4541015625</v>
          </cell>
          <cell r="BP27">
            <v>190.29290771484375</v>
          </cell>
          <cell r="BQ27">
            <v>187.24072265625</v>
          </cell>
          <cell r="BR27">
            <v>163.38250732421875</v>
          </cell>
          <cell r="BS27">
            <v>158.57835388183594</v>
          </cell>
          <cell r="BT27">
            <v>234.37867736816406</v>
          </cell>
          <cell r="BU27">
            <v>182.194091796875</v>
          </cell>
          <cell r="BV27">
            <v>197.41183471679688</v>
          </cell>
          <cell r="BW27">
            <v>206.72030639648438</v>
          </cell>
          <cell r="BX27">
            <v>221.14735412597656</v>
          </cell>
          <cell r="BY27">
            <v>181.48399353027344</v>
          </cell>
          <cell r="BZ27">
            <v>179.42045593261719</v>
          </cell>
          <cell r="CA27">
            <v>175.97152709960938</v>
          </cell>
          <cell r="CB27">
            <v>190.43804931640625</v>
          </cell>
          <cell r="CC27">
            <v>190.14730834960938</v>
          </cell>
          <cell r="CD27">
            <v>190.14730834960938</v>
          </cell>
        </row>
        <row r="28">
          <cell r="A28">
            <v>43497</v>
          </cell>
          <cell r="B28">
            <v>2</v>
          </cell>
          <cell r="C28">
            <v>2019</v>
          </cell>
          <cell r="D28">
            <v>197.26115417480469</v>
          </cell>
          <cell r="E28">
            <v>168.37632751464844</v>
          </cell>
          <cell r="F28">
            <v>162.24421691894531</v>
          </cell>
          <cell r="G28">
            <v>253.34364318847656</v>
          </cell>
          <cell r="H28">
            <v>186.75740051269531</v>
          </cell>
          <cell r="I28">
            <v>204.21064758300781</v>
          </cell>
          <cell r="J28">
            <v>211.21199035644531</v>
          </cell>
          <cell r="K28">
            <v>222.36631774902344</v>
          </cell>
          <cell r="L28">
            <v>187.24375915527344</v>
          </cell>
          <cell r="M28">
            <v>185.50247192382813</v>
          </cell>
          <cell r="N28">
            <v>182.03657531738281</v>
          </cell>
          <cell r="O28">
            <v>196.62348937988281</v>
          </cell>
          <cell r="P28">
            <v>197.22964477539063</v>
          </cell>
          <cell r="Q28">
            <v>168.26736450195313</v>
          </cell>
          <cell r="R28">
            <v>162.93988037109375</v>
          </cell>
          <cell r="S28">
            <v>251.33824157714844</v>
          </cell>
          <cell r="T28">
            <v>187.47013854980469</v>
          </cell>
          <cell r="U28">
            <v>204.1658935546875</v>
          </cell>
          <cell r="V28">
            <v>211.17555236816406</v>
          </cell>
          <cell r="W28">
            <v>223.11378479003906</v>
          </cell>
          <cell r="X28">
            <v>187.18626403808594</v>
          </cell>
          <cell r="Y28">
            <v>185.03089904785156</v>
          </cell>
          <cell r="Z28">
            <v>182.168701171875</v>
          </cell>
          <cell r="AA28">
            <v>196.35630798339844</v>
          </cell>
          <cell r="AB28">
            <v>197.07508850097656</v>
          </cell>
          <cell r="AC28">
            <v>168.07368469238281</v>
          </cell>
          <cell r="AD28">
            <v>163.30802917480469</v>
          </cell>
          <cell r="AE28">
            <v>249.78221130371094</v>
          </cell>
          <cell r="AF28">
            <v>187.75468444824219</v>
          </cell>
          <cell r="AG28">
            <v>204.29182434082031</v>
          </cell>
          <cell r="AH28">
            <v>211.04595947265625</v>
          </cell>
          <cell r="AI28">
            <v>223.68008422851563</v>
          </cell>
          <cell r="AJ28">
            <v>187.139404296875</v>
          </cell>
          <cell r="AK28">
            <v>185.15408325195313</v>
          </cell>
          <cell r="AL28">
            <v>182.31721496582031</v>
          </cell>
          <cell r="AM28">
            <v>196.22026062011719</v>
          </cell>
          <cell r="AN28">
            <v>196.88978576660156</v>
          </cell>
          <cell r="AO28">
            <v>168.12017822265625</v>
          </cell>
          <cell r="AP28">
            <v>163.64892578125</v>
          </cell>
          <cell r="AQ28">
            <v>249.05316162109375</v>
          </cell>
          <cell r="AR28">
            <v>187.89598083496094</v>
          </cell>
          <cell r="AS28">
            <v>203.81706237792969</v>
          </cell>
          <cell r="AT28">
            <v>211.1787109375</v>
          </cell>
          <cell r="AU28">
            <v>222.97172546386719</v>
          </cell>
          <cell r="AV28">
            <v>186.95542907714844</v>
          </cell>
          <cell r="AW28">
            <v>184.52920532226563</v>
          </cell>
          <cell r="AX28">
            <v>182.32012939453125</v>
          </cell>
          <cell r="AY28">
            <v>196.3565673828125</v>
          </cell>
          <cell r="AZ28">
            <v>196.7755126953125</v>
          </cell>
          <cell r="BA28">
            <v>168.13847351074219</v>
          </cell>
          <cell r="BB28">
            <v>164.161376953125</v>
          </cell>
          <cell r="BC28">
            <v>246.91975402832031</v>
          </cell>
          <cell r="BD28">
            <v>188.48731994628906</v>
          </cell>
          <cell r="BE28">
            <v>203.43873596191406</v>
          </cell>
          <cell r="BF28">
            <v>211.1136474609375</v>
          </cell>
          <cell r="BG28">
            <v>223.28128051757813</v>
          </cell>
          <cell r="BH28">
            <v>186.68923950195313</v>
          </cell>
          <cell r="BI28">
            <v>184.4482421875</v>
          </cell>
          <cell r="BJ28">
            <v>182.33985900878906</v>
          </cell>
          <cell r="BK28">
            <v>196.2000732421875</v>
          </cell>
          <cell r="BL28">
            <v>197.24429321289063</v>
          </cell>
          <cell r="BM28">
            <v>197.70823669433594</v>
          </cell>
          <cell r="BN28">
            <v>197.73649597167969</v>
          </cell>
          <cell r="BO28">
            <v>197.724609375</v>
          </cell>
          <cell r="BP28">
            <v>197.4083251953125</v>
          </cell>
          <cell r="BQ28">
            <v>197.03114318847656</v>
          </cell>
          <cell r="BR28">
            <v>168.17942810058594</v>
          </cell>
          <cell r="BS28">
            <v>163.41981506347656</v>
          </cell>
          <cell r="BT28">
            <v>249.33549499511719</v>
          </cell>
          <cell r="BU28">
            <v>187.9649658203125</v>
          </cell>
          <cell r="BV28">
            <v>203.81251525878906</v>
          </cell>
          <cell r="BW28">
            <v>211.13632202148438</v>
          </cell>
          <cell r="BX28">
            <v>223.15402221679688</v>
          </cell>
          <cell r="BY28">
            <v>186.94964599609375</v>
          </cell>
          <cell r="BZ28">
            <v>184.73233032226563</v>
          </cell>
          <cell r="CA28">
            <v>182.28633117675781</v>
          </cell>
          <cell r="CB28">
            <v>196.30184936523438</v>
          </cell>
          <cell r="CC28">
            <v>197.56332397460938</v>
          </cell>
          <cell r="CD28">
            <v>197.56332397460938</v>
          </cell>
        </row>
        <row r="29">
          <cell r="A29">
            <v>43525</v>
          </cell>
          <cell r="B29">
            <v>3</v>
          </cell>
          <cell r="C29">
            <v>2019</v>
          </cell>
          <cell r="D29">
            <v>207.2808837890625</v>
          </cell>
          <cell r="E29">
            <v>174.30642700195313</v>
          </cell>
          <cell r="F29">
            <v>168.285888671875</v>
          </cell>
          <cell r="G29">
            <v>260.35195922851563</v>
          </cell>
          <cell r="H29">
            <v>193.75581359863281</v>
          </cell>
          <cell r="I29">
            <v>211.31745910644531</v>
          </cell>
          <cell r="J29">
            <v>220.17796325683594</v>
          </cell>
          <cell r="K29">
            <v>232.18260192871094</v>
          </cell>
          <cell r="L29">
            <v>192.00234985351563</v>
          </cell>
          <cell r="M29">
            <v>191.49830627441406</v>
          </cell>
          <cell r="N29">
            <v>190.01873779296875</v>
          </cell>
          <cell r="O29">
            <v>202.85260009765625</v>
          </cell>
          <cell r="P29">
            <v>207.19024658203125</v>
          </cell>
          <cell r="Q29">
            <v>174.17488098144531</v>
          </cell>
          <cell r="R29">
            <v>169.01065063476563</v>
          </cell>
          <cell r="S29">
            <v>258.13565063476563</v>
          </cell>
          <cell r="T29">
            <v>194.60945129394531</v>
          </cell>
          <cell r="U29">
            <v>211.09693908691406</v>
          </cell>
          <cell r="V29">
            <v>220.050537109375</v>
          </cell>
          <cell r="W29">
            <v>232.94367980957031</v>
          </cell>
          <cell r="X29">
            <v>191.99848937988281</v>
          </cell>
          <cell r="Y29">
            <v>190.64205932617188</v>
          </cell>
          <cell r="Z29">
            <v>190.21110534667969</v>
          </cell>
          <cell r="AA29">
            <v>202.51063537597656</v>
          </cell>
          <cell r="AB29">
            <v>206.96945190429688</v>
          </cell>
          <cell r="AC29">
            <v>173.98988342285156</v>
          </cell>
          <cell r="AD29">
            <v>169.40914916992188</v>
          </cell>
          <cell r="AE29">
            <v>256.47775268554688</v>
          </cell>
          <cell r="AF29">
            <v>194.92901611328125</v>
          </cell>
          <cell r="AG29">
            <v>211.11387634277344</v>
          </cell>
          <cell r="AH29">
            <v>219.84153747558594</v>
          </cell>
          <cell r="AI29">
            <v>233.52519226074219</v>
          </cell>
          <cell r="AJ29">
            <v>192.01988220214844</v>
          </cell>
          <cell r="AK29">
            <v>190.70478820800781</v>
          </cell>
          <cell r="AL29">
            <v>190.21134948730469</v>
          </cell>
          <cell r="AM29">
            <v>202.31924438476563</v>
          </cell>
          <cell r="AN29">
            <v>206.763427734375</v>
          </cell>
          <cell r="AO29">
            <v>174.03666687011719</v>
          </cell>
          <cell r="AP29">
            <v>169.78585815429688</v>
          </cell>
          <cell r="AQ29">
            <v>255.75399780273438</v>
          </cell>
          <cell r="AR29">
            <v>195.07632446289063</v>
          </cell>
          <cell r="AS29">
            <v>210.37832641601563</v>
          </cell>
          <cell r="AT29">
            <v>219.93492126464844</v>
          </cell>
          <cell r="AU29">
            <v>232.8433837890625</v>
          </cell>
          <cell r="AV29">
            <v>191.74559020996094</v>
          </cell>
          <cell r="AW29">
            <v>189.94450378417969</v>
          </cell>
          <cell r="AX29">
            <v>190.22634887695313</v>
          </cell>
          <cell r="AY29">
            <v>202.49618530273438</v>
          </cell>
          <cell r="AZ29">
            <v>206.614013671875</v>
          </cell>
          <cell r="BA29">
            <v>174.06510925292969</v>
          </cell>
          <cell r="BB29">
            <v>170.34979248046875</v>
          </cell>
          <cell r="BC29">
            <v>253.81861877441406</v>
          </cell>
          <cell r="BD29">
            <v>195.79463195800781</v>
          </cell>
          <cell r="BE29">
            <v>209.73860168457031</v>
          </cell>
          <cell r="BF29">
            <v>219.84721374511719</v>
          </cell>
          <cell r="BG29">
            <v>233.12696838378906</v>
          </cell>
          <cell r="BH29">
            <v>191.41697692871094</v>
          </cell>
          <cell r="BI29">
            <v>189.72695922851563</v>
          </cell>
          <cell r="BJ29">
            <v>190.08810424804688</v>
          </cell>
          <cell r="BK29">
            <v>202.35987854003906</v>
          </cell>
          <cell r="BL29">
            <v>205.41909790039063</v>
          </cell>
          <cell r="BM29">
            <v>205.67764282226563</v>
          </cell>
          <cell r="BN29">
            <v>205.58538818359375</v>
          </cell>
          <cell r="BO29">
            <v>205.43798828125</v>
          </cell>
          <cell r="BP29">
            <v>204.88200378417969</v>
          </cell>
          <cell r="BQ29">
            <v>206.94354248046875</v>
          </cell>
          <cell r="BR29">
            <v>174.09915161132813</v>
          </cell>
          <cell r="BS29">
            <v>169.54061889648438</v>
          </cell>
          <cell r="BT29">
            <v>256.15176391601563</v>
          </cell>
          <cell r="BU29">
            <v>195.17575073242188</v>
          </cell>
          <cell r="BV29">
            <v>210.39509582519531</v>
          </cell>
          <cell r="BW29">
            <v>219.92584228515625</v>
          </cell>
          <cell r="BX29">
            <v>232.99954223632813</v>
          </cell>
          <cell r="BY29">
            <v>191.73123168945313</v>
          </cell>
          <cell r="BZ29">
            <v>190.17881774902344</v>
          </cell>
          <cell r="CA29">
            <v>190.14936828613281</v>
          </cell>
          <cell r="CB29">
            <v>202.45298767089844</v>
          </cell>
          <cell r="CC29">
            <v>205.31932067871094</v>
          </cell>
          <cell r="CD29">
            <v>205.31932067871094</v>
          </cell>
        </row>
        <row r="30">
          <cell r="A30">
            <v>43556</v>
          </cell>
          <cell r="B30">
            <v>4</v>
          </cell>
          <cell r="C30">
            <v>2019</v>
          </cell>
          <cell r="D30">
            <v>213.34776306152344</v>
          </cell>
          <cell r="E30">
            <v>177.53067016601563</v>
          </cell>
          <cell r="F30">
            <v>175.11526489257813</v>
          </cell>
          <cell r="G30">
            <v>267.46063232421875</v>
          </cell>
          <cell r="H30">
            <v>203.30165100097656</v>
          </cell>
          <cell r="I30">
            <v>219.06526184082031</v>
          </cell>
          <cell r="J30">
            <v>229.79045104980469</v>
          </cell>
          <cell r="K30">
            <v>241.69619750976563</v>
          </cell>
          <cell r="L30">
            <v>198.31927490234375</v>
          </cell>
          <cell r="M30">
            <v>197.35296630859375</v>
          </cell>
          <cell r="N30">
            <v>198.02864074707031</v>
          </cell>
          <cell r="O30">
            <v>209.09591674804688</v>
          </cell>
          <cell r="P30">
            <v>213.15316772460938</v>
          </cell>
          <cell r="Q30">
            <v>177.49569702148438</v>
          </cell>
          <cell r="R30">
            <v>175.90902709960938</v>
          </cell>
          <cell r="S30">
            <v>265.38818359375</v>
          </cell>
          <cell r="T30">
            <v>204.1514892578125</v>
          </cell>
          <cell r="U30">
            <v>218.68650817871094</v>
          </cell>
          <cell r="V30">
            <v>229.67445373535156</v>
          </cell>
          <cell r="W30">
            <v>242.22654724121094</v>
          </cell>
          <cell r="X30">
            <v>198.26748657226563</v>
          </cell>
          <cell r="Y30">
            <v>196.14970397949219</v>
          </cell>
          <cell r="Z30">
            <v>198.04446411132813</v>
          </cell>
          <cell r="AA30">
            <v>208.69192504882813</v>
          </cell>
          <cell r="AB30">
            <v>212.89793395996094</v>
          </cell>
          <cell r="AC30">
            <v>177.29142761230469</v>
          </cell>
          <cell r="AD30">
            <v>176.33558654785156</v>
          </cell>
          <cell r="AE30">
            <v>263.86972045898438</v>
          </cell>
          <cell r="AF30">
            <v>204.40641784667969</v>
          </cell>
          <cell r="AG30">
            <v>218.69680786132813</v>
          </cell>
          <cell r="AH30">
            <v>229.59761047363281</v>
          </cell>
          <cell r="AI30">
            <v>242.6732177734375</v>
          </cell>
          <cell r="AJ30">
            <v>198.22817993164063</v>
          </cell>
          <cell r="AK30">
            <v>196.06512451171875</v>
          </cell>
          <cell r="AL30">
            <v>197.99382019042969</v>
          </cell>
          <cell r="AM30">
            <v>208.46578979492188</v>
          </cell>
          <cell r="AN30">
            <v>212.68516540527344</v>
          </cell>
          <cell r="AO30">
            <v>177.36784362792969</v>
          </cell>
          <cell r="AP30">
            <v>176.73849487304688</v>
          </cell>
          <cell r="AQ30">
            <v>263.080322265625</v>
          </cell>
          <cell r="AR30">
            <v>204.55853271484375</v>
          </cell>
          <cell r="AS30">
            <v>217.69554138183594</v>
          </cell>
          <cell r="AT30">
            <v>229.55751037597656</v>
          </cell>
          <cell r="AU30">
            <v>241.87042236328125</v>
          </cell>
          <cell r="AV30">
            <v>198.04167175292969</v>
          </cell>
          <cell r="AW30">
            <v>195.27156066894531</v>
          </cell>
          <cell r="AX30">
            <v>197.86929321289063</v>
          </cell>
          <cell r="AY30">
            <v>208.61820983886719</v>
          </cell>
          <cell r="AZ30">
            <v>212.41651916503906</v>
          </cell>
          <cell r="BA30">
            <v>177.46601867675781</v>
          </cell>
          <cell r="BB30">
            <v>177.34771728515625</v>
          </cell>
          <cell r="BC30">
            <v>261.26138305664063</v>
          </cell>
          <cell r="BD30">
            <v>205.38859558105469</v>
          </cell>
          <cell r="BE30">
            <v>216.83436584472656</v>
          </cell>
          <cell r="BF30">
            <v>229.42469787597656</v>
          </cell>
          <cell r="BG30">
            <v>241.94595336914063</v>
          </cell>
          <cell r="BH30">
            <v>197.83799743652344</v>
          </cell>
          <cell r="BI30">
            <v>194.72428894042969</v>
          </cell>
          <cell r="BJ30">
            <v>197.7564697265625</v>
          </cell>
          <cell r="BK30">
            <v>208.35769653320313</v>
          </cell>
          <cell r="BL30">
            <v>212.29704284667969</v>
          </cell>
          <cell r="BM30">
            <v>212.65696716308594</v>
          </cell>
          <cell r="BN30">
            <v>212.62980651855469</v>
          </cell>
          <cell r="BO30">
            <v>212.57621765136719</v>
          </cell>
          <cell r="BP30">
            <v>212.08712768554688</v>
          </cell>
          <cell r="BQ30">
            <v>212.87347412109375</v>
          </cell>
          <cell r="BR30">
            <v>177.43032836914063</v>
          </cell>
          <cell r="BS30">
            <v>176.47526550292969</v>
          </cell>
          <cell r="BT30">
            <v>263.49139404296875</v>
          </cell>
          <cell r="BU30">
            <v>204.71690368652344</v>
          </cell>
          <cell r="BV30">
            <v>217.73075866699219</v>
          </cell>
          <cell r="BW30">
            <v>229.55325317382813</v>
          </cell>
          <cell r="BX30">
            <v>242.08917236328125</v>
          </cell>
          <cell r="BY30">
            <v>198.05760192871094</v>
          </cell>
          <cell r="BZ30">
            <v>195.43695068359375</v>
          </cell>
          <cell r="CA30">
            <v>197.87771606445313</v>
          </cell>
          <cell r="CB30">
            <v>208.55322265625</v>
          </cell>
          <cell r="CC30">
            <v>212.40611267089844</v>
          </cell>
          <cell r="CD30">
            <v>212.4061279296875</v>
          </cell>
        </row>
        <row r="31">
          <cell r="A31">
            <v>43586</v>
          </cell>
          <cell r="B31">
            <v>5</v>
          </cell>
          <cell r="C31">
            <v>2019</v>
          </cell>
          <cell r="D31">
            <v>220.21476745605469</v>
          </cell>
          <cell r="E31">
            <v>182.21372985839844</v>
          </cell>
          <cell r="F31">
            <v>181.14309692382813</v>
          </cell>
          <cell r="G31">
            <v>279.93353271484375</v>
          </cell>
          <cell r="H31">
            <v>210.17973327636719</v>
          </cell>
          <cell r="I31">
            <v>229.82762145996094</v>
          </cell>
          <cell r="J31">
            <v>238.11698913574219</v>
          </cell>
          <cell r="K31">
            <v>248.33547973632813</v>
          </cell>
          <cell r="L31">
            <v>203.36686706542969</v>
          </cell>
          <cell r="M31">
            <v>205.50273132324219</v>
          </cell>
          <cell r="N31">
            <v>202.70230102539063</v>
          </cell>
          <cell r="O31">
            <v>215.30813598632813</v>
          </cell>
          <cell r="P31">
            <v>220.06141662597656</v>
          </cell>
          <cell r="Q31">
            <v>182.31375122070313</v>
          </cell>
          <cell r="R31">
            <v>182.12542724609375</v>
          </cell>
          <cell r="S31">
            <v>276.67376708984375</v>
          </cell>
          <cell r="T31">
            <v>211.08724975585938</v>
          </cell>
          <cell r="U31">
            <v>229.57449340820313</v>
          </cell>
          <cell r="V31">
            <v>237.89045715332031</v>
          </cell>
          <cell r="W31">
            <v>248.39649963378906</v>
          </cell>
          <cell r="X31">
            <v>203.38916015625</v>
          </cell>
          <cell r="Y31">
            <v>205.2105712890625</v>
          </cell>
          <cell r="Z31">
            <v>202.63822937011719</v>
          </cell>
          <cell r="AA31">
            <v>214.7818603515625</v>
          </cell>
          <cell r="AB31">
            <v>219.81637573242188</v>
          </cell>
          <cell r="AC31">
            <v>182.17161560058594</v>
          </cell>
          <cell r="AD31">
            <v>182.65888977050781</v>
          </cell>
          <cell r="AE31">
            <v>274.287841796875</v>
          </cell>
          <cell r="AF31">
            <v>211.30931091308594</v>
          </cell>
          <cell r="AG31">
            <v>229.60052490234375</v>
          </cell>
          <cell r="AH31">
            <v>237.88088989257813</v>
          </cell>
          <cell r="AI31">
            <v>248.60533142089844</v>
          </cell>
          <cell r="AJ31">
            <v>203.33073425292969</v>
          </cell>
          <cell r="AK31">
            <v>205.33879089355469</v>
          </cell>
          <cell r="AL31">
            <v>202.5169677734375</v>
          </cell>
          <cell r="AM31">
            <v>214.47477722167969</v>
          </cell>
          <cell r="AN31">
            <v>219.64482116699219</v>
          </cell>
          <cell r="AO31">
            <v>182.28144836425781</v>
          </cell>
          <cell r="AP31">
            <v>183.06195068359375</v>
          </cell>
          <cell r="AQ31">
            <v>273.16445922851563</v>
          </cell>
          <cell r="AR31">
            <v>211.48892211914063</v>
          </cell>
          <cell r="AS31">
            <v>228.82662963867188</v>
          </cell>
          <cell r="AT31">
            <v>237.58924865722656</v>
          </cell>
          <cell r="AU31">
            <v>247.71090698242188</v>
          </cell>
          <cell r="AV31">
            <v>203.24131774902344</v>
          </cell>
          <cell r="AW31">
            <v>204.35113525390625</v>
          </cell>
          <cell r="AX31">
            <v>202.34022521972656</v>
          </cell>
          <cell r="AY31">
            <v>214.68768310546875</v>
          </cell>
          <cell r="AZ31">
            <v>219.45657348632813</v>
          </cell>
          <cell r="BA31">
            <v>182.43951416015625</v>
          </cell>
          <cell r="BB31">
            <v>183.70330810546875</v>
          </cell>
          <cell r="BC31">
            <v>270.92495727539063</v>
          </cell>
          <cell r="BD31">
            <v>212.45918273925781</v>
          </cell>
          <cell r="BE31">
            <v>228.16221618652344</v>
          </cell>
          <cell r="BF31">
            <v>237.3297119140625</v>
          </cell>
          <cell r="BG31">
            <v>247.3687744140625</v>
          </cell>
          <cell r="BH31">
            <v>203.13685607910156</v>
          </cell>
          <cell r="BI31">
            <v>204.94856262207031</v>
          </cell>
          <cell r="BJ31">
            <v>202.14411926269531</v>
          </cell>
          <cell r="BK31">
            <v>214.2802734375</v>
          </cell>
          <cell r="BL31">
            <v>219.549560546875</v>
          </cell>
          <cell r="BM31">
            <v>219.90249633789063</v>
          </cell>
          <cell r="BN31">
            <v>219.86656188964844</v>
          </cell>
          <cell r="BO31">
            <v>219.81669616699219</v>
          </cell>
          <cell r="BP31">
            <v>219.35569763183594</v>
          </cell>
          <cell r="BQ31">
            <v>219.81687927246094</v>
          </cell>
          <cell r="BR31">
            <v>182.30781555175781</v>
          </cell>
          <cell r="BS31">
            <v>182.74913024902344</v>
          </cell>
          <cell r="BT31">
            <v>273.96243286132813</v>
          </cell>
          <cell r="BU31">
            <v>211.69740295410156</v>
          </cell>
          <cell r="BV31">
            <v>228.84782409667969</v>
          </cell>
          <cell r="BW31">
            <v>237.63214111328125</v>
          </cell>
          <cell r="BX31">
            <v>247.97422790527344</v>
          </cell>
          <cell r="BY31">
            <v>203.25112915039063</v>
          </cell>
          <cell r="BZ31">
            <v>204.9449462890625</v>
          </cell>
          <cell r="CA31">
            <v>202.35446166992188</v>
          </cell>
          <cell r="CB31">
            <v>214.57493591308594</v>
          </cell>
          <cell r="CC31">
            <v>219.65727233886719</v>
          </cell>
          <cell r="CD31">
            <v>219.65727233886719</v>
          </cell>
        </row>
        <row r="32">
          <cell r="A32">
            <v>43617</v>
          </cell>
          <cell r="B32">
            <v>6</v>
          </cell>
          <cell r="C32">
            <v>2019</v>
          </cell>
          <cell r="D32">
            <v>226.81184387207031</v>
          </cell>
          <cell r="E32">
            <v>187.47206115722656</v>
          </cell>
          <cell r="F32">
            <v>185.01841735839844</v>
          </cell>
          <cell r="G32">
            <v>287.84994506835938</v>
          </cell>
          <cell r="H32">
            <v>216.83610534667969</v>
          </cell>
          <cell r="I32">
            <v>238.59417724609375</v>
          </cell>
          <cell r="J32">
            <v>241.45783996582031</v>
          </cell>
          <cell r="K32">
            <v>265.497802734375</v>
          </cell>
          <cell r="L32">
            <v>211.074462890625</v>
          </cell>
          <cell r="M32">
            <v>211.88581848144531</v>
          </cell>
          <cell r="N32">
            <v>208.28474426269531</v>
          </cell>
          <cell r="O32">
            <v>220.15289306640625</v>
          </cell>
          <cell r="P32">
            <v>226.6663818359375</v>
          </cell>
          <cell r="Q32">
            <v>187.55630493164063</v>
          </cell>
          <cell r="R32">
            <v>185.81381225585938</v>
          </cell>
          <cell r="S32">
            <v>284.28973388671875</v>
          </cell>
          <cell r="T32">
            <v>217.66682434082031</v>
          </cell>
          <cell r="U32">
            <v>238.07966613769531</v>
          </cell>
          <cell r="V32">
            <v>241.35690307617188</v>
          </cell>
          <cell r="W32">
            <v>265.93145751953125</v>
          </cell>
          <cell r="X32">
            <v>210.84019470214844</v>
          </cell>
          <cell r="Y32">
            <v>211.93544006347656</v>
          </cell>
          <cell r="Z32">
            <v>208.02996826171875</v>
          </cell>
          <cell r="AA32">
            <v>219.42936706542969</v>
          </cell>
          <cell r="AB32">
            <v>226.44802856445313</v>
          </cell>
          <cell r="AC32">
            <v>187.38294982910156</v>
          </cell>
          <cell r="AD32">
            <v>186.29313659667969</v>
          </cell>
          <cell r="AE32">
            <v>281.724853515625</v>
          </cell>
          <cell r="AF32">
            <v>217.95037841796875</v>
          </cell>
          <cell r="AG32">
            <v>238.07095336914063</v>
          </cell>
          <cell r="AH32">
            <v>241.36952209472656</v>
          </cell>
          <cell r="AI32">
            <v>266.34307861328125</v>
          </cell>
          <cell r="AJ32">
            <v>210.69947814941406</v>
          </cell>
          <cell r="AK32">
            <v>212.14210510253906</v>
          </cell>
          <cell r="AL32">
            <v>207.7366943359375</v>
          </cell>
          <cell r="AM32">
            <v>219.07876586914063</v>
          </cell>
          <cell r="AN32">
            <v>226.30960083007813</v>
          </cell>
          <cell r="AO32">
            <v>187.46182250976563</v>
          </cell>
          <cell r="AP32">
            <v>186.55278015136719</v>
          </cell>
          <cell r="AQ32">
            <v>280.54550170898438</v>
          </cell>
          <cell r="AR32">
            <v>218.13131713867188</v>
          </cell>
          <cell r="AS32">
            <v>236.78755187988281</v>
          </cell>
          <cell r="AT32">
            <v>241.27114868164063</v>
          </cell>
          <cell r="AU32">
            <v>265.40008544921875</v>
          </cell>
          <cell r="AV32">
            <v>210.33802795410156</v>
          </cell>
          <cell r="AW32">
            <v>211.07093811035156</v>
          </cell>
          <cell r="AX32">
            <v>207.40771484375</v>
          </cell>
          <cell r="AY32">
            <v>219.21194458007813</v>
          </cell>
          <cell r="AZ32">
            <v>226.15203857421875</v>
          </cell>
          <cell r="BA32">
            <v>187.60861206054688</v>
          </cell>
          <cell r="BB32">
            <v>187.04692077636719</v>
          </cell>
          <cell r="BC32">
            <v>278.18850708007813</v>
          </cell>
          <cell r="BD32">
            <v>219.01132202148438</v>
          </cell>
          <cell r="BE32">
            <v>235.67605590820313</v>
          </cell>
          <cell r="BF32">
            <v>241.11734008789063</v>
          </cell>
          <cell r="BG32">
            <v>265.30645751953125</v>
          </cell>
          <cell r="BH32">
            <v>209.97328186035156</v>
          </cell>
          <cell r="BI32">
            <v>211.99639892578125</v>
          </cell>
          <cell r="BJ32">
            <v>207.03718566894531</v>
          </cell>
          <cell r="BK32">
            <v>218.50245666503906</v>
          </cell>
          <cell r="BL32">
            <v>226.01164245605469</v>
          </cell>
          <cell r="BM32">
            <v>226.27476501464844</v>
          </cell>
          <cell r="BN32">
            <v>226.25856018066406</v>
          </cell>
          <cell r="BO32">
            <v>226.06106567382813</v>
          </cell>
          <cell r="BP32">
            <v>225.48506164550781</v>
          </cell>
          <cell r="BQ32">
            <v>226.45864868164063</v>
          </cell>
          <cell r="BR32">
            <v>187.51211547851563</v>
          </cell>
          <cell r="BS32">
            <v>186.31056213378906</v>
          </cell>
          <cell r="BT32">
            <v>281.41375732421875</v>
          </cell>
          <cell r="BU32">
            <v>218.29536437988281</v>
          </cell>
          <cell r="BV32">
            <v>236.83598327636719</v>
          </cell>
          <cell r="BW32">
            <v>241.2603759765625</v>
          </cell>
          <cell r="BX32">
            <v>265.65814208984375</v>
          </cell>
          <cell r="BY32">
            <v>210.40998840332031</v>
          </cell>
          <cell r="BZ32">
            <v>211.78929138183594</v>
          </cell>
          <cell r="CA32">
            <v>207.45649719238281</v>
          </cell>
          <cell r="CB32">
            <v>219.0491943359375</v>
          </cell>
          <cell r="CC32">
            <v>225.93702697753906</v>
          </cell>
          <cell r="CD32">
            <v>225.93702697753906</v>
          </cell>
        </row>
        <row r="33">
          <cell r="A33">
            <v>43647</v>
          </cell>
          <cell r="B33">
            <v>7</v>
          </cell>
          <cell r="C33">
            <v>2019</v>
          </cell>
          <cell r="D33">
            <v>232.92710876464844</v>
          </cell>
          <cell r="E33">
            <v>189.70425415039063</v>
          </cell>
          <cell r="F33">
            <v>189.10935974121094</v>
          </cell>
          <cell r="G33">
            <v>293.75747680664063</v>
          </cell>
          <cell r="H33">
            <v>221.15434265136719</v>
          </cell>
          <cell r="I33">
            <v>248.42243957519531</v>
          </cell>
          <cell r="J33">
            <v>245.0301513671875</v>
          </cell>
          <cell r="K33">
            <v>268.25146484375</v>
          </cell>
          <cell r="L33">
            <v>217.70068359375</v>
          </cell>
          <cell r="M33">
            <v>218.00871276855469</v>
          </cell>
          <cell r="N33">
            <v>214.59172058105469</v>
          </cell>
          <cell r="O33">
            <v>226.15518188476563</v>
          </cell>
          <cell r="P33">
            <v>232.89765930175781</v>
          </cell>
          <cell r="Q33">
            <v>189.77728271484375</v>
          </cell>
          <cell r="R33">
            <v>189.97865295410156</v>
          </cell>
          <cell r="S33">
            <v>290.4462890625</v>
          </cell>
          <cell r="T33">
            <v>221.88174438476563</v>
          </cell>
          <cell r="U33">
            <v>247.85858154296875</v>
          </cell>
          <cell r="V33">
            <v>244.74456787109375</v>
          </cell>
          <cell r="W33">
            <v>268.33859252929688</v>
          </cell>
          <cell r="X33">
            <v>217.6058349609375</v>
          </cell>
          <cell r="Y33">
            <v>218.05723571777344</v>
          </cell>
          <cell r="Z33">
            <v>214.26344299316406</v>
          </cell>
          <cell r="AA33">
            <v>225.371826171875</v>
          </cell>
          <cell r="AB33">
            <v>232.77020263671875</v>
          </cell>
          <cell r="AC33">
            <v>189.54139709472656</v>
          </cell>
          <cell r="AD33">
            <v>190.46517944335938</v>
          </cell>
          <cell r="AE33">
            <v>287.90264892578125</v>
          </cell>
          <cell r="AF33">
            <v>222.29655456542969</v>
          </cell>
          <cell r="AG33">
            <v>248.00675964355469</v>
          </cell>
          <cell r="AH33">
            <v>244.74085998535156</v>
          </cell>
          <cell r="AI33">
            <v>268.5760498046875</v>
          </cell>
          <cell r="AJ33">
            <v>217.53536987304688</v>
          </cell>
          <cell r="AK33">
            <v>218.25914001464844</v>
          </cell>
          <cell r="AL33">
            <v>213.75949096679688</v>
          </cell>
          <cell r="AM33">
            <v>224.96833801269531</v>
          </cell>
          <cell r="AN33">
            <v>232.67655944824219</v>
          </cell>
          <cell r="AO33">
            <v>189.65921020507813</v>
          </cell>
          <cell r="AP33">
            <v>190.93748474121094</v>
          </cell>
          <cell r="AQ33">
            <v>286.75119018554688</v>
          </cell>
          <cell r="AR33">
            <v>222.46220397949219</v>
          </cell>
          <cell r="AS33">
            <v>246.53654479980469</v>
          </cell>
          <cell r="AT33">
            <v>244.24746704101563</v>
          </cell>
          <cell r="AU33">
            <v>267.59820556640625</v>
          </cell>
          <cell r="AV33">
            <v>217.12322998046875</v>
          </cell>
          <cell r="AW33">
            <v>217.16574096679688</v>
          </cell>
          <cell r="AX33">
            <v>213.43341064453125</v>
          </cell>
          <cell r="AY33">
            <v>225.15740966796875</v>
          </cell>
          <cell r="AZ33">
            <v>232.59748840332031</v>
          </cell>
          <cell r="BA33">
            <v>189.82833862304688</v>
          </cell>
          <cell r="BB33">
            <v>191.62821960449219</v>
          </cell>
          <cell r="BC33">
            <v>284.39840698242188</v>
          </cell>
          <cell r="BD33">
            <v>223.00631713867188</v>
          </cell>
          <cell r="BE33">
            <v>245.3304443359375</v>
          </cell>
          <cell r="BF33">
            <v>243.79615783691406</v>
          </cell>
          <cell r="BG33">
            <v>267.27792358398438</v>
          </cell>
          <cell r="BH33">
            <v>216.61918640136719</v>
          </cell>
          <cell r="BI33">
            <v>218.22564697265625</v>
          </cell>
          <cell r="BJ33">
            <v>212.88917541503906</v>
          </cell>
          <cell r="BK33">
            <v>224.50325012207031</v>
          </cell>
          <cell r="BL33">
            <v>231.59149169921875</v>
          </cell>
          <cell r="BM33">
            <v>231.83543395996094</v>
          </cell>
          <cell r="BN33">
            <v>231.93370056152344</v>
          </cell>
          <cell r="BO33">
            <v>231.68363952636719</v>
          </cell>
          <cell r="BP33">
            <v>231.08053588867188</v>
          </cell>
          <cell r="BQ33">
            <v>232.76376342773438</v>
          </cell>
          <cell r="BR33">
            <v>189.71865844726563</v>
          </cell>
          <cell r="BS33">
            <v>190.63482666015625</v>
          </cell>
          <cell r="BT33">
            <v>287.573486328125</v>
          </cell>
          <cell r="BU33">
            <v>222.47317504882813</v>
          </cell>
          <cell r="BV33">
            <v>246.58720397949219</v>
          </cell>
          <cell r="BW33">
            <v>244.30439758300781</v>
          </cell>
          <cell r="BX33">
            <v>267.89669799804688</v>
          </cell>
          <cell r="BY33">
            <v>217.13240051269531</v>
          </cell>
          <cell r="BZ33">
            <v>217.94676208496094</v>
          </cell>
          <cell r="CA33">
            <v>213.45925903320313</v>
          </cell>
          <cell r="CB33">
            <v>225.01095581054688</v>
          </cell>
          <cell r="CC33">
            <v>231.54530334472656</v>
          </cell>
          <cell r="CD33">
            <v>231.54530334472656</v>
          </cell>
        </row>
        <row r="34">
          <cell r="A34">
            <v>43678</v>
          </cell>
          <cell r="B34">
            <v>8</v>
          </cell>
          <cell r="C34">
            <v>2019</v>
          </cell>
          <cell r="D34">
            <v>243.39804077148438</v>
          </cell>
          <cell r="E34">
            <v>198.66365051269531</v>
          </cell>
          <cell r="F34">
            <v>195.658203125</v>
          </cell>
          <cell r="G34">
            <v>300.2742919921875</v>
          </cell>
          <cell r="H34">
            <v>234.21653747558594</v>
          </cell>
          <cell r="I34">
            <v>260.99420166015625</v>
          </cell>
          <cell r="J34">
            <v>254.21549987792969</v>
          </cell>
          <cell r="K34">
            <v>272.51629638671875</v>
          </cell>
          <cell r="L34">
            <v>226.19401550292969</v>
          </cell>
          <cell r="M34">
            <v>224.44093322753906</v>
          </cell>
          <cell r="N34">
            <v>222.55686950683594</v>
          </cell>
          <cell r="O34">
            <v>236.00665283203125</v>
          </cell>
          <cell r="P34">
            <v>243.17259216308594</v>
          </cell>
          <cell r="Q34">
            <v>198.69670104980469</v>
          </cell>
          <cell r="R34">
            <v>196.66722106933594</v>
          </cell>
          <cell r="S34">
            <v>296.92288208007813</v>
          </cell>
          <cell r="T34">
            <v>234.77967834472656</v>
          </cell>
          <cell r="U34">
            <v>260.467041015625</v>
          </cell>
          <cell r="V34">
            <v>254.08815002441406</v>
          </cell>
          <cell r="W34">
            <v>272.49627685546875</v>
          </cell>
          <cell r="X34">
            <v>226.15785217285156</v>
          </cell>
          <cell r="Y34">
            <v>224.14743041992188</v>
          </cell>
          <cell r="Z34">
            <v>222.19532775878906</v>
          </cell>
          <cell r="AA34">
            <v>235.12686157226563</v>
          </cell>
          <cell r="AB34">
            <v>242.87950134277344</v>
          </cell>
          <cell r="AC34">
            <v>198.49969482421875</v>
          </cell>
          <cell r="AD34">
            <v>197.27043151855469</v>
          </cell>
          <cell r="AE34">
            <v>294.27978515625</v>
          </cell>
          <cell r="AF34">
            <v>235.07850646972656</v>
          </cell>
          <cell r="AG34">
            <v>260.65911865234375</v>
          </cell>
          <cell r="AH34">
            <v>254.19921875</v>
          </cell>
          <cell r="AI34">
            <v>272.7266845703125</v>
          </cell>
          <cell r="AJ34">
            <v>226.06341552734375</v>
          </cell>
          <cell r="AK34">
            <v>224.24183654785156</v>
          </cell>
          <cell r="AL34">
            <v>221.54924011230469</v>
          </cell>
          <cell r="AM34">
            <v>234.70974731445313</v>
          </cell>
          <cell r="AN34">
            <v>242.6683349609375</v>
          </cell>
          <cell r="AO34">
            <v>198.61656188964844</v>
          </cell>
          <cell r="AP34">
            <v>197.67066955566406</v>
          </cell>
          <cell r="AQ34">
            <v>292.98574829101563</v>
          </cell>
          <cell r="AR34">
            <v>235.24349975585938</v>
          </cell>
          <cell r="AS34">
            <v>259.32754516601563</v>
          </cell>
          <cell r="AT34">
            <v>253.97224426269531</v>
          </cell>
          <cell r="AU34">
            <v>271.6778564453125</v>
          </cell>
          <cell r="AV34">
            <v>225.92822265625</v>
          </cell>
          <cell r="AW34">
            <v>223.17459106445313</v>
          </cell>
          <cell r="AX34">
            <v>221.1710205078125</v>
          </cell>
          <cell r="AY34">
            <v>234.75080871582031</v>
          </cell>
          <cell r="AZ34">
            <v>242.44319152832031</v>
          </cell>
          <cell r="BA34">
            <v>198.76979064941406</v>
          </cell>
          <cell r="BB34">
            <v>198.34245300292969</v>
          </cell>
          <cell r="BC34">
            <v>290.23727416992188</v>
          </cell>
          <cell r="BD34">
            <v>235.83377075195313</v>
          </cell>
          <cell r="BE34">
            <v>258.22946166992188</v>
          </cell>
          <cell r="BF34">
            <v>253.73881530761719</v>
          </cell>
          <cell r="BG34">
            <v>271.26702880859375</v>
          </cell>
          <cell r="BH34">
            <v>225.74586486816406</v>
          </cell>
          <cell r="BI34">
            <v>224.09390258789063</v>
          </cell>
          <cell r="BJ34">
            <v>220.39535522460938</v>
          </cell>
          <cell r="BK34">
            <v>233.92243957519531</v>
          </cell>
          <cell r="BL34">
            <v>240.83831787109375</v>
          </cell>
          <cell r="BM34">
            <v>240.93150329589844</v>
          </cell>
          <cell r="BN34">
            <v>240.99118041992188</v>
          </cell>
          <cell r="BO34">
            <v>240.77676391601563</v>
          </cell>
          <cell r="BP34">
            <v>240.19546508789063</v>
          </cell>
          <cell r="BQ34">
            <v>242.88507080078125</v>
          </cell>
          <cell r="BR34">
            <v>198.66452026367188</v>
          </cell>
          <cell r="BS34">
            <v>197.34298706054688</v>
          </cell>
          <cell r="BT34">
            <v>293.77346801757813</v>
          </cell>
          <cell r="BU34">
            <v>235.31352233886719</v>
          </cell>
          <cell r="BV34">
            <v>259.36135864257813</v>
          </cell>
          <cell r="BW34">
            <v>253.9630126953125</v>
          </cell>
          <cell r="BX34">
            <v>271.99853515625</v>
          </cell>
          <cell r="BY34">
            <v>225.94293212890625</v>
          </cell>
          <cell r="BZ34">
            <v>223.93226623535156</v>
          </cell>
          <cell r="CA34">
            <v>221.15330505371094</v>
          </cell>
          <cell r="CB34">
            <v>234.61244201660156</v>
          </cell>
          <cell r="CC34">
            <v>240.65841674804688</v>
          </cell>
          <cell r="CD34">
            <v>240.65840148925781</v>
          </cell>
        </row>
        <row r="35">
          <cell r="A35">
            <v>43709</v>
          </cell>
          <cell r="B35">
            <v>9</v>
          </cell>
          <cell r="C35">
            <v>2019</v>
          </cell>
          <cell r="D35">
            <v>255.55595397949219</v>
          </cell>
          <cell r="E35">
            <v>206.39532470703125</v>
          </cell>
          <cell r="F35">
            <v>207.21142578125</v>
          </cell>
          <cell r="G35">
            <v>306.57919311523438</v>
          </cell>
          <cell r="H35">
            <v>249.96279907226563</v>
          </cell>
          <cell r="I35">
            <v>283.33285522460938</v>
          </cell>
          <cell r="J35">
            <v>266.32827758789063</v>
          </cell>
          <cell r="K35">
            <v>291.37930297851563</v>
          </cell>
          <cell r="L35">
            <v>241.65736389160156</v>
          </cell>
          <cell r="M35">
            <v>229.62248229980469</v>
          </cell>
          <cell r="N35">
            <v>234.66438293457031</v>
          </cell>
          <cell r="O35">
            <v>255.30894470214844</v>
          </cell>
          <cell r="P35">
            <v>255.26190185546875</v>
          </cell>
          <cell r="Q35">
            <v>206.44485473632813</v>
          </cell>
          <cell r="R35">
            <v>208.06710815429688</v>
          </cell>
          <cell r="S35">
            <v>303.01065063476563</v>
          </cell>
          <cell r="T35">
            <v>250.52510070800781</v>
          </cell>
          <cell r="U35">
            <v>282.50933837890625</v>
          </cell>
          <cell r="V35">
            <v>266.14920043945313</v>
          </cell>
          <cell r="W35">
            <v>291.10836791992188</v>
          </cell>
          <cell r="X35">
            <v>241.61750793457031</v>
          </cell>
          <cell r="Y35">
            <v>229.26365661621094</v>
          </cell>
          <cell r="Z35">
            <v>234.17399597167969</v>
          </cell>
          <cell r="AA35">
            <v>254.34815979003906</v>
          </cell>
          <cell r="AB35">
            <v>254.94245910644531</v>
          </cell>
          <cell r="AC35">
            <v>206.25712585449219</v>
          </cell>
          <cell r="AD35">
            <v>208.57954406738281</v>
          </cell>
          <cell r="AE35">
            <v>300.27975463867188</v>
          </cell>
          <cell r="AF35">
            <v>251.03182983398438</v>
          </cell>
          <cell r="AG35">
            <v>282.847900390625</v>
          </cell>
          <cell r="AH35">
            <v>266.26824951171875</v>
          </cell>
          <cell r="AI35">
            <v>291.2496337890625</v>
          </cell>
          <cell r="AJ35">
            <v>241.55563354492188</v>
          </cell>
          <cell r="AK35">
            <v>229.32998657226563</v>
          </cell>
          <cell r="AL35">
            <v>233.27760314941406</v>
          </cell>
          <cell r="AM35">
            <v>253.88838195800781</v>
          </cell>
          <cell r="AN35">
            <v>254.67716979980469</v>
          </cell>
          <cell r="AO35">
            <v>206.40116882324219</v>
          </cell>
          <cell r="AP35">
            <v>209.10270690917969</v>
          </cell>
          <cell r="AQ35">
            <v>298.92724609375</v>
          </cell>
          <cell r="AR35">
            <v>251.18356323242188</v>
          </cell>
          <cell r="AS35">
            <v>280.75436401367188</v>
          </cell>
          <cell r="AT35">
            <v>265.96575927734375</v>
          </cell>
          <cell r="AU35">
            <v>290.04129028320313</v>
          </cell>
          <cell r="AV35">
            <v>241.31631469726563</v>
          </cell>
          <cell r="AW35">
            <v>228.28556823730469</v>
          </cell>
          <cell r="AX35">
            <v>232.7974853515625</v>
          </cell>
          <cell r="AY35">
            <v>253.87190246582031</v>
          </cell>
          <cell r="AZ35">
            <v>254.36868286132813</v>
          </cell>
          <cell r="BA35">
            <v>206.58200073242188</v>
          </cell>
          <cell r="BB35">
            <v>209.87940979003906</v>
          </cell>
          <cell r="BC35">
            <v>295.88031005859375</v>
          </cell>
          <cell r="BD35">
            <v>251.49990844726563</v>
          </cell>
          <cell r="BE35">
            <v>279.125244140625</v>
          </cell>
          <cell r="BF35">
            <v>265.65377807617188</v>
          </cell>
          <cell r="BG35">
            <v>289.532470703125</v>
          </cell>
          <cell r="BH35">
            <v>240.81671142578125</v>
          </cell>
          <cell r="BI35">
            <v>229.30767822265625</v>
          </cell>
          <cell r="BJ35">
            <v>231.884521484375</v>
          </cell>
          <cell r="BK35">
            <v>252.86227416992188</v>
          </cell>
          <cell r="BL35">
            <v>253.40628051757813</v>
          </cell>
          <cell r="BM35">
            <v>253.45855712890625</v>
          </cell>
          <cell r="BN35">
            <v>253.7015380859375</v>
          </cell>
          <cell r="BO35">
            <v>253.550537109375</v>
          </cell>
          <cell r="BP35">
            <v>253.00408935546875</v>
          </cell>
          <cell r="BQ35">
            <v>254.92764282226563</v>
          </cell>
          <cell r="BR35">
            <v>206.43901062011719</v>
          </cell>
          <cell r="BS35">
            <v>208.79368591308594</v>
          </cell>
          <cell r="BT35">
            <v>299.69192504882813</v>
          </cell>
          <cell r="BU35">
            <v>251.09983825683594</v>
          </cell>
          <cell r="BV35">
            <v>280.83963012695313</v>
          </cell>
          <cell r="BW35">
            <v>265.96060180664063</v>
          </cell>
          <cell r="BX35">
            <v>290.46435546875</v>
          </cell>
          <cell r="BY35">
            <v>241.24859619140625</v>
          </cell>
          <cell r="BZ35">
            <v>229.0853271484375</v>
          </cell>
          <cell r="CA35">
            <v>232.82217407226563</v>
          </cell>
          <cell r="CB35">
            <v>253.70770263671875</v>
          </cell>
          <cell r="CC35">
            <v>253.3687744140625</v>
          </cell>
          <cell r="CD35">
            <v>253.3687744140625</v>
          </cell>
        </row>
        <row r="36">
          <cell r="A36">
            <v>43739</v>
          </cell>
          <cell r="B36">
            <v>10</v>
          </cell>
          <cell r="C36">
            <v>2019</v>
          </cell>
          <cell r="D36">
            <v>260.01666259765625</v>
          </cell>
          <cell r="E36">
            <v>218.85118103027344</v>
          </cell>
          <cell r="F36">
            <v>214.91946411132813</v>
          </cell>
          <cell r="G36">
            <v>311.78305053710938</v>
          </cell>
          <cell r="H36">
            <v>269.32965087890625</v>
          </cell>
          <cell r="I36">
            <v>296.72994995117188</v>
          </cell>
          <cell r="J36">
            <v>275.84503173828125</v>
          </cell>
          <cell r="K36">
            <v>292.95620727539063</v>
          </cell>
          <cell r="L36">
            <v>246.74530029296875</v>
          </cell>
          <cell r="M36">
            <v>235.21548461914063</v>
          </cell>
          <cell r="N36">
            <v>240.68736267089844</v>
          </cell>
          <cell r="O36">
            <v>265.1431884765625</v>
          </cell>
          <cell r="P36">
            <v>259.7791748046875</v>
          </cell>
          <cell r="Q36">
            <v>218.99867248535156</v>
          </cell>
          <cell r="R36">
            <v>215.76498413085938</v>
          </cell>
          <cell r="S36">
            <v>308.5072021484375</v>
          </cell>
          <cell r="T36">
            <v>270.0810546875</v>
          </cell>
          <cell r="U36">
            <v>295.74652099609375</v>
          </cell>
          <cell r="V36">
            <v>275.62911987304688</v>
          </cell>
          <cell r="W36">
            <v>292.33340454101563</v>
          </cell>
          <cell r="X36">
            <v>246.46737670898438</v>
          </cell>
          <cell r="Y36">
            <v>234.08103942871094</v>
          </cell>
          <cell r="Z36">
            <v>240.23388671875</v>
          </cell>
          <cell r="AA36">
            <v>264.0809326171875</v>
          </cell>
          <cell r="AB36">
            <v>259.52935791015625</v>
          </cell>
          <cell r="AC36">
            <v>218.77961730957031</v>
          </cell>
          <cell r="AD36">
            <v>216.21517944335938</v>
          </cell>
          <cell r="AE36">
            <v>305.96994018554688</v>
          </cell>
          <cell r="AF36">
            <v>270.71917724609375</v>
          </cell>
          <cell r="AG36">
            <v>296.04754638671875</v>
          </cell>
          <cell r="AH36">
            <v>275.99966430664063</v>
          </cell>
          <cell r="AI36">
            <v>292.23883056640625</v>
          </cell>
          <cell r="AJ36">
            <v>246.26075744628906</v>
          </cell>
          <cell r="AK36">
            <v>233.95211791992188</v>
          </cell>
          <cell r="AL36">
            <v>239.30766296386719</v>
          </cell>
          <cell r="AM36">
            <v>263.58163452148438</v>
          </cell>
          <cell r="AN36">
            <v>259.30386352539063</v>
          </cell>
          <cell r="AO36">
            <v>218.99766540527344</v>
          </cell>
          <cell r="AP36">
            <v>216.67408752441406</v>
          </cell>
          <cell r="AQ36">
            <v>304.60269165039063</v>
          </cell>
          <cell r="AR36">
            <v>270.86688232421875</v>
          </cell>
          <cell r="AS36">
            <v>293.72064208984375</v>
          </cell>
          <cell r="AT36">
            <v>275.4022216796875</v>
          </cell>
          <cell r="AU36">
            <v>291.03515625</v>
          </cell>
          <cell r="AV36">
            <v>246.04435729980469</v>
          </cell>
          <cell r="AW36">
            <v>232.92141723632813</v>
          </cell>
          <cell r="AX36">
            <v>238.91416931152344</v>
          </cell>
          <cell r="AY36">
            <v>263.52200317382813</v>
          </cell>
          <cell r="AZ36">
            <v>258.984375</v>
          </cell>
          <cell r="BA36">
            <v>219.29046630859375</v>
          </cell>
          <cell r="BB36">
            <v>217.34342956542969</v>
          </cell>
          <cell r="BC36">
            <v>301.542724609375</v>
          </cell>
          <cell r="BD36">
            <v>271.26678466796875</v>
          </cell>
          <cell r="BE36">
            <v>291.91094970703125</v>
          </cell>
          <cell r="BF36">
            <v>274.84130859375</v>
          </cell>
          <cell r="BG36">
            <v>290.34100341796875</v>
          </cell>
          <cell r="BH36">
            <v>245.52493286132813</v>
          </cell>
          <cell r="BI36">
            <v>233.24026489257813</v>
          </cell>
          <cell r="BJ36">
            <v>237.96327209472656</v>
          </cell>
          <cell r="BK36">
            <v>262.35629272460938</v>
          </cell>
          <cell r="BL36">
            <v>260.34609985351563</v>
          </cell>
          <cell r="BM36">
            <v>260.73663330078125</v>
          </cell>
          <cell r="BN36">
            <v>261.14202880859375</v>
          </cell>
          <cell r="BO36">
            <v>261.27001953125</v>
          </cell>
          <cell r="BP36">
            <v>261.10025024414063</v>
          </cell>
          <cell r="BQ36">
            <v>259.49356079101563</v>
          </cell>
          <cell r="BR36">
            <v>219.03024291992188</v>
          </cell>
          <cell r="BS36">
            <v>216.38621520996094</v>
          </cell>
          <cell r="BT36">
            <v>305.28277587890625</v>
          </cell>
          <cell r="BU36">
            <v>270.77413940429688</v>
          </cell>
          <cell r="BV36">
            <v>293.83538818359375</v>
          </cell>
          <cell r="BW36">
            <v>275.368896484375</v>
          </cell>
          <cell r="BX36">
            <v>291.50979614257813</v>
          </cell>
          <cell r="BY36">
            <v>246.02058410644531</v>
          </cell>
          <cell r="BZ36">
            <v>233.52262878417969</v>
          </cell>
          <cell r="CA36">
            <v>238.89512634277344</v>
          </cell>
          <cell r="CB36">
            <v>263.33676147460938</v>
          </cell>
          <cell r="CC36">
            <v>260.99688720703125</v>
          </cell>
          <cell r="CD36">
            <v>260.99688720703125</v>
          </cell>
        </row>
        <row r="37">
          <cell r="A37">
            <v>43770</v>
          </cell>
          <cell r="B37">
            <v>11</v>
          </cell>
          <cell r="C37">
            <v>2019</v>
          </cell>
          <cell r="D37">
            <v>275.11599731445313</v>
          </cell>
          <cell r="E37">
            <v>229.99185180664063</v>
          </cell>
          <cell r="F37">
            <v>225.22880554199219</v>
          </cell>
          <cell r="G37">
            <v>316.28366088867188</v>
          </cell>
          <cell r="H37">
            <v>271.68234252929688</v>
          </cell>
          <cell r="I37">
            <v>315.88201904296875</v>
          </cell>
          <cell r="J37">
            <v>289.25405883789063</v>
          </cell>
          <cell r="K37">
            <v>314.74813842773438</v>
          </cell>
          <cell r="L37">
            <v>256.17233276367188</v>
          </cell>
          <cell r="M37">
            <v>249.37530517578125</v>
          </cell>
          <cell r="N37">
            <v>248.87492370605469</v>
          </cell>
          <cell r="O37">
            <v>278.49932861328125</v>
          </cell>
          <cell r="P37">
            <v>275.26455688476563</v>
          </cell>
          <cell r="Q37">
            <v>230.16401672363281</v>
          </cell>
          <cell r="R37">
            <v>226.2559814453125</v>
          </cell>
          <cell r="S37">
            <v>313.08694458007813</v>
          </cell>
          <cell r="T37">
            <v>272.38546752929688</v>
          </cell>
          <cell r="U37">
            <v>314.68649291992188</v>
          </cell>
          <cell r="V37">
            <v>288.68826293945313</v>
          </cell>
          <cell r="W37">
            <v>313.99581909179688</v>
          </cell>
          <cell r="X37">
            <v>255.71720886230469</v>
          </cell>
          <cell r="Y37">
            <v>250.00627136230469</v>
          </cell>
          <cell r="Z37">
            <v>248.39231872558594</v>
          </cell>
          <cell r="AA37">
            <v>277.00698852539063</v>
          </cell>
          <cell r="AB37">
            <v>275.25634765625</v>
          </cell>
          <cell r="AC37">
            <v>229.90266418457031</v>
          </cell>
          <cell r="AD37">
            <v>226.77133178710938</v>
          </cell>
          <cell r="AE37">
            <v>310.60385131835938</v>
          </cell>
          <cell r="AF37">
            <v>273.00274658203125</v>
          </cell>
          <cell r="AG37">
            <v>315.0565185546875</v>
          </cell>
          <cell r="AH37">
            <v>289.08944702148438</v>
          </cell>
          <cell r="AI37">
            <v>313.86422729492188</v>
          </cell>
          <cell r="AJ37">
            <v>255.41938781738281</v>
          </cell>
          <cell r="AK37">
            <v>250.286865234375</v>
          </cell>
          <cell r="AL37">
            <v>247.34829711914063</v>
          </cell>
          <cell r="AM37">
            <v>276.34414672851563</v>
          </cell>
          <cell r="AN37">
            <v>275.19479370117188</v>
          </cell>
          <cell r="AO37">
            <v>230.13282775878906</v>
          </cell>
          <cell r="AP37">
            <v>227.23674011230469</v>
          </cell>
          <cell r="AQ37">
            <v>309.41180419921875</v>
          </cell>
          <cell r="AR37">
            <v>273.1761474609375</v>
          </cell>
          <cell r="AS37">
            <v>312.17800903320313</v>
          </cell>
          <cell r="AT37">
            <v>288.013427734375</v>
          </cell>
          <cell r="AU37">
            <v>312.69058227539063</v>
          </cell>
          <cell r="AV37">
            <v>255.11802673339844</v>
          </cell>
          <cell r="AW37">
            <v>248.95172119140625</v>
          </cell>
          <cell r="AX37">
            <v>246.91775512695313</v>
          </cell>
          <cell r="AY37">
            <v>276.14599609375</v>
          </cell>
          <cell r="AZ37">
            <v>275.15576171875</v>
          </cell>
          <cell r="BA37">
            <v>230.44435119628906</v>
          </cell>
          <cell r="BB37">
            <v>227.93577575683594</v>
          </cell>
          <cell r="BC37">
            <v>306.53890991210938</v>
          </cell>
          <cell r="BD37">
            <v>273.53115844726563</v>
          </cell>
          <cell r="BE37">
            <v>309.94235229492188</v>
          </cell>
          <cell r="BF37">
            <v>287.16854858398438</v>
          </cell>
          <cell r="BG37">
            <v>311.8756103515625</v>
          </cell>
          <cell r="BH37">
            <v>254.37565612792969</v>
          </cell>
          <cell r="BI37">
            <v>251.23133850097656</v>
          </cell>
          <cell r="BJ37">
            <v>245.79750061035156</v>
          </cell>
          <cell r="BK37">
            <v>274.5279541015625</v>
          </cell>
          <cell r="BL37">
            <v>272.65957641601563</v>
          </cell>
          <cell r="BM37">
            <v>272.93280029296875</v>
          </cell>
          <cell r="BN37">
            <v>273.42398071289063</v>
          </cell>
          <cell r="BO37">
            <v>273.2742919921875</v>
          </cell>
          <cell r="BP37">
            <v>272.6121826171875</v>
          </cell>
          <cell r="BQ37">
            <v>275.197021484375</v>
          </cell>
          <cell r="BR37">
            <v>230.17538452148438</v>
          </cell>
          <cell r="BS37">
            <v>226.90914916992188</v>
          </cell>
          <cell r="BT37">
            <v>310.05062866210938</v>
          </cell>
          <cell r="BU37">
            <v>273.06414794921875</v>
          </cell>
          <cell r="BV37">
            <v>312.32003784179688</v>
          </cell>
          <cell r="BW37">
            <v>288.08877563476563</v>
          </cell>
          <cell r="BX37">
            <v>313.14126586914063</v>
          </cell>
          <cell r="BY37">
            <v>255.08758544921875</v>
          </cell>
          <cell r="BZ37">
            <v>250.25497436523438</v>
          </cell>
          <cell r="CA37">
            <v>246.86959838867188</v>
          </cell>
          <cell r="CB37">
            <v>275.93023681640625</v>
          </cell>
          <cell r="CC37">
            <v>272.958740234375</v>
          </cell>
          <cell r="CD37">
            <v>272.958740234375</v>
          </cell>
        </row>
        <row r="38">
          <cell r="A38">
            <v>43800</v>
          </cell>
          <cell r="B38">
            <v>12</v>
          </cell>
          <cell r="C38">
            <v>2019</v>
          </cell>
          <cell r="D38">
            <v>284.86709594726563</v>
          </cell>
          <cell r="E38">
            <v>237.26608276367188</v>
          </cell>
          <cell r="F38">
            <v>233.67327880859375</v>
          </cell>
          <cell r="G38">
            <v>322.7142333984375</v>
          </cell>
          <cell r="H38">
            <v>287.07861328125</v>
          </cell>
          <cell r="I38">
            <v>332.64511108398438</v>
          </cell>
          <cell r="J38">
            <v>304.22012329101563</v>
          </cell>
          <cell r="K38">
            <v>341.13388061523438</v>
          </cell>
          <cell r="L38">
            <v>262.63241577148438</v>
          </cell>
          <cell r="M38">
            <v>259.34835815429688</v>
          </cell>
          <cell r="N38">
            <v>256.60015869140625</v>
          </cell>
          <cell r="O38">
            <v>288.59487915039063</v>
          </cell>
          <cell r="P38">
            <v>285.02935791015625</v>
          </cell>
          <cell r="Q38">
            <v>237.52244567871094</v>
          </cell>
          <cell r="R38">
            <v>234.7447509765625</v>
          </cell>
          <cell r="S38">
            <v>319.5184326171875</v>
          </cell>
          <cell r="T38">
            <v>287.90371704101563</v>
          </cell>
          <cell r="U38">
            <v>331.83303833007813</v>
          </cell>
          <cell r="V38">
            <v>303.46975708007813</v>
          </cell>
          <cell r="W38">
            <v>340.95614624023438</v>
          </cell>
          <cell r="X38">
            <v>262.150634765625</v>
          </cell>
          <cell r="Y38">
            <v>260.7227783203125</v>
          </cell>
          <cell r="Z38">
            <v>256.18136596679688</v>
          </cell>
          <cell r="AA38">
            <v>287.0208740234375</v>
          </cell>
          <cell r="AB38">
            <v>285.0323486328125</v>
          </cell>
          <cell r="AC38">
            <v>237.24557495117188</v>
          </cell>
          <cell r="AD38">
            <v>235.32966613769531</v>
          </cell>
          <cell r="AE38">
            <v>316.97427368164063</v>
          </cell>
          <cell r="AF38">
            <v>288.45590209960938</v>
          </cell>
          <cell r="AG38">
            <v>332.25851440429688</v>
          </cell>
          <cell r="AH38">
            <v>303.7740478515625</v>
          </cell>
          <cell r="AI38">
            <v>341.10421752929688</v>
          </cell>
          <cell r="AJ38">
            <v>261.77276611328125</v>
          </cell>
          <cell r="AK38">
            <v>261.16763305664063</v>
          </cell>
          <cell r="AL38">
            <v>255.33734130859375</v>
          </cell>
          <cell r="AM38">
            <v>286.3455810546875</v>
          </cell>
          <cell r="AN38">
            <v>285.01876831054688</v>
          </cell>
          <cell r="AO38">
            <v>237.51106262207031</v>
          </cell>
          <cell r="AP38">
            <v>235.84986877441406</v>
          </cell>
          <cell r="AQ38">
            <v>315.79940795898438</v>
          </cell>
          <cell r="AR38">
            <v>288.62274169921875</v>
          </cell>
          <cell r="AS38">
            <v>329.85311889648438</v>
          </cell>
          <cell r="AT38">
            <v>302.59381103515625</v>
          </cell>
          <cell r="AU38">
            <v>339.8919677734375</v>
          </cell>
          <cell r="AV38">
            <v>261.58709716796875</v>
          </cell>
          <cell r="AW38">
            <v>259.68292236328125</v>
          </cell>
          <cell r="AX38">
            <v>254.97393798828125</v>
          </cell>
          <cell r="AY38">
            <v>286.1656494140625</v>
          </cell>
          <cell r="AZ38">
            <v>285.02041625976563</v>
          </cell>
          <cell r="BA38">
            <v>237.89263916015625</v>
          </cell>
          <cell r="BB38">
            <v>236.63568115234375</v>
          </cell>
          <cell r="BC38">
            <v>313.15045166015625</v>
          </cell>
          <cell r="BD38">
            <v>289.14996337890625</v>
          </cell>
          <cell r="BE38">
            <v>328.02178955078125</v>
          </cell>
          <cell r="BF38">
            <v>301.66018676757813</v>
          </cell>
          <cell r="BG38">
            <v>339.57119750976563</v>
          </cell>
          <cell r="BH38">
            <v>261.07302856445313</v>
          </cell>
          <cell r="BI38">
            <v>262.76910400390625</v>
          </cell>
          <cell r="BJ38">
            <v>254.09178161621094</v>
          </cell>
          <cell r="BK38">
            <v>284.509033203125</v>
          </cell>
          <cell r="BL38">
            <v>283.02276611328125</v>
          </cell>
          <cell r="BM38">
            <v>283.578125</v>
          </cell>
          <cell r="BN38">
            <v>284.23446655273438</v>
          </cell>
          <cell r="BO38">
            <v>284.32608032226563</v>
          </cell>
          <cell r="BP38">
            <v>283.90460205078125</v>
          </cell>
          <cell r="BQ38">
            <v>284.99652099609375</v>
          </cell>
          <cell r="BR38">
            <v>237.55136108398438</v>
          </cell>
          <cell r="BS38">
            <v>235.49290466308594</v>
          </cell>
          <cell r="BT38">
            <v>316.52108764648438</v>
          </cell>
          <cell r="BU38">
            <v>288.587890625</v>
          </cell>
          <cell r="BV38">
            <v>329.95022583007813</v>
          </cell>
          <cell r="BW38">
            <v>302.71624755859375</v>
          </cell>
          <cell r="BX38">
            <v>340.35867309570313</v>
          </cell>
          <cell r="BY38">
            <v>261.61627197265625</v>
          </cell>
          <cell r="BZ38">
            <v>261.2835693359375</v>
          </cell>
          <cell r="CA38">
            <v>254.95242309570313</v>
          </cell>
          <cell r="CB38">
            <v>285.93917846679688</v>
          </cell>
          <cell r="CC38">
            <v>283.89837646484375</v>
          </cell>
          <cell r="CD38">
            <v>283.89837646484375</v>
          </cell>
        </row>
        <row r="39">
          <cell r="A39">
            <v>43831</v>
          </cell>
          <cell r="B39">
            <v>1</v>
          </cell>
          <cell r="C39">
            <v>2020</v>
          </cell>
          <cell r="D39">
            <v>297.76458740234375</v>
          </cell>
          <cell r="E39">
            <v>247.28517150878906</v>
          </cell>
          <cell r="F39">
            <v>242.78813171386719</v>
          </cell>
          <cell r="G39">
            <v>325.48779296875</v>
          </cell>
          <cell r="H39">
            <v>285.4886474609375</v>
          </cell>
          <cell r="I39">
            <v>326.3692626953125</v>
          </cell>
          <cell r="J39">
            <v>309.14144897460938</v>
          </cell>
          <cell r="K39">
            <v>338.26248168945313</v>
          </cell>
          <cell r="L39">
            <v>273.86627197265625</v>
          </cell>
          <cell r="M39">
            <v>266.9619140625</v>
          </cell>
          <cell r="N39">
            <v>266.99014282226563</v>
          </cell>
          <cell r="O39">
            <v>297.53939819335938</v>
          </cell>
          <cell r="P39">
            <v>297.6517333984375</v>
          </cell>
          <cell r="Q39">
            <v>247.615966796875</v>
          </cell>
          <cell r="R39">
            <v>244.10960388183594</v>
          </cell>
          <cell r="S39">
            <v>321.93646240234375</v>
          </cell>
          <cell r="T39">
            <v>286.22940063476563</v>
          </cell>
          <cell r="U39">
            <v>325.35623168945313</v>
          </cell>
          <cell r="V39">
            <v>308.33538818359375</v>
          </cell>
          <cell r="W39">
            <v>338.56558227539063</v>
          </cell>
          <cell r="X39">
            <v>273.73062133789063</v>
          </cell>
          <cell r="Y39">
            <v>268.93899536132813</v>
          </cell>
          <cell r="Z39">
            <v>266.4014892578125</v>
          </cell>
          <cell r="AA39">
            <v>295.95266723632813</v>
          </cell>
          <cell r="AB39">
            <v>297.47372436523438</v>
          </cell>
          <cell r="AC39">
            <v>247.25213623046875</v>
          </cell>
          <cell r="AD39">
            <v>244.80888366699219</v>
          </cell>
          <cell r="AE39">
            <v>319.37338256835938</v>
          </cell>
          <cell r="AF39">
            <v>286.59359741210938</v>
          </cell>
          <cell r="AG39">
            <v>325.82476806640625</v>
          </cell>
          <cell r="AH39">
            <v>308.67776489257813</v>
          </cell>
          <cell r="AI39">
            <v>338.91314697265625</v>
          </cell>
          <cell r="AJ39">
            <v>273.56561279296875</v>
          </cell>
          <cell r="AK39">
            <v>269.52325439453125</v>
          </cell>
          <cell r="AL39">
            <v>265.54080200195313</v>
          </cell>
          <cell r="AM39">
            <v>295.26235961914063</v>
          </cell>
          <cell r="AN39">
            <v>297.36691284179688</v>
          </cell>
          <cell r="AO39">
            <v>247.5692138671875</v>
          </cell>
          <cell r="AP39">
            <v>245.46543884277344</v>
          </cell>
          <cell r="AQ39">
            <v>318.06414794921875</v>
          </cell>
          <cell r="AR39">
            <v>286.7708740234375</v>
          </cell>
          <cell r="AS39">
            <v>323.26113891601563</v>
          </cell>
          <cell r="AT39">
            <v>307.29681396484375</v>
          </cell>
          <cell r="AU39">
            <v>337.97842407226563</v>
          </cell>
          <cell r="AV39">
            <v>273.37982177734375</v>
          </cell>
          <cell r="AW39">
            <v>267.87149047851563</v>
          </cell>
          <cell r="AX39">
            <v>265.2008056640625</v>
          </cell>
          <cell r="AY39">
            <v>295.17959594726563</v>
          </cell>
          <cell r="AZ39">
            <v>297.1929931640625</v>
          </cell>
          <cell r="BA39">
            <v>248.05635070800781</v>
          </cell>
          <cell r="BB39">
            <v>246.420654296875</v>
          </cell>
          <cell r="BC39">
            <v>314.83135986328125</v>
          </cell>
          <cell r="BD39">
            <v>287.37237548828125</v>
          </cell>
          <cell r="BE39">
            <v>321.27911376953125</v>
          </cell>
          <cell r="BF39">
            <v>306.1708984375</v>
          </cell>
          <cell r="BG39">
            <v>338.06219482421875</v>
          </cell>
          <cell r="BH39">
            <v>272.90750122070313</v>
          </cell>
          <cell r="BI39">
            <v>271.48419189453125</v>
          </cell>
          <cell r="BJ39">
            <v>264.41351318359375</v>
          </cell>
          <cell r="BK39">
            <v>293.55328369140625</v>
          </cell>
          <cell r="BL39">
            <v>291.387451171875</v>
          </cell>
          <cell r="BM39">
            <v>291.23455810546875</v>
          </cell>
          <cell r="BN39">
            <v>291.48974609375</v>
          </cell>
          <cell r="BO39">
            <v>291.09152221679688</v>
          </cell>
          <cell r="BP39">
            <v>290.01608276367188</v>
          </cell>
          <cell r="BQ39">
            <v>297.47366333007813</v>
          </cell>
          <cell r="BR39">
            <v>247.63430786132813</v>
          </cell>
          <cell r="BS39">
            <v>245.02058410644531</v>
          </cell>
          <cell r="BT39">
            <v>318.699951171875</v>
          </cell>
          <cell r="BU39">
            <v>286.8111572265625</v>
          </cell>
          <cell r="BV39">
            <v>323.36087036132813</v>
          </cell>
          <cell r="BW39">
            <v>307.42501831054688</v>
          </cell>
          <cell r="BX39">
            <v>338.31719970703125</v>
          </cell>
          <cell r="BY39">
            <v>273.33572387695313</v>
          </cell>
          <cell r="BZ39">
            <v>269.67813110351563</v>
          </cell>
          <cell r="CA39">
            <v>265.2261962890625</v>
          </cell>
          <cell r="CB39">
            <v>294.92977905273438</v>
          </cell>
          <cell r="CC39">
            <v>290.87283325195313</v>
          </cell>
          <cell r="CD39">
            <v>290.87283325195313</v>
          </cell>
        </row>
        <row r="40">
          <cell r="A40">
            <v>43862</v>
          </cell>
          <cell r="B40">
            <v>2</v>
          </cell>
          <cell r="C40">
            <v>2020</v>
          </cell>
          <cell r="D40">
            <v>304.691162109375</v>
          </cell>
          <cell r="E40">
            <v>251.82421875</v>
          </cell>
          <cell r="F40">
            <v>253.41751098632813</v>
          </cell>
          <cell r="G40">
            <v>326.32455444335938</v>
          </cell>
          <cell r="H40">
            <v>292.40591430664063</v>
          </cell>
          <cell r="I40">
            <v>327.9483642578125</v>
          </cell>
          <cell r="J40">
            <v>313.87725830078125</v>
          </cell>
          <cell r="K40">
            <v>345.04354858398438</v>
          </cell>
          <cell r="L40">
            <v>282.68246459960938</v>
          </cell>
          <cell r="M40">
            <v>274.49514770507813</v>
          </cell>
          <cell r="N40">
            <v>274.270751953125</v>
          </cell>
          <cell r="O40">
            <v>304.9134521484375</v>
          </cell>
          <cell r="P40">
            <v>304.38592529296875</v>
          </cell>
          <cell r="Q40">
            <v>252.17835998535156</v>
          </cell>
          <cell r="R40">
            <v>255.08370971679688</v>
          </cell>
          <cell r="S40">
            <v>323.4456787109375</v>
          </cell>
          <cell r="T40">
            <v>293.20962524414063</v>
          </cell>
          <cell r="U40">
            <v>326.866943359375</v>
          </cell>
          <cell r="V40">
            <v>313.05902099609375</v>
          </cell>
          <cell r="W40">
            <v>345.552490234375</v>
          </cell>
          <cell r="X40">
            <v>282.34774780273438</v>
          </cell>
          <cell r="Y40">
            <v>275.94088745117188</v>
          </cell>
          <cell r="Z40">
            <v>274.16961669921875</v>
          </cell>
          <cell r="AA40">
            <v>303.3468017578125</v>
          </cell>
          <cell r="AB40">
            <v>304.03720092773438</v>
          </cell>
          <cell r="AC40">
            <v>251.79255676269531</v>
          </cell>
          <cell r="AD40">
            <v>255.95320129394531</v>
          </cell>
          <cell r="AE40">
            <v>321.30279541015625</v>
          </cell>
          <cell r="AF40">
            <v>293.5233154296875</v>
          </cell>
          <cell r="AG40">
            <v>327.39752197265625</v>
          </cell>
          <cell r="AH40">
            <v>313.60311889648438</v>
          </cell>
          <cell r="AI40">
            <v>346.0516357421875</v>
          </cell>
          <cell r="AJ40">
            <v>282.07501220703125</v>
          </cell>
          <cell r="AK40">
            <v>276.39596557617188</v>
          </cell>
          <cell r="AL40">
            <v>273.8070068359375</v>
          </cell>
          <cell r="AM40">
            <v>302.65716552734375</v>
          </cell>
          <cell r="AN40">
            <v>303.83340454101563</v>
          </cell>
          <cell r="AO40">
            <v>252.13063049316406</v>
          </cell>
          <cell r="AP40">
            <v>256.69894409179688</v>
          </cell>
          <cell r="AQ40">
            <v>320.18606567382813</v>
          </cell>
          <cell r="AR40">
            <v>293.69778442382813</v>
          </cell>
          <cell r="AS40">
            <v>324.70895385742188</v>
          </cell>
          <cell r="AT40">
            <v>312.1680908203125</v>
          </cell>
          <cell r="AU40">
            <v>345.016357421875</v>
          </cell>
          <cell r="AV40">
            <v>281.81857299804688</v>
          </cell>
          <cell r="AW40">
            <v>274.76605224609375</v>
          </cell>
          <cell r="AX40">
            <v>273.39865112304688</v>
          </cell>
          <cell r="AY40">
            <v>302.55459594726563</v>
          </cell>
          <cell r="AZ40">
            <v>303.48843383789063</v>
          </cell>
          <cell r="BA40">
            <v>252.64280700683594</v>
          </cell>
          <cell r="BB40">
            <v>257.8203125</v>
          </cell>
          <cell r="BC40">
            <v>317.23455810546875</v>
          </cell>
          <cell r="BD40">
            <v>294.42453002929688</v>
          </cell>
          <cell r="BE40">
            <v>322.63198852539063</v>
          </cell>
          <cell r="BF40">
            <v>311.0804443359375</v>
          </cell>
          <cell r="BG40">
            <v>345.21484375</v>
          </cell>
          <cell r="BH40">
            <v>281.101806640625</v>
          </cell>
          <cell r="BI40">
            <v>278.11386108398438</v>
          </cell>
          <cell r="BJ40">
            <v>272.87185668945313</v>
          </cell>
          <cell r="BK40">
            <v>300.92941284179688</v>
          </cell>
          <cell r="BL40">
            <v>297.80401611328125</v>
          </cell>
          <cell r="BM40">
            <v>297.55599975585938</v>
          </cell>
          <cell r="BN40">
            <v>297.81442260742188</v>
          </cell>
          <cell r="BO40">
            <v>297.32962036132813</v>
          </cell>
          <cell r="BP40">
            <v>296.194580078125</v>
          </cell>
          <cell r="BQ40">
            <v>304.05364990234375</v>
          </cell>
          <cell r="BR40">
            <v>252.19694519042969</v>
          </cell>
          <cell r="BS40">
            <v>256.15826416015625</v>
          </cell>
          <cell r="BT40">
            <v>320.63491821289063</v>
          </cell>
          <cell r="BU40">
            <v>293.79644775390625</v>
          </cell>
          <cell r="BV40">
            <v>324.80819702148438</v>
          </cell>
          <cell r="BW40">
            <v>312.28598022460938</v>
          </cell>
          <cell r="BX40">
            <v>345.36981201171875</v>
          </cell>
          <cell r="BY40">
            <v>281.76034545898438</v>
          </cell>
          <cell r="BZ40">
            <v>276.517578125</v>
          </cell>
          <cell r="CA40">
            <v>273.4146728515625</v>
          </cell>
          <cell r="CB40">
            <v>302.31109619140625</v>
          </cell>
          <cell r="CC40">
            <v>297.14169311523438</v>
          </cell>
          <cell r="CD40">
            <v>297.1417236328125</v>
          </cell>
        </row>
        <row r="41">
          <cell r="A41">
            <v>43891</v>
          </cell>
          <cell r="B41">
            <v>3</v>
          </cell>
          <cell r="C41">
            <v>2020</v>
          </cell>
          <cell r="D41">
            <v>313.99032592773438</v>
          </cell>
          <cell r="E41">
            <v>257.77154541015625</v>
          </cell>
          <cell r="F41">
            <v>258.41189575195313</v>
          </cell>
          <cell r="G41">
            <v>330.5174560546875</v>
          </cell>
          <cell r="H41">
            <v>300.92959594726563</v>
          </cell>
          <cell r="I41">
            <v>336.85382080078125</v>
          </cell>
          <cell r="J41">
            <v>318.99618530273438</v>
          </cell>
          <cell r="K41">
            <v>373.78109741210938</v>
          </cell>
          <cell r="L41">
            <v>291.04827880859375</v>
          </cell>
          <cell r="M41">
            <v>278.8477783203125</v>
          </cell>
          <cell r="N41">
            <v>280.85379028320313</v>
          </cell>
          <cell r="O41">
            <v>311.41226196289063</v>
          </cell>
          <cell r="P41">
            <v>313.58554077148438</v>
          </cell>
          <cell r="Q41">
            <v>258.13534545898438</v>
          </cell>
          <cell r="R41">
            <v>259.2806396484375</v>
          </cell>
          <cell r="S41">
            <v>327.6646728515625</v>
          </cell>
          <cell r="T41">
            <v>301.78128051757813</v>
          </cell>
          <cell r="U41">
            <v>335.70254516601563</v>
          </cell>
          <cell r="V41">
            <v>318.11041259765625</v>
          </cell>
          <cell r="W41">
            <v>374.29965209960938</v>
          </cell>
          <cell r="X41">
            <v>290.45834350585938</v>
          </cell>
          <cell r="Y41">
            <v>282.25991821289063</v>
          </cell>
          <cell r="Z41">
            <v>280.51373291015625</v>
          </cell>
          <cell r="AA41">
            <v>309.7127685546875</v>
          </cell>
          <cell r="AB41">
            <v>313.17416381835938</v>
          </cell>
          <cell r="AC41">
            <v>257.62545776367188</v>
          </cell>
          <cell r="AD41">
            <v>259.88555908203125</v>
          </cell>
          <cell r="AE41">
            <v>325.48526000976563</v>
          </cell>
          <cell r="AF41">
            <v>302.11053466796875</v>
          </cell>
          <cell r="AG41">
            <v>336.21682739257813</v>
          </cell>
          <cell r="AH41">
            <v>318.40966796875</v>
          </cell>
          <cell r="AI41">
            <v>374.74420166015625</v>
          </cell>
          <cell r="AJ41">
            <v>290.00616455078125</v>
          </cell>
          <cell r="AK41">
            <v>283.03680419921875</v>
          </cell>
          <cell r="AL41">
            <v>279.73568725585938</v>
          </cell>
          <cell r="AM41">
            <v>308.935546875</v>
          </cell>
          <cell r="AN41">
            <v>312.88168334960938</v>
          </cell>
          <cell r="AO41">
            <v>258.00827026367188</v>
          </cell>
          <cell r="AP41">
            <v>259.8677978515625</v>
          </cell>
          <cell r="AQ41">
            <v>324.47988891601563</v>
          </cell>
          <cell r="AR41">
            <v>302.354248046875</v>
          </cell>
          <cell r="AS41">
            <v>333.45223999023438</v>
          </cell>
          <cell r="AT41">
            <v>317.15127563476563</v>
          </cell>
          <cell r="AU41">
            <v>373.59707641601563</v>
          </cell>
          <cell r="AV41">
            <v>289.96490478515625</v>
          </cell>
          <cell r="AW41">
            <v>281.00250244140625</v>
          </cell>
          <cell r="AX41">
            <v>279.19873046875</v>
          </cell>
          <cell r="AY41">
            <v>308.86654663085938</v>
          </cell>
          <cell r="AZ41">
            <v>312.47268676757813</v>
          </cell>
          <cell r="BA41">
            <v>258.61947631835938</v>
          </cell>
          <cell r="BB41">
            <v>260.18603515625</v>
          </cell>
          <cell r="BC41">
            <v>321.8221435546875</v>
          </cell>
          <cell r="BD41">
            <v>303.310302734375</v>
          </cell>
          <cell r="BE41">
            <v>331.29031372070313</v>
          </cell>
          <cell r="BF41">
            <v>316.04641723632813</v>
          </cell>
          <cell r="BG41">
            <v>373.74716186523438</v>
          </cell>
          <cell r="BH41">
            <v>289.600830078125</v>
          </cell>
          <cell r="BI41">
            <v>285.9808349609375</v>
          </cell>
          <cell r="BJ41">
            <v>278.367431640625</v>
          </cell>
          <cell r="BK41">
            <v>307.23583984375</v>
          </cell>
          <cell r="BL41">
            <v>305.82290649414063</v>
          </cell>
          <cell r="BM41">
            <v>305.32159423828125</v>
          </cell>
          <cell r="BN41">
            <v>305.46029663085938</v>
          </cell>
          <cell r="BO41">
            <v>304.74993896484375</v>
          </cell>
          <cell r="BP41">
            <v>303.47317504882813</v>
          </cell>
          <cell r="BQ41">
            <v>313.17849731445313</v>
          </cell>
          <cell r="BR41">
            <v>258.12130737304688</v>
          </cell>
          <cell r="BS41">
            <v>259.66287231445313</v>
          </cell>
          <cell r="BT41">
            <v>324.9825439453125</v>
          </cell>
          <cell r="BU41">
            <v>302.51513671875</v>
          </cell>
          <cell r="BV41">
            <v>333.5526123046875</v>
          </cell>
          <cell r="BW41">
            <v>317.25582885742188</v>
          </cell>
          <cell r="BX41">
            <v>374.00445556640625</v>
          </cell>
          <cell r="BY41">
            <v>290.02023315429688</v>
          </cell>
          <cell r="BZ41">
            <v>283.36520385742188</v>
          </cell>
          <cell r="CA41">
            <v>279.24127197265625</v>
          </cell>
          <cell r="CB41">
            <v>308.6412353515625</v>
          </cell>
          <cell r="CC41">
            <v>304.68283081054688</v>
          </cell>
          <cell r="CD41">
            <v>304.68283081054688</v>
          </cell>
        </row>
        <row r="42">
          <cell r="A42">
            <v>43922</v>
          </cell>
          <cell r="B42">
            <v>4</v>
          </cell>
          <cell r="C42">
            <v>2020</v>
          </cell>
          <cell r="D42">
            <v>325.48220825195313</v>
          </cell>
          <cell r="E42">
            <v>263.7823486328125</v>
          </cell>
          <cell r="F42">
            <v>257.93826293945313</v>
          </cell>
          <cell r="G42">
            <v>330.76055908203125</v>
          </cell>
          <cell r="H42">
            <v>305.7000732421875</v>
          </cell>
          <cell r="I42">
            <v>341.44442749023438</v>
          </cell>
          <cell r="J42">
            <v>322.78335571289063</v>
          </cell>
          <cell r="K42">
            <v>359.37277221679688</v>
          </cell>
          <cell r="L42">
            <v>298.07159423828125</v>
          </cell>
          <cell r="M42">
            <v>279.06033325195313</v>
          </cell>
          <cell r="N42">
            <v>285.597900390625</v>
          </cell>
          <cell r="O42">
            <v>312.55514526367188</v>
          </cell>
          <cell r="P42">
            <v>324.78680419921875</v>
          </cell>
          <cell r="Q42">
            <v>264.00753784179688</v>
          </cell>
          <cell r="R42">
            <v>258.226806640625</v>
          </cell>
          <cell r="S42">
            <v>327.6756591796875</v>
          </cell>
          <cell r="T42">
            <v>306.44482421875</v>
          </cell>
          <cell r="U42">
            <v>339.9903564453125</v>
          </cell>
          <cell r="V42">
            <v>321.9151611328125</v>
          </cell>
          <cell r="W42">
            <v>360.18316650390625</v>
          </cell>
          <cell r="X42">
            <v>297.51251220703125</v>
          </cell>
          <cell r="Y42">
            <v>281.82925415039063</v>
          </cell>
          <cell r="Z42">
            <v>285.04019165039063</v>
          </cell>
          <cell r="AA42">
            <v>310.46136474609375</v>
          </cell>
          <cell r="AB42">
            <v>324.134033203125</v>
          </cell>
          <cell r="AC42">
            <v>263.61709594726563</v>
          </cell>
          <cell r="AD42">
            <v>258.48886108398438</v>
          </cell>
          <cell r="AE42">
            <v>325.36407470703125</v>
          </cell>
          <cell r="AF42">
            <v>306.64688110351563</v>
          </cell>
          <cell r="AG42">
            <v>340.25848388671875</v>
          </cell>
          <cell r="AH42">
            <v>322.28045654296875</v>
          </cell>
          <cell r="AI42">
            <v>360.7734375</v>
          </cell>
          <cell r="AJ42">
            <v>297.09109497070313</v>
          </cell>
          <cell r="AK42">
            <v>282.536376953125</v>
          </cell>
          <cell r="AL42">
            <v>284.04873657226563</v>
          </cell>
          <cell r="AM42">
            <v>309.5908203125</v>
          </cell>
          <cell r="AN42">
            <v>323.55331420898438</v>
          </cell>
          <cell r="AO42">
            <v>263.97573852539063</v>
          </cell>
          <cell r="AP42">
            <v>258.39108276367188</v>
          </cell>
          <cell r="AQ42">
            <v>324.40713500976563</v>
          </cell>
          <cell r="AR42">
            <v>306.84024047851563</v>
          </cell>
          <cell r="AS42">
            <v>337.23056030273438</v>
          </cell>
          <cell r="AT42">
            <v>321.17767333984375</v>
          </cell>
          <cell r="AU42">
            <v>359.68240356445313</v>
          </cell>
          <cell r="AV42">
            <v>297.03311157226563</v>
          </cell>
          <cell r="AW42">
            <v>280.59848022460938</v>
          </cell>
          <cell r="AX42">
            <v>283.3277587890625</v>
          </cell>
          <cell r="AY42">
            <v>309.36441040039063</v>
          </cell>
          <cell r="AZ42">
            <v>322.8826904296875</v>
          </cell>
          <cell r="BA42">
            <v>264.47235107421875</v>
          </cell>
          <cell r="BB42">
            <v>258.50921630859375</v>
          </cell>
          <cell r="BC42">
            <v>321.86859130859375</v>
          </cell>
          <cell r="BD42">
            <v>307.74990844726563</v>
          </cell>
          <cell r="BE42">
            <v>334.73104858398438</v>
          </cell>
          <cell r="BF42">
            <v>320.3751220703125</v>
          </cell>
          <cell r="BG42">
            <v>360.18606567382813</v>
          </cell>
          <cell r="BH42">
            <v>296.7320556640625</v>
          </cell>
          <cell r="BI42">
            <v>284.8236083984375</v>
          </cell>
          <cell r="BJ42">
            <v>282.37533569335938</v>
          </cell>
          <cell r="BK42">
            <v>307.34475708007813</v>
          </cell>
          <cell r="BL42">
            <v>311.72250366210938</v>
          </cell>
          <cell r="BM42">
            <v>310.384033203125</v>
          </cell>
          <cell r="BN42">
            <v>310.15969848632813</v>
          </cell>
          <cell r="BO42">
            <v>309.08468627929688</v>
          </cell>
          <cell r="BP42">
            <v>307.408447265625</v>
          </cell>
          <cell r="BQ42">
            <v>324.09487915039063</v>
          </cell>
          <cell r="BR42">
            <v>264.0458984375</v>
          </cell>
          <cell r="BS42">
            <v>258.35302734375</v>
          </cell>
          <cell r="BT42">
            <v>324.99044799804688</v>
          </cell>
          <cell r="BU42">
            <v>307.03729248046875</v>
          </cell>
          <cell r="BV42">
            <v>337.358154296875</v>
          </cell>
          <cell r="BW42">
            <v>321.31289672851563</v>
          </cell>
          <cell r="BX42">
            <v>360.09033203125</v>
          </cell>
          <cell r="BY42">
            <v>297.10775756835938</v>
          </cell>
          <cell r="BZ42">
            <v>282.68011474609375</v>
          </cell>
          <cell r="CA42">
            <v>283.44863891601563</v>
          </cell>
          <cell r="CB42">
            <v>309.11953735351563</v>
          </cell>
          <cell r="CC42">
            <v>309.25711059570313</v>
          </cell>
          <cell r="CD42">
            <v>309.25711059570313</v>
          </cell>
        </row>
        <row r="43">
          <cell r="A43">
            <v>43952</v>
          </cell>
          <cell r="B43">
            <v>5</v>
          </cell>
          <cell r="C43">
            <v>2020</v>
          </cell>
          <cell r="D43">
            <v>330.32339477539063</v>
          </cell>
          <cell r="E43">
            <v>265.3004150390625</v>
          </cell>
          <cell r="F43">
            <v>275.62652587890625</v>
          </cell>
          <cell r="G43">
            <v>331.1922607421875</v>
          </cell>
          <cell r="H43">
            <v>315.1644287109375</v>
          </cell>
          <cell r="I43">
            <v>345.40414428710938</v>
          </cell>
          <cell r="J43">
            <v>326.56353759765625</v>
          </cell>
          <cell r="K43">
            <v>362.48031616210938</v>
          </cell>
          <cell r="L43">
            <v>306.21853637695313</v>
          </cell>
          <cell r="M43">
            <v>280.71197509765625</v>
          </cell>
          <cell r="N43">
            <v>290.12051391601563</v>
          </cell>
          <cell r="O43">
            <v>318.80267333984375</v>
          </cell>
          <cell r="P43">
            <v>329.65310668945313</v>
          </cell>
          <cell r="Q43">
            <v>265.6671142578125</v>
          </cell>
          <cell r="R43">
            <v>276.86734008789063</v>
          </cell>
          <cell r="S43">
            <v>328.01336669921875</v>
          </cell>
          <cell r="T43">
            <v>315.80679321289063</v>
          </cell>
          <cell r="U43">
            <v>343.63140869140625</v>
          </cell>
          <cell r="V43">
            <v>325.58499145507813</v>
          </cell>
          <cell r="W43">
            <v>363.01470947265625</v>
          </cell>
          <cell r="X43">
            <v>305.113037109375</v>
          </cell>
          <cell r="Y43">
            <v>282.66412353515625</v>
          </cell>
          <cell r="Z43">
            <v>289.52978515625</v>
          </cell>
          <cell r="AA43">
            <v>316.64273071289063</v>
          </cell>
          <cell r="AB43">
            <v>329.04815673828125</v>
          </cell>
          <cell r="AC43">
            <v>265.35516357421875</v>
          </cell>
          <cell r="AD43">
            <v>277.48348999023438</v>
          </cell>
          <cell r="AE43">
            <v>325.60763549804688</v>
          </cell>
          <cell r="AF43">
            <v>315.80157470703125</v>
          </cell>
          <cell r="AG43">
            <v>343.77310180664063</v>
          </cell>
          <cell r="AH43">
            <v>326.10794067382813</v>
          </cell>
          <cell r="AI43">
            <v>363.51577758789063</v>
          </cell>
          <cell r="AJ43">
            <v>304.331298828125</v>
          </cell>
          <cell r="AK43">
            <v>283.19647216796875</v>
          </cell>
          <cell r="AL43">
            <v>288.4696044921875</v>
          </cell>
          <cell r="AM43">
            <v>315.6812744140625</v>
          </cell>
          <cell r="AN43">
            <v>328.45709228515625</v>
          </cell>
          <cell r="AO43">
            <v>265.68734741210938</v>
          </cell>
          <cell r="AP43">
            <v>278.09860229492188</v>
          </cell>
          <cell r="AQ43">
            <v>324.65081787109375</v>
          </cell>
          <cell r="AR43">
            <v>315.94696044921875</v>
          </cell>
          <cell r="AS43">
            <v>340.61920166015625</v>
          </cell>
          <cell r="AT43">
            <v>324.63092041015625</v>
          </cell>
          <cell r="AU43">
            <v>362.30014038085938</v>
          </cell>
          <cell r="AV43">
            <v>304.58868408203125</v>
          </cell>
          <cell r="AW43">
            <v>281.23721313476563</v>
          </cell>
          <cell r="AX43">
            <v>287.72918701171875</v>
          </cell>
          <cell r="AY43">
            <v>315.45883178710938</v>
          </cell>
          <cell r="AZ43">
            <v>327.66412353515625</v>
          </cell>
          <cell r="BA43">
            <v>266.20599365234375</v>
          </cell>
          <cell r="BB43">
            <v>279.1112060546875</v>
          </cell>
          <cell r="BC43">
            <v>322.13388061523438</v>
          </cell>
          <cell r="BD43">
            <v>316.8477783203125</v>
          </cell>
          <cell r="BE43">
            <v>337.94186401367188</v>
          </cell>
          <cell r="BF43">
            <v>323.511962890625</v>
          </cell>
          <cell r="BG43">
            <v>362.66018676757813</v>
          </cell>
          <cell r="BH43">
            <v>304.54620361328125</v>
          </cell>
          <cell r="BI43">
            <v>284.58035278320313</v>
          </cell>
          <cell r="BJ43">
            <v>286.7108154296875</v>
          </cell>
          <cell r="BK43">
            <v>313.61074829101563</v>
          </cell>
          <cell r="BL43">
            <v>317.695556640625</v>
          </cell>
          <cell r="BM43">
            <v>316.21514892578125</v>
          </cell>
          <cell r="BN43">
            <v>315.9696044921875</v>
          </cell>
          <cell r="BO43">
            <v>314.87222290039063</v>
          </cell>
          <cell r="BP43">
            <v>313.07330322265625</v>
          </cell>
          <cell r="BQ43">
            <v>328.95465087890625</v>
          </cell>
          <cell r="BR43">
            <v>265.73321533203125</v>
          </cell>
          <cell r="BS43">
            <v>277.72705078125</v>
          </cell>
          <cell r="BT43">
            <v>325.27786254882813</v>
          </cell>
          <cell r="BU43">
            <v>316.21182250976563</v>
          </cell>
          <cell r="BV43">
            <v>340.7681884765625</v>
          </cell>
          <cell r="BW43">
            <v>324.772705078125</v>
          </cell>
          <cell r="BX43">
            <v>362.78338623046875</v>
          </cell>
          <cell r="BY43">
            <v>304.7762451171875</v>
          </cell>
          <cell r="BZ43">
            <v>283.06069946289063</v>
          </cell>
          <cell r="CA43">
            <v>287.84689331054688</v>
          </cell>
          <cell r="CB43">
            <v>315.30404663085938</v>
          </cell>
          <cell r="CC43">
            <v>315.03836059570313</v>
          </cell>
          <cell r="CD43">
            <v>315.03836059570313</v>
          </cell>
        </row>
        <row r="44">
          <cell r="A44">
            <v>43983</v>
          </cell>
          <cell r="B44">
            <v>6</v>
          </cell>
          <cell r="C44">
            <v>2020</v>
          </cell>
          <cell r="D44">
            <v>335.63018798828125</v>
          </cell>
          <cell r="E44">
            <v>276.21365356445313</v>
          </cell>
          <cell r="F44">
            <v>294.349365234375</v>
          </cell>
          <cell r="G44">
            <v>334.33572387695313</v>
          </cell>
          <cell r="H44">
            <v>327.9500732421875</v>
          </cell>
          <cell r="I44">
            <v>353.74139404296875</v>
          </cell>
          <cell r="J44">
            <v>331.66384887695313</v>
          </cell>
          <cell r="K44">
            <v>363.76397705078125</v>
          </cell>
          <cell r="L44">
            <v>318.06802368164063</v>
          </cell>
          <cell r="M44">
            <v>287.25762939453125</v>
          </cell>
          <cell r="N44">
            <v>296.7669677734375</v>
          </cell>
          <cell r="O44">
            <v>320.203369140625</v>
          </cell>
          <cell r="P44">
            <v>334.77450561523438</v>
          </cell>
          <cell r="Q44">
            <v>276.21115112304688</v>
          </cell>
          <cell r="R44">
            <v>295.78692626953125</v>
          </cell>
          <cell r="S44">
            <v>331.08840942382813</v>
          </cell>
          <cell r="T44">
            <v>328.09811401367188</v>
          </cell>
          <cell r="U44">
            <v>351.57107543945313</v>
          </cell>
          <cell r="V44">
            <v>331.01974487304688</v>
          </cell>
          <cell r="W44">
            <v>364.39974975585938</v>
          </cell>
          <cell r="X44">
            <v>317.10800170898438</v>
          </cell>
          <cell r="Y44">
            <v>288.24749755859375</v>
          </cell>
          <cell r="Z44">
            <v>296.159423828125</v>
          </cell>
          <cell r="AA44">
            <v>317.74713134765625</v>
          </cell>
          <cell r="AB44">
            <v>334.0440673828125</v>
          </cell>
          <cell r="AC44">
            <v>275.80374145507813</v>
          </cell>
          <cell r="AD44">
            <v>296.63995361328125</v>
          </cell>
          <cell r="AE44">
            <v>328.69793701171875</v>
          </cell>
          <cell r="AF44">
            <v>327.55233764648438</v>
          </cell>
          <cell r="AG44">
            <v>352.00616455078125</v>
          </cell>
          <cell r="AH44">
            <v>331.86575317382813</v>
          </cell>
          <cell r="AI44">
            <v>364.97933959960938</v>
          </cell>
          <cell r="AJ44">
            <v>316.45816040039063</v>
          </cell>
          <cell r="AK44">
            <v>288.75225830078125</v>
          </cell>
          <cell r="AL44">
            <v>295.0343017578125</v>
          </cell>
          <cell r="AM44">
            <v>316.73992919921875</v>
          </cell>
          <cell r="AN44">
            <v>333.40023803710938</v>
          </cell>
          <cell r="AO44">
            <v>276.0628662109375</v>
          </cell>
          <cell r="AP44">
            <v>296.77291870117188</v>
          </cell>
          <cell r="AQ44">
            <v>327.79623413085938</v>
          </cell>
          <cell r="AR44">
            <v>327.5623779296875</v>
          </cell>
          <cell r="AS44">
            <v>348.08529663085938</v>
          </cell>
          <cell r="AT44">
            <v>330.57974243164063</v>
          </cell>
          <cell r="AU44">
            <v>363.82159423828125</v>
          </cell>
          <cell r="AV44">
            <v>316.68832397460938</v>
          </cell>
          <cell r="AW44">
            <v>286.49386596679688</v>
          </cell>
          <cell r="AX44">
            <v>294.2196044921875</v>
          </cell>
          <cell r="AY44">
            <v>316.44357299804688</v>
          </cell>
          <cell r="AZ44">
            <v>332.533935546875</v>
          </cell>
          <cell r="BA44">
            <v>276.409423828125</v>
          </cell>
          <cell r="BB44">
            <v>297.422607421875</v>
          </cell>
          <cell r="BC44">
            <v>325.24575805664063</v>
          </cell>
          <cell r="BD44">
            <v>328.39486694335938</v>
          </cell>
          <cell r="BE44">
            <v>344.90335083007813</v>
          </cell>
          <cell r="BF44">
            <v>329.5989990234375</v>
          </cell>
          <cell r="BG44">
            <v>364.221435546875</v>
          </cell>
          <cell r="BH44">
            <v>316.69793701171875</v>
          </cell>
          <cell r="BI44">
            <v>289.30776977539063</v>
          </cell>
          <cell r="BJ44">
            <v>293.06961059570313</v>
          </cell>
          <cell r="BK44">
            <v>314.19430541992188</v>
          </cell>
          <cell r="BL44">
            <v>325.27725219726563</v>
          </cell>
          <cell r="BM44">
            <v>323.7015380859375</v>
          </cell>
          <cell r="BN44">
            <v>323.486083984375</v>
          </cell>
          <cell r="BO44">
            <v>322.34234619140625</v>
          </cell>
          <cell r="BP44">
            <v>320.52725219726563</v>
          </cell>
          <cell r="BQ44">
            <v>333.99053955078125</v>
          </cell>
          <cell r="BR44">
            <v>276.17205810546875</v>
          </cell>
          <cell r="BS44">
            <v>296.43447875976563</v>
          </cell>
          <cell r="BT44">
            <v>328.39111328125</v>
          </cell>
          <cell r="BU44">
            <v>328.00918579101563</v>
          </cell>
          <cell r="BV44">
            <v>348.278076171875</v>
          </cell>
          <cell r="BW44">
            <v>330.59344482421875</v>
          </cell>
          <cell r="BX44">
            <v>364.254638671875</v>
          </cell>
          <cell r="BY44">
            <v>316.85858154296875</v>
          </cell>
          <cell r="BZ44">
            <v>288.2825927734375</v>
          </cell>
          <cell r="CA44">
            <v>294.32534790039063</v>
          </cell>
          <cell r="CB44">
            <v>316.20993041992188</v>
          </cell>
          <cell r="CC44">
            <v>322.52764892578125</v>
          </cell>
          <cell r="CD44">
            <v>322.52761840820313</v>
          </cell>
        </row>
        <row r="45">
          <cell r="A45">
            <v>44013</v>
          </cell>
          <cell r="B45">
            <v>7</v>
          </cell>
          <cell r="C45">
            <v>2020</v>
          </cell>
          <cell r="D45">
            <v>341.7066650390625</v>
          </cell>
          <cell r="E45">
            <v>280.81195068359375</v>
          </cell>
          <cell r="F45">
            <v>310.17178344726563</v>
          </cell>
          <cell r="G45">
            <v>337.94863891601563</v>
          </cell>
          <cell r="H45">
            <v>338.26321411132813</v>
          </cell>
          <cell r="I45">
            <v>361.95169067382813</v>
          </cell>
          <cell r="J45">
            <v>338.11102294921875</v>
          </cell>
          <cell r="K45">
            <v>368.46563720703125</v>
          </cell>
          <cell r="L45">
            <v>326.90676879882813</v>
          </cell>
          <cell r="M45">
            <v>289.04782104492188</v>
          </cell>
          <cell r="N45">
            <v>302.41201782226563</v>
          </cell>
          <cell r="O45">
            <v>327.408203125</v>
          </cell>
          <cell r="P45">
            <v>340.84994506835938</v>
          </cell>
          <cell r="Q45">
            <v>280.83932495117188</v>
          </cell>
          <cell r="R45">
            <v>311.40753173828125</v>
          </cell>
          <cell r="S45">
            <v>334.60443115234375</v>
          </cell>
          <cell r="T45">
            <v>338.58749389648438</v>
          </cell>
          <cell r="U45">
            <v>359.572509765625</v>
          </cell>
          <cell r="V45">
            <v>337.32601928710938</v>
          </cell>
          <cell r="W45">
            <v>369.12637329101563</v>
          </cell>
          <cell r="X45">
            <v>325.87103271484375</v>
          </cell>
          <cell r="Y45">
            <v>289.42340087890625</v>
          </cell>
          <cell r="Z45">
            <v>301.67898559570313</v>
          </cell>
          <cell r="AA45">
            <v>325.14263916015625</v>
          </cell>
          <cell r="AB45">
            <v>340.1600341796875</v>
          </cell>
          <cell r="AC45">
            <v>280.405029296875</v>
          </cell>
          <cell r="AD45">
            <v>312.26242065429688</v>
          </cell>
          <cell r="AE45">
            <v>332.26724243164063</v>
          </cell>
          <cell r="AF45">
            <v>338.2510986328125</v>
          </cell>
          <cell r="AG45">
            <v>360.0025634765625</v>
          </cell>
          <cell r="AH45">
            <v>338.09005737304688</v>
          </cell>
          <cell r="AI45">
            <v>369.65628051757813</v>
          </cell>
          <cell r="AJ45">
            <v>325.25341796875</v>
          </cell>
          <cell r="AK45">
            <v>289.78567504882813</v>
          </cell>
          <cell r="AL45">
            <v>300.56094360351563</v>
          </cell>
          <cell r="AM45">
            <v>324.14877319335938</v>
          </cell>
          <cell r="AN45">
            <v>339.56515502929688</v>
          </cell>
          <cell r="AO45">
            <v>280.68338012695313</v>
          </cell>
          <cell r="AP45">
            <v>312.15087890625</v>
          </cell>
          <cell r="AQ45">
            <v>331.26080322265625</v>
          </cell>
          <cell r="AR45">
            <v>338.3544921875</v>
          </cell>
          <cell r="AS45">
            <v>355.5450439453125</v>
          </cell>
          <cell r="AT45">
            <v>336.65133666992188</v>
          </cell>
          <cell r="AU45">
            <v>368.37020874023438</v>
          </cell>
          <cell r="AV45">
            <v>325.0849609375</v>
          </cell>
          <cell r="AW45">
            <v>287.54534912109375</v>
          </cell>
          <cell r="AX45">
            <v>299.70596313476563</v>
          </cell>
          <cell r="AY45">
            <v>323.94656372070313</v>
          </cell>
          <cell r="AZ45">
            <v>338.72512817382813</v>
          </cell>
          <cell r="BA45">
            <v>281.04983520507813</v>
          </cell>
          <cell r="BB45">
            <v>312.57354736328125</v>
          </cell>
          <cell r="BC45">
            <v>328.40060424804688</v>
          </cell>
          <cell r="BD45">
            <v>339.316162109375</v>
          </cell>
          <cell r="BE45">
            <v>351.91830444335938</v>
          </cell>
          <cell r="BF45">
            <v>335.52545166015625</v>
          </cell>
          <cell r="BG45">
            <v>368.78961181640625</v>
          </cell>
          <cell r="BH45">
            <v>324.654541015625</v>
          </cell>
          <cell r="BI45">
            <v>289.75668334960938</v>
          </cell>
          <cell r="BJ45">
            <v>298.504638671875</v>
          </cell>
          <cell r="BK45">
            <v>321.970947265625</v>
          </cell>
          <cell r="BL45">
            <v>332.5787353515625</v>
          </cell>
          <cell r="BM45">
            <v>330.87393188476563</v>
          </cell>
          <cell r="BN45">
            <v>330.69485473632813</v>
          </cell>
          <cell r="BO45">
            <v>329.466796875</v>
          </cell>
          <cell r="BP45">
            <v>327.50216674804688</v>
          </cell>
          <cell r="BQ45">
            <v>340.1190185546875</v>
          </cell>
          <cell r="BR45">
            <v>280.79379272460938</v>
          </cell>
          <cell r="BS45">
            <v>311.89480590820313</v>
          </cell>
          <cell r="BT45">
            <v>331.7972412109375</v>
          </cell>
          <cell r="BU45">
            <v>338.75982666015625</v>
          </cell>
          <cell r="BV45">
            <v>355.76596069335938</v>
          </cell>
          <cell r="BW45">
            <v>336.7037353515625</v>
          </cell>
          <cell r="BX45">
            <v>368.88162231445313</v>
          </cell>
          <cell r="BY45">
            <v>325.25537109375</v>
          </cell>
          <cell r="BZ45">
            <v>289.15371704101563</v>
          </cell>
          <cell r="CA45">
            <v>299.81396484375</v>
          </cell>
          <cell r="CB45">
            <v>323.75436401367188</v>
          </cell>
          <cell r="CC45">
            <v>329.64773559570313</v>
          </cell>
          <cell r="CD45">
            <v>329.64773559570313</v>
          </cell>
        </row>
        <row r="46">
          <cell r="A46">
            <v>44044</v>
          </cell>
          <cell r="B46">
            <v>8</v>
          </cell>
          <cell r="C46">
            <v>2020</v>
          </cell>
          <cell r="D46">
            <v>352.25372314453125</v>
          </cell>
          <cell r="E46">
            <v>285.41702270507813</v>
          </cell>
          <cell r="F46">
            <v>316.8248291015625</v>
          </cell>
          <cell r="G46">
            <v>345.66964721679688</v>
          </cell>
          <cell r="H46">
            <v>348.93603515625</v>
          </cell>
          <cell r="I46">
            <v>370.88583374023438</v>
          </cell>
          <cell r="J46">
            <v>347.92840576171875</v>
          </cell>
          <cell r="K46">
            <v>371.9239501953125</v>
          </cell>
          <cell r="L46">
            <v>336.40164184570313</v>
          </cell>
          <cell r="M46">
            <v>292.35919189453125</v>
          </cell>
          <cell r="N46">
            <v>308.13751220703125</v>
          </cell>
          <cell r="O46">
            <v>336.61065673828125</v>
          </cell>
          <cell r="P46">
            <v>351.61611938476563</v>
          </cell>
          <cell r="Q46">
            <v>285.47647094726563</v>
          </cell>
          <cell r="R46">
            <v>318.63052368164063</v>
          </cell>
          <cell r="S46">
            <v>342.4193115234375</v>
          </cell>
          <cell r="T46">
            <v>349.36309814453125</v>
          </cell>
          <cell r="U46">
            <v>368.339599609375</v>
          </cell>
          <cell r="V46">
            <v>347.02810668945313</v>
          </cell>
          <cell r="W46">
            <v>372.00421142578125</v>
          </cell>
          <cell r="X46">
            <v>335.83380126953125</v>
          </cell>
          <cell r="Y46">
            <v>292.97540283203125</v>
          </cell>
          <cell r="Z46">
            <v>307.39120483398438</v>
          </cell>
          <cell r="AA46">
            <v>335.05856323242188</v>
          </cell>
          <cell r="AB46">
            <v>351.10015869140625</v>
          </cell>
          <cell r="AC46">
            <v>285.00735473632813</v>
          </cell>
          <cell r="AD46">
            <v>319.79953002929688</v>
          </cell>
          <cell r="AE46">
            <v>340.0238037109375</v>
          </cell>
          <cell r="AF46">
            <v>349.1337890625</v>
          </cell>
          <cell r="AG46">
            <v>368.61849975585938</v>
          </cell>
          <cell r="AH46">
            <v>347.68911743164063</v>
          </cell>
          <cell r="AI46">
            <v>372.28079223632813</v>
          </cell>
          <cell r="AJ46">
            <v>335.4385986328125</v>
          </cell>
          <cell r="AK46">
            <v>293.36618041992188</v>
          </cell>
          <cell r="AL46">
            <v>306.27822875976563</v>
          </cell>
          <cell r="AM46">
            <v>334.30587768554688</v>
          </cell>
          <cell r="AN46">
            <v>350.61740112304688</v>
          </cell>
          <cell r="AO46">
            <v>285.28689575195313</v>
          </cell>
          <cell r="AP46">
            <v>319.64645385742188</v>
          </cell>
          <cell r="AQ46">
            <v>338.92083740234375</v>
          </cell>
          <cell r="AR46">
            <v>349.24984741210938</v>
          </cell>
          <cell r="AS46">
            <v>363.96151733398438</v>
          </cell>
          <cell r="AT46">
            <v>346.23391723632813</v>
          </cell>
          <cell r="AU46">
            <v>370.79006958007813</v>
          </cell>
          <cell r="AV46">
            <v>335.45553588867188</v>
          </cell>
          <cell r="AW46">
            <v>291.01510620117188</v>
          </cell>
          <cell r="AX46">
            <v>305.333251953125</v>
          </cell>
          <cell r="AY46">
            <v>334.38192749023438</v>
          </cell>
          <cell r="AZ46">
            <v>349.97280883789063</v>
          </cell>
          <cell r="BA46">
            <v>285.68243408203125</v>
          </cell>
          <cell r="BB46">
            <v>320.1358642578125</v>
          </cell>
          <cell r="BC46">
            <v>335.98617553710938</v>
          </cell>
          <cell r="BD46">
            <v>350.13345336914063</v>
          </cell>
          <cell r="BE46">
            <v>360.12335205078125</v>
          </cell>
          <cell r="BF46">
            <v>345.04238891601563</v>
          </cell>
          <cell r="BG46">
            <v>370.89175415039063</v>
          </cell>
          <cell r="BH46">
            <v>335.26419067382813</v>
          </cell>
          <cell r="BI46">
            <v>293.61126708984375</v>
          </cell>
          <cell r="BJ46">
            <v>304.00210571289063</v>
          </cell>
          <cell r="BK46">
            <v>333.47552490234375</v>
          </cell>
          <cell r="BL46">
            <v>341.42013549804688</v>
          </cell>
          <cell r="BM46">
            <v>339.686767578125</v>
          </cell>
          <cell r="BN46">
            <v>339.52337646484375</v>
          </cell>
          <cell r="BO46">
            <v>338.228515625</v>
          </cell>
          <cell r="BP46">
            <v>336.17193603515625</v>
          </cell>
          <cell r="BQ46">
            <v>351.04873657226563</v>
          </cell>
          <cell r="BR46">
            <v>285.4124755859375</v>
          </cell>
          <cell r="BS46">
            <v>319.255126953125</v>
          </cell>
          <cell r="BT46">
            <v>339.48129272460938</v>
          </cell>
          <cell r="BU46">
            <v>349.58584594726563</v>
          </cell>
          <cell r="BV46">
            <v>364.20947265625</v>
          </cell>
          <cell r="BW46">
            <v>346.30279541015625</v>
          </cell>
          <cell r="BX46">
            <v>371.44647216796875</v>
          </cell>
          <cell r="BY46">
            <v>335.53469848632813</v>
          </cell>
          <cell r="BZ46">
            <v>292.79656982421875</v>
          </cell>
          <cell r="CA46">
            <v>305.421142578125</v>
          </cell>
          <cell r="CB46">
            <v>334.34609985351563</v>
          </cell>
          <cell r="CC46">
            <v>338.40924072265625</v>
          </cell>
          <cell r="CD46">
            <v>338.40924072265625</v>
          </cell>
        </row>
        <row r="47">
          <cell r="A47">
            <v>44075</v>
          </cell>
          <cell r="B47">
            <v>9</v>
          </cell>
          <cell r="C47">
            <v>2020</v>
          </cell>
          <cell r="D47">
            <v>360.55886840820313</v>
          </cell>
          <cell r="E47">
            <v>292.62777709960938</v>
          </cell>
          <cell r="F47">
            <v>325.06146240234375</v>
          </cell>
          <cell r="G47">
            <v>350.90731811523438</v>
          </cell>
          <cell r="H47">
            <v>356.09686279296875</v>
          </cell>
          <cell r="I47">
            <v>384.32022094726563</v>
          </cell>
          <cell r="J47">
            <v>359.94088745117188</v>
          </cell>
          <cell r="K47">
            <v>373.2469482421875</v>
          </cell>
          <cell r="L47">
            <v>341.58953857421875</v>
          </cell>
          <cell r="M47">
            <v>297.75457763671875</v>
          </cell>
          <cell r="N47">
            <v>313.3544921875</v>
          </cell>
          <cell r="O47">
            <v>341.607421875</v>
          </cell>
          <cell r="P47">
            <v>359.67266845703125</v>
          </cell>
          <cell r="Q47">
            <v>292.70315551757813</v>
          </cell>
          <cell r="R47">
            <v>326.974609375</v>
          </cell>
          <cell r="S47">
            <v>347.72067260742188</v>
          </cell>
          <cell r="T47">
            <v>356.3096923828125</v>
          </cell>
          <cell r="U47">
            <v>381.32928466796875</v>
          </cell>
          <cell r="V47">
            <v>359.33413696289063</v>
          </cell>
          <cell r="W47">
            <v>372.98190307617188</v>
          </cell>
          <cell r="X47">
            <v>340.4019775390625</v>
          </cell>
          <cell r="Y47">
            <v>298.50656127929688</v>
          </cell>
          <cell r="Z47">
            <v>312.71029663085938</v>
          </cell>
          <cell r="AA47">
            <v>340.57424926757813</v>
          </cell>
          <cell r="AB47">
            <v>358.9912109375</v>
          </cell>
          <cell r="AC47">
            <v>292.22601318359375</v>
          </cell>
          <cell r="AD47">
            <v>328.0072021484375</v>
          </cell>
          <cell r="AE47">
            <v>345.37890625</v>
          </cell>
          <cell r="AF47">
            <v>355.96774291992188</v>
          </cell>
          <cell r="AG47">
            <v>381.66879272460938</v>
          </cell>
          <cell r="AH47">
            <v>360.30010986328125</v>
          </cell>
          <cell r="AI47">
            <v>373.14886474609375</v>
          </cell>
          <cell r="AJ47">
            <v>339.73333740234375</v>
          </cell>
          <cell r="AK47">
            <v>298.93450927734375</v>
          </cell>
          <cell r="AL47">
            <v>311.63726806640625</v>
          </cell>
          <cell r="AM47">
            <v>340.0054931640625</v>
          </cell>
          <cell r="AN47">
            <v>358.36944580078125</v>
          </cell>
          <cell r="AO47">
            <v>292.4896240234375</v>
          </cell>
          <cell r="AP47">
            <v>327.89205932617188</v>
          </cell>
          <cell r="AQ47">
            <v>344.188720703125</v>
          </cell>
          <cell r="AR47">
            <v>356.01287841796875</v>
          </cell>
          <cell r="AS47">
            <v>376.3150634765625</v>
          </cell>
          <cell r="AT47">
            <v>358.89761352539063</v>
          </cell>
          <cell r="AU47">
            <v>371.626708984375</v>
          </cell>
          <cell r="AV47">
            <v>339.5491943359375</v>
          </cell>
          <cell r="AW47">
            <v>296.4735107421875</v>
          </cell>
          <cell r="AX47">
            <v>310.595703125</v>
          </cell>
          <cell r="AY47">
            <v>340.21023559570313</v>
          </cell>
          <cell r="AZ47">
            <v>357.49502563476563</v>
          </cell>
          <cell r="BA47">
            <v>292.86569213867188</v>
          </cell>
          <cell r="BB47">
            <v>328.31979370117188</v>
          </cell>
          <cell r="BC47">
            <v>340.92950439453125</v>
          </cell>
          <cell r="BD47">
            <v>356.5960693359375</v>
          </cell>
          <cell r="BE47">
            <v>371.927978515625</v>
          </cell>
          <cell r="BF47">
            <v>357.66476440429688</v>
          </cell>
          <cell r="BG47">
            <v>371.33221435546875</v>
          </cell>
          <cell r="BH47">
            <v>339.01480102539063</v>
          </cell>
          <cell r="BI47">
            <v>299.26541137695313</v>
          </cell>
          <cell r="BJ47">
            <v>309.09930419921875</v>
          </cell>
          <cell r="BK47">
            <v>340.03115844726563</v>
          </cell>
          <cell r="BL47">
            <v>349.20306396484375</v>
          </cell>
          <cell r="BM47">
            <v>347.3697509765625</v>
          </cell>
          <cell r="BN47">
            <v>347.19854736328125</v>
          </cell>
          <cell r="BO47">
            <v>345.90087890625</v>
          </cell>
          <cell r="BP47">
            <v>343.5982666015625</v>
          </cell>
          <cell r="BQ47">
            <v>358.93292236328125</v>
          </cell>
          <cell r="BR47">
            <v>292.6175537109375</v>
          </cell>
          <cell r="BS47">
            <v>327.49111938476563</v>
          </cell>
          <cell r="BT47">
            <v>344.65914916992188</v>
          </cell>
          <cell r="BU47">
            <v>356.29351806640625</v>
          </cell>
          <cell r="BV47">
            <v>376.6116943359375</v>
          </cell>
          <cell r="BW47">
            <v>358.83596801757813</v>
          </cell>
          <cell r="BX47">
            <v>372.25436401367188</v>
          </cell>
          <cell r="BY47">
            <v>339.71615600585938</v>
          </cell>
          <cell r="BZ47">
            <v>298.35745239257813</v>
          </cell>
          <cell r="CA47">
            <v>310.63525390625</v>
          </cell>
          <cell r="CB47">
            <v>340.29736328125</v>
          </cell>
          <cell r="CC47">
            <v>346.01776123046875</v>
          </cell>
          <cell r="CD47">
            <v>346.01776123046875</v>
          </cell>
        </row>
        <row r="48">
          <cell r="A48">
            <v>44105</v>
          </cell>
          <cell r="B48">
            <v>10</v>
          </cell>
          <cell r="C48">
            <v>2020</v>
          </cell>
          <cell r="D48">
            <v>375.83258056640625</v>
          </cell>
          <cell r="E48">
            <v>297.80303955078125</v>
          </cell>
          <cell r="F48">
            <v>341.22860717773438</v>
          </cell>
          <cell r="G48">
            <v>359.0675048828125</v>
          </cell>
          <cell r="H48">
            <v>371.34878540039063</v>
          </cell>
          <cell r="I48">
            <v>396.61593627929688</v>
          </cell>
          <cell r="J48">
            <v>374.73513793945313</v>
          </cell>
          <cell r="K48">
            <v>372.35922241210938</v>
          </cell>
          <cell r="L48">
            <v>349.69464111328125</v>
          </cell>
          <cell r="M48">
            <v>300.48779296875</v>
          </cell>
          <cell r="N48">
            <v>324.22396850585938</v>
          </cell>
          <cell r="O48">
            <v>348.94488525390625</v>
          </cell>
          <cell r="P48">
            <v>374.72067260742188</v>
          </cell>
          <cell r="Q48">
            <v>298.01669311523438</v>
          </cell>
          <cell r="R48">
            <v>343.55322265625</v>
          </cell>
          <cell r="S48">
            <v>355.85528564453125</v>
          </cell>
          <cell r="T48">
            <v>371.42971801757813</v>
          </cell>
          <cell r="U48">
            <v>393.41293334960938</v>
          </cell>
          <cell r="V48">
            <v>374.19735717773438</v>
          </cell>
          <cell r="W48">
            <v>372.05914306640625</v>
          </cell>
          <cell r="X48">
            <v>348.7667236328125</v>
          </cell>
          <cell r="Y48">
            <v>300.22750854492188</v>
          </cell>
          <cell r="Z48">
            <v>323.7012939453125</v>
          </cell>
          <cell r="AA48">
            <v>347.69583129882813</v>
          </cell>
          <cell r="AB48">
            <v>373.85269165039063</v>
          </cell>
          <cell r="AC48">
            <v>297.48696899414063</v>
          </cell>
          <cell r="AD48">
            <v>344.95962524414063</v>
          </cell>
          <cell r="AE48">
            <v>353.52923583984375</v>
          </cell>
          <cell r="AF48">
            <v>371.003173828125</v>
          </cell>
          <cell r="AG48">
            <v>393.8470458984375</v>
          </cell>
          <cell r="AH48">
            <v>375.2830810546875</v>
          </cell>
          <cell r="AI48">
            <v>372.17880249023438</v>
          </cell>
          <cell r="AJ48">
            <v>348.25872802734375</v>
          </cell>
          <cell r="AK48">
            <v>300.43768310546875</v>
          </cell>
          <cell r="AL48">
            <v>322.47891235351563</v>
          </cell>
          <cell r="AM48">
            <v>347.0848388671875</v>
          </cell>
          <cell r="AN48">
            <v>373.07083129882813</v>
          </cell>
          <cell r="AO48">
            <v>297.743896484375</v>
          </cell>
          <cell r="AP48">
            <v>344.89208984375</v>
          </cell>
          <cell r="AQ48">
            <v>352.34710693359375</v>
          </cell>
          <cell r="AR48">
            <v>371.01531982421875</v>
          </cell>
          <cell r="AS48">
            <v>387.75079345703125</v>
          </cell>
          <cell r="AT48">
            <v>373.77569580078125</v>
          </cell>
          <cell r="AU48">
            <v>370.71359252929688</v>
          </cell>
          <cell r="AV48">
            <v>348.19635009765625</v>
          </cell>
          <cell r="AW48">
            <v>298.05728149414063</v>
          </cell>
          <cell r="AX48">
            <v>321.31283569335938</v>
          </cell>
          <cell r="AY48">
            <v>347.16067504882813</v>
          </cell>
          <cell r="AZ48">
            <v>371.99652099609375</v>
          </cell>
          <cell r="BA48">
            <v>298.17636108398438</v>
          </cell>
          <cell r="BB48">
            <v>345.58099365234375</v>
          </cell>
          <cell r="BC48">
            <v>348.9703369140625</v>
          </cell>
          <cell r="BD48">
            <v>371.58441162109375</v>
          </cell>
          <cell r="BE48">
            <v>382.80072021484375</v>
          </cell>
          <cell r="BF48">
            <v>372.38217163085938</v>
          </cell>
          <cell r="BG48">
            <v>370.31271362304688</v>
          </cell>
          <cell r="BH48">
            <v>347.650390625</v>
          </cell>
          <cell r="BI48">
            <v>299.96957397460938</v>
          </cell>
          <cell r="BJ48">
            <v>319.57406616210938</v>
          </cell>
          <cell r="BK48">
            <v>346.70376586914063</v>
          </cell>
          <cell r="BL48">
            <v>361.84912109375</v>
          </cell>
          <cell r="BM48">
            <v>359.6038818359375</v>
          </cell>
          <cell r="BN48">
            <v>359.31216430664063</v>
          </cell>
          <cell r="BO48">
            <v>357.82965087890625</v>
          </cell>
          <cell r="BP48">
            <v>355.06314086914063</v>
          </cell>
          <cell r="BQ48">
            <v>373.78872680664063</v>
          </cell>
          <cell r="BR48">
            <v>297.89068603515625</v>
          </cell>
          <cell r="BS48">
            <v>344.37161254882813</v>
          </cell>
          <cell r="BT48">
            <v>352.773681640625</v>
          </cell>
          <cell r="BU48">
            <v>371.33218383789063</v>
          </cell>
          <cell r="BV48">
            <v>388.08236694335938</v>
          </cell>
          <cell r="BW48">
            <v>373.66421508789063</v>
          </cell>
          <cell r="BX48">
            <v>371.30056762695313</v>
          </cell>
          <cell r="BY48">
            <v>348.242431640625</v>
          </cell>
          <cell r="BZ48">
            <v>299.66729736328125</v>
          </cell>
          <cell r="CA48">
            <v>321.31985473632813</v>
          </cell>
          <cell r="CB48">
            <v>347.22824096679688</v>
          </cell>
          <cell r="CC48">
            <v>357.96438598632813</v>
          </cell>
          <cell r="CD48">
            <v>357.96435546875</v>
          </cell>
        </row>
        <row r="49">
          <cell r="A49">
            <v>44136</v>
          </cell>
          <cell r="B49">
            <v>11</v>
          </cell>
          <cell r="C49">
            <v>2020</v>
          </cell>
          <cell r="D49">
            <v>388.91171264648438</v>
          </cell>
          <cell r="E49">
            <v>305.3226318359375</v>
          </cell>
          <cell r="F49">
            <v>357.07672119140625</v>
          </cell>
          <cell r="G49">
            <v>367.7042236328125</v>
          </cell>
          <cell r="H49">
            <v>387.42745971679688</v>
          </cell>
          <cell r="I49">
            <v>411.80682373046875</v>
          </cell>
          <cell r="J49">
            <v>388.24932861328125</v>
          </cell>
          <cell r="K49">
            <v>371.37564086914063</v>
          </cell>
          <cell r="L49">
            <v>368.46856689453125</v>
          </cell>
          <cell r="M49">
            <v>307.86050415039063</v>
          </cell>
          <cell r="N49">
            <v>335.02511596679688</v>
          </cell>
          <cell r="O49">
            <v>357.41519165039063</v>
          </cell>
          <cell r="P49">
            <v>387.79437255859375</v>
          </cell>
          <cell r="Q49">
            <v>305.373779296875</v>
          </cell>
          <cell r="R49">
            <v>359.098388671875</v>
          </cell>
          <cell r="S49">
            <v>364.5830078125</v>
          </cell>
          <cell r="T49">
            <v>387.25750732421875</v>
          </cell>
          <cell r="U49">
            <v>408.23721313476563</v>
          </cell>
          <cell r="V49">
            <v>387.66903686523438</v>
          </cell>
          <cell r="W49">
            <v>370.40524291992188</v>
          </cell>
          <cell r="X49">
            <v>367.3468017578125</v>
          </cell>
          <cell r="Y49">
            <v>307.6033935546875</v>
          </cell>
          <cell r="Z49">
            <v>334.50796508789063</v>
          </cell>
          <cell r="AA49">
            <v>356.49966430664063</v>
          </cell>
          <cell r="AB49">
            <v>387.01174926757813</v>
          </cell>
          <cell r="AC49">
            <v>305.00863647460938</v>
          </cell>
          <cell r="AD49">
            <v>360.318115234375</v>
          </cell>
          <cell r="AE49">
            <v>362.43304443359375</v>
          </cell>
          <cell r="AF49">
            <v>386.5260009765625</v>
          </cell>
          <cell r="AG49">
            <v>408.51150512695313</v>
          </cell>
          <cell r="AH49">
            <v>388.61007690429688</v>
          </cell>
          <cell r="AI49">
            <v>370.1204833984375</v>
          </cell>
          <cell r="AJ49">
            <v>366.7864990234375</v>
          </cell>
          <cell r="AK49">
            <v>307.77420043945313</v>
          </cell>
          <cell r="AL49">
            <v>333.14947509765625</v>
          </cell>
          <cell r="AM49">
            <v>356.0025634765625</v>
          </cell>
          <cell r="AN49">
            <v>386.22552490234375</v>
          </cell>
          <cell r="AO49">
            <v>305.2138671875</v>
          </cell>
          <cell r="AP49">
            <v>360.19500732421875</v>
          </cell>
          <cell r="AQ49">
            <v>361.27301025390625</v>
          </cell>
          <cell r="AR49">
            <v>386.530029296875</v>
          </cell>
          <cell r="AS49">
            <v>401.85012817382813</v>
          </cell>
          <cell r="AT49">
            <v>387.18954467773438</v>
          </cell>
          <cell r="AU49">
            <v>368.51736450195313</v>
          </cell>
          <cell r="AV49">
            <v>366.6678466796875</v>
          </cell>
          <cell r="AW49">
            <v>305.3885498046875</v>
          </cell>
          <cell r="AX49">
            <v>331.90390014648438</v>
          </cell>
          <cell r="AY49">
            <v>356.12893676757813</v>
          </cell>
          <cell r="AZ49">
            <v>385.01541137695313</v>
          </cell>
          <cell r="BA49">
            <v>305.52896118164063</v>
          </cell>
          <cell r="BB49">
            <v>360.76406860351563</v>
          </cell>
          <cell r="BC49">
            <v>357.82470703125</v>
          </cell>
          <cell r="BD49">
            <v>387.26739501953125</v>
          </cell>
          <cell r="BE49">
            <v>396.39846801757813</v>
          </cell>
          <cell r="BF49">
            <v>385.81719970703125</v>
          </cell>
          <cell r="BG49">
            <v>367.46298217773438</v>
          </cell>
          <cell r="BH49">
            <v>366.09695434570313</v>
          </cell>
          <cell r="BI49">
            <v>307.47708129882813</v>
          </cell>
          <cell r="BJ49">
            <v>330.10980224609375</v>
          </cell>
          <cell r="BK49">
            <v>356.20147705078125</v>
          </cell>
          <cell r="BL49">
            <v>374.55154418945313</v>
          </cell>
          <cell r="BM49">
            <v>372.06875610351563</v>
          </cell>
          <cell r="BN49">
            <v>371.76336669921875</v>
          </cell>
          <cell r="BO49">
            <v>370.29046630859375</v>
          </cell>
          <cell r="BP49">
            <v>367.47265625</v>
          </cell>
          <cell r="BQ49">
            <v>386.88470458984375</v>
          </cell>
          <cell r="BR49">
            <v>305.31927490234375</v>
          </cell>
          <cell r="BS49">
            <v>359.766357421875</v>
          </cell>
          <cell r="BT49">
            <v>361.60723876953125</v>
          </cell>
          <cell r="BU49">
            <v>387.00790405273438</v>
          </cell>
          <cell r="BV49">
            <v>402.23855590820313</v>
          </cell>
          <cell r="BW49">
            <v>387.08847045898438</v>
          </cell>
          <cell r="BX49">
            <v>369.17318725585938</v>
          </cell>
          <cell r="BY49">
            <v>366.76104736328125</v>
          </cell>
          <cell r="BZ49">
            <v>307.07797241210938</v>
          </cell>
          <cell r="CA49">
            <v>331.94461059570313</v>
          </cell>
          <cell r="CB49">
            <v>356.31256103515625</v>
          </cell>
          <cell r="CC49">
            <v>370.43704223632813</v>
          </cell>
          <cell r="CD49">
            <v>370.43701171875</v>
          </cell>
        </row>
        <row r="50">
          <cell r="A50">
            <v>44166</v>
          </cell>
          <cell r="B50">
            <v>12</v>
          </cell>
          <cell r="C50">
            <v>2020</v>
          </cell>
          <cell r="D50">
            <v>410.26461791992188</v>
          </cell>
          <cell r="E50">
            <v>316.53955078125</v>
          </cell>
          <cell r="F50">
            <v>374.11203002929688</v>
          </cell>
          <cell r="G50">
            <v>377.302490234375</v>
          </cell>
          <cell r="H50">
            <v>397.69039916992188</v>
          </cell>
          <cell r="I50">
            <v>432.84881591796875</v>
          </cell>
          <cell r="J50">
            <v>406.83078002929688</v>
          </cell>
          <cell r="K50">
            <v>368.14007568359375</v>
          </cell>
          <cell r="L50">
            <v>387.07568359375</v>
          </cell>
          <cell r="M50">
            <v>314.824462890625</v>
          </cell>
          <cell r="N50">
            <v>349.97540283203125</v>
          </cell>
          <cell r="O50">
            <v>363.99380493164063</v>
          </cell>
          <cell r="P50">
            <v>407.72793579101563</v>
          </cell>
          <cell r="Q50">
            <v>316.14691162109375</v>
          </cell>
          <cell r="R50">
            <v>376.12356567382813</v>
          </cell>
          <cell r="S50">
            <v>374.74417114257813</v>
          </cell>
          <cell r="T50">
            <v>397.62310791015625</v>
          </cell>
          <cell r="U50">
            <v>429.44369506835938</v>
          </cell>
          <cell r="V50">
            <v>406.50576782226563</v>
          </cell>
          <cell r="W50">
            <v>367.36163330078125</v>
          </cell>
          <cell r="X50">
            <v>386.7183837890625</v>
          </cell>
          <cell r="Y50">
            <v>313.90328979492188</v>
          </cell>
          <cell r="Z50">
            <v>349.67431640625</v>
          </cell>
          <cell r="AA50">
            <v>362.91970825195313</v>
          </cell>
          <cell r="AB50">
            <v>406.00088500976563</v>
          </cell>
          <cell r="AC50">
            <v>315.87564086914063</v>
          </cell>
          <cell r="AD50">
            <v>377.35897827148438</v>
          </cell>
          <cell r="AE50">
            <v>372.79559326171875</v>
          </cell>
          <cell r="AF50">
            <v>396.99032592773438</v>
          </cell>
          <cell r="AG50">
            <v>429.74026489257813</v>
          </cell>
          <cell r="AH50">
            <v>407.6041259765625</v>
          </cell>
          <cell r="AI50">
            <v>367.13931274414063</v>
          </cell>
          <cell r="AJ50">
            <v>386.634033203125</v>
          </cell>
          <cell r="AK50">
            <v>313.96145629882813</v>
          </cell>
          <cell r="AL50">
            <v>348.2445068359375</v>
          </cell>
          <cell r="AM50">
            <v>362.38275146484375</v>
          </cell>
          <cell r="AN50">
            <v>404.50405883789063</v>
          </cell>
          <cell r="AO50">
            <v>316.05221557617188</v>
          </cell>
          <cell r="AP50">
            <v>377.21771240234375</v>
          </cell>
          <cell r="AQ50">
            <v>371.839599609375</v>
          </cell>
          <cell r="AR50">
            <v>397.03018188476563</v>
          </cell>
          <cell r="AS50">
            <v>423.1170654296875</v>
          </cell>
          <cell r="AT50">
            <v>406.31814575195313</v>
          </cell>
          <cell r="AU50">
            <v>365.78677368164063</v>
          </cell>
          <cell r="AV50">
            <v>386.3697509765625</v>
          </cell>
          <cell r="AW50">
            <v>311.59027099609375</v>
          </cell>
          <cell r="AX50">
            <v>347.11758422851563</v>
          </cell>
          <cell r="AY50">
            <v>362.43075561523438</v>
          </cell>
          <cell r="AZ50">
            <v>402.04534912109375</v>
          </cell>
          <cell r="BA50">
            <v>316.10702514648438</v>
          </cell>
          <cell r="BB50">
            <v>377.8463134765625</v>
          </cell>
          <cell r="BC50">
            <v>369.02734375</v>
          </cell>
          <cell r="BD50">
            <v>397.7315673828125</v>
          </cell>
          <cell r="BE50">
            <v>417.7479248046875</v>
          </cell>
          <cell r="BF50">
            <v>405.00753784179688</v>
          </cell>
          <cell r="BG50">
            <v>365.04879760742188</v>
          </cell>
          <cell r="BH50">
            <v>385.93960571289063</v>
          </cell>
          <cell r="BI50">
            <v>313.051513671875</v>
          </cell>
          <cell r="BJ50">
            <v>345.59848022460938</v>
          </cell>
          <cell r="BK50">
            <v>362.11581420898438</v>
          </cell>
          <cell r="BL50">
            <v>391.44784545898438</v>
          </cell>
          <cell r="BM50">
            <v>388.0767822265625</v>
          </cell>
          <cell r="BN50">
            <v>387.49896240234375</v>
          </cell>
          <cell r="BO50">
            <v>385.85662841796875</v>
          </cell>
          <cell r="BP50">
            <v>382.674560546875</v>
          </cell>
          <cell r="BQ50">
            <v>405.88482666015625</v>
          </cell>
          <cell r="BR50">
            <v>316.12136840820313</v>
          </cell>
          <cell r="BS50">
            <v>376.8116455078125</v>
          </cell>
          <cell r="BT50">
            <v>372.17153930664063</v>
          </cell>
          <cell r="BU50">
            <v>397.44955444335938</v>
          </cell>
          <cell r="BV50">
            <v>423.50851440429688</v>
          </cell>
          <cell r="BW50">
            <v>406.1285400390625</v>
          </cell>
          <cell r="BX50">
            <v>366.374267578125</v>
          </cell>
          <cell r="BY50">
            <v>386.37704467773438</v>
          </cell>
          <cell r="BZ50">
            <v>313.08828735351563</v>
          </cell>
          <cell r="CA50">
            <v>347.22445678710938</v>
          </cell>
          <cell r="CB50">
            <v>362.52749633789063</v>
          </cell>
          <cell r="CC50">
            <v>386.14654541015625</v>
          </cell>
          <cell r="CD50">
            <v>386.14654541015625</v>
          </cell>
        </row>
        <row r="51">
          <cell r="A51">
            <v>44197</v>
          </cell>
          <cell r="B51">
            <v>1</v>
          </cell>
          <cell r="C51">
            <v>2021</v>
          </cell>
          <cell r="D51">
            <v>429.75921630859375</v>
          </cell>
          <cell r="E51">
            <v>330.76333618164063</v>
          </cell>
          <cell r="F51">
            <v>391.71127319335938</v>
          </cell>
          <cell r="G51">
            <v>383.93380737304688</v>
          </cell>
          <cell r="H51">
            <v>412.0941162109375</v>
          </cell>
          <cell r="I51">
            <v>448.31475830078125</v>
          </cell>
          <cell r="J51">
            <v>427.64773559570313</v>
          </cell>
          <cell r="K51">
            <v>418.67507934570313</v>
          </cell>
          <cell r="L51">
            <v>404.45880126953125</v>
          </cell>
          <cell r="M51">
            <v>325.58218383789063</v>
          </cell>
          <cell r="N51">
            <v>368.94131469726563</v>
          </cell>
          <cell r="O51">
            <v>371.5848388671875</v>
          </cell>
          <cell r="P51">
            <v>426.62637329101563</v>
          </cell>
          <cell r="Q51">
            <v>330.15219116210938</v>
          </cell>
          <cell r="R51">
            <v>393.64923095703125</v>
          </cell>
          <cell r="S51">
            <v>380.14923095703125</v>
          </cell>
          <cell r="T51">
            <v>412.27142333984375</v>
          </cell>
          <cell r="U51">
            <v>444.44424438476563</v>
          </cell>
          <cell r="V51">
            <v>426.53472900390625</v>
          </cell>
          <cell r="W51">
            <v>419.02166748046875</v>
          </cell>
          <cell r="X51">
            <v>404.05648803710938</v>
          </cell>
          <cell r="Y51">
            <v>324.6927490234375</v>
          </cell>
          <cell r="Z51">
            <v>368.52590942382813</v>
          </cell>
          <cell r="AA51">
            <v>370.42440795898438</v>
          </cell>
          <cell r="AB51">
            <v>424.56158447265625</v>
          </cell>
          <cell r="AC51">
            <v>329.97036743164063</v>
          </cell>
          <cell r="AD51">
            <v>394.90277099609375</v>
          </cell>
          <cell r="AE51">
            <v>377.72442626953125</v>
          </cell>
          <cell r="AF51">
            <v>411.4608154296875</v>
          </cell>
          <cell r="AG51">
            <v>444.53872680664063</v>
          </cell>
          <cell r="AH51">
            <v>427.58718872070313</v>
          </cell>
          <cell r="AI51">
            <v>419.28143310546875</v>
          </cell>
          <cell r="AJ51">
            <v>404.06390380859375</v>
          </cell>
          <cell r="AK51">
            <v>324.8685302734375</v>
          </cell>
          <cell r="AL51">
            <v>366.83612060546875</v>
          </cell>
          <cell r="AM51">
            <v>369.85379028320313</v>
          </cell>
          <cell r="AN51">
            <v>422.67684936523438</v>
          </cell>
          <cell r="AO51">
            <v>330.03567504882813</v>
          </cell>
          <cell r="AP51">
            <v>394.3421630859375</v>
          </cell>
          <cell r="AQ51">
            <v>376.1058349609375</v>
          </cell>
          <cell r="AR51">
            <v>411.54263305664063</v>
          </cell>
          <cell r="AS51">
            <v>437.46530151367188</v>
          </cell>
          <cell r="AT51">
            <v>425.39456176757813</v>
          </cell>
          <cell r="AU51">
            <v>418.138916015625</v>
          </cell>
          <cell r="AV51">
            <v>403.39154052734375</v>
          </cell>
          <cell r="AW51">
            <v>322.28030395507813</v>
          </cell>
          <cell r="AX51">
            <v>365.53756713867188</v>
          </cell>
          <cell r="AY51">
            <v>369.8779296875</v>
          </cell>
          <cell r="AZ51">
            <v>419.42056274414063</v>
          </cell>
          <cell r="BA51">
            <v>329.89572143554688</v>
          </cell>
          <cell r="BB51">
            <v>394.60446166992188</v>
          </cell>
          <cell r="BC51">
            <v>371.85647583007813</v>
          </cell>
          <cell r="BD51">
            <v>412.57208251953125</v>
          </cell>
          <cell r="BE51">
            <v>431.64126586914063</v>
          </cell>
          <cell r="BF51">
            <v>423.61117553710938</v>
          </cell>
          <cell r="BG51">
            <v>418.52011108398438</v>
          </cell>
          <cell r="BH51">
            <v>402.68157958984375</v>
          </cell>
          <cell r="BI51">
            <v>323.92974853515625</v>
          </cell>
          <cell r="BJ51">
            <v>364.05419921875</v>
          </cell>
          <cell r="BK51">
            <v>369.6156005859375</v>
          </cell>
          <cell r="BL51">
            <v>409.26382446289063</v>
          </cell>
          <cell r="BM51">
            <v>405.37939453125</v>
          </cell>
          <cell r="BN51">
            <v>404.57281494140625</v>
          </cell>
          <cell r="BO51">
            <v>402.44281005859375</v>
          </cell>
          <cell r="BP51">
            <v>398.46066284179688</v>
          </cell>
          <cell r="BQ51">
            <v>424.32772827148438</v>
          </cell>
          <cell r="BR51">
            <v>330.10064697265625</v>
          </cell>
          <cell r="BS51">
            <v>394.0416259765625</v>
          </cell>
          <cell r="BT51">
            <v>376.53448486328125</v>
          </cell>
          <cell r="BU51">
            <v>412.09957885742188</v>
          </cell>
          <cell r="BV51">
            <v>437.90716552734375</v>
          </cell>
          <cell r="BW51">
            <v>425.46875</v>
          </cell>
          <cell r="BX51">
            <v>418.68338012695313</v>
          </cell>
          <cell r="BY51">
            <v>403.44427490234375</v>
          </cell>
          <cell r="BZ51">
            <v>323.90829467773438</v>
          </cell>
          <cell r="CA51">
            <v>365.78338623046875</v>
          </cell>
          <cell r="CB51">
            <v>370.02029418945313</v>
          </cell>
          <cell r="CC51">
            <v>402.82192993164063</v>
          </cell>
          <cell r="CD51">
            <v>402.82192993164063</v>
          </cell>
        </row>
        <row r="52">
          <cell r="A52">
            <v>44228</v>
          </cell>
          <cell r="B52">
            <v>2</v>
          </cell>
          <cell r="C52">
            <v>2021</v>
          </cell>
          <cell r="D52">
            <v>443.90042114257813</v>
          </cell>
          <cell r="E52">
            <v>344.241455078125</v>
          </cell>
          <cell r="F52">
            <v>411.56683349609375</v>
          </cell>
          <cell r="G52">
            <v>391.560791015625</v>
          </cell>
          <cell r="H52">
            <v>431.72604370117188</v>
          </cell>
          <cell r="I52">
            <v>464.88583374023438</v>
          </cell>
          <cell r="J52">
            <v>448.13726806640625</v>
          </cell>
          <cell r="K52">
            <v>426.29354858398438</v>
          </cell>
          <cell r="L52">
            <v>416.26803588867188</v>
          </cell>
          <cell r="M52">
            <v>330.06753540039063</v>
          </cell>
          <cell r="N52">
            <v>388.02639770507813</v>
          </cell>
          <cell r="O52">
            <v>383.693603515625</v>
          </cell>
          <cell r="P52">
            <v>440.69879150390625</v>
          </cell>
          <cell r="Q52">
            <v>343.7852783203125</v>
          </cell>
          <cell r="R52">
            <v>413.6669921875</v>
          </cell>
          <cell r="S52">
            <v>388.14532470703125</v>
          </cell>
          <cell r="T52">
            <v>432.33609008789063</v>
          </cell>
          <cell r="U52">
            <v>460.259521484375</v>
          </cell>
          <cell r="V52">
            <v>447.11273193359375</v>
          </cell>
          <cell r="W52">
            <v>426.1573486328125</v>
          </cell>
          <cell r="X52">
            <v>416.0240478515625</v>
          </cell>
          <cell r="Y52">
            <v>329.36199951171875</v>
          </cell>
          <cell r="Z52">
            <v>387.87246704101563</v>
          </cell>
          <cell r="AA52">
            <v>382.54718017578125</v>
          </cell>
          <cell r="AB52">
            <v>438.60165405273438</v>
          </cell>
          <cell r="AC52">
            <v>343.53799438476563</v>
          </cell>
          <cell r="AD52">
            <v>414.99472045898438</v>
          </cell>
          <cell r="AE52">
            <v>385.60125732421875</v>
          </cell>
          <cell r="AF52">
            <v>431.43002319335938</v>
          </cell>
          <cell r="AG52">
            <v>460.11776733398438</v>
          </cell>
          <cell r="AH52">
            <v>448.2479248046875</v>
          </cell>
          <cell r="AI52">
            <v>426.24563598632813</v>
          </cell>
          <cell r="AJ52">
            <v>416.03683471679688</v>
          </cell>
          <cell r="AK52">
            <v>329.63421630859375</v>
          </cell>
          <cell r="AL52">
            <v>386.41799926757813</v>
          </cell>
          <cell r="AM52">
            <v>382.0205078125</v>
          </cell>
          <cell r="AN52">
            <v>436.78182983398438</v>
          </cell>
          <cell r="AO52">
            <v>343.64578247070313</v>
          </cell>
          <cell r="AP52">
            <v>414.35235595703125</v>
          </cell>
          <cell r="AQ52">
            <v>383.93817138671875</v>
          </cell>
          <cell r="AR52">
            <v>431.59188842773438</v>
          </cell>
          <cell r="AS52">
            <v>452.44720458984375</v>
          </cell>
          <cell r="AT52">
            <v>445.97952270507813</v>
          </cell>
          <cell r="AU52">
            <v>425.16757202148438</v>
          </cell>
          <cell r="AV52">
            <v>415.92715454101563</v>
          </cell>
          <cell r="AW52">
            <v>326.91232299804688</v>
          </cell>
          <cell r="AX52">
            <v>385.25460815429688</v>
          </cell>
          <cell r="AY52">
            <v>382.06561279296875</v>
          </cell>
          <cell r="AZ52">
            <v>433.59597778320313</v>
          </cell>
          <cell r="BA52">
            <v>343.63616943359375</v>
          </cell>
          <cell r="BB52">
            <v>414.57424926757813</v>
          </cell>
          <cell r="BC52">
            <v>379.50180053710938</v>
          </cell>
          <cell r="BD52">
            <v>433.38418579101563</v>
          </cell>
          <cell r="BE52">
            <v>445.97015380859375</v>
          </cell>
          <cell r="BF52">
            <v>443.98583984375</v>
          </cell>
          <cell r="BG52">
            <v>425.29562377929688</v>
          </cell>
          <cell r="BH52">
            <v>416.18524169921875</v>
          </cell>
          <cell r="BI52">
            <v>328.716796875</v>
          </cell>
          <cell r="BJ52">
            <v>384.04440307617188</v>
          </cell>
          <cell r="BK52">
            <v>381.73870849609375</v>
          </cell>
          <cell r="BL52">
            <v>424.08493041992188</v>
          </cell>
          <cell r="BM52">
            <v>420.33309936523438</v>
          </cell>
          <cell r="BN52">
            <v>419.54104614257813</v>
          </cell>
          <cell r="BO52">
            <v>417.66995239257813</v>
          </cell>
          <cell r="BP52">
            <v>413.85751342773438</v>
          </cell>
          <cell r="BQ52">
            <v>438.436279296875</v>
          </cell>
          <cell r="BR52">
            <v>343.72994995117188</v>
          </cell>
          <cell r="BS52">
            <v>414.03524780273438</v>
          </cell>
          <cell r="BT52">
            <v>384.31478881835938</v>
          </cell>
          <cell r="BU52">
            <v>432.41848754882813</v>
          </cell>
          <cell r="BV52">
            <v>452.94039916992188</v>
          </cell>
          <cell r="BW52">
            <v>445.98153686523438</v>
          </cell>
          <cell r="BX52">
            <v>425.71218872070313</v>
          </cell>
          <cell r="BY52">
            <v>416.09014892578125</v>
          </cell>
          <cell r="BZ52">
            <v>328.62094116210938</v>
          </cell>
          <cell r="CA52">
            <v>385.49374389648438</v>
          </cell>
          <cell r="CB52">
            <v>382.16375732421875</v>
          </cell>
          <cell r="CC52">
            <v>417.96609497070313</v>
          </cell>
          <cell r="CD52">
            <v>417.96609497070313</v>
          </cell>
        </row>
        <row r="53">
          <cell r="A53">
            <v>44256</v>
          </cell>
          <cell r="B53">
            <v>3</v>
          </cell>
          <cell r="C53">
            <v>2021</v>
          </cell>
          <cell r="D53">
            <v>458.77975463867188</v>
          </cell>
          <cell r="E53">
            <v>364.66781616210938</v>
          </cell>
          <cell r="F53">
            <v>437.44155883789063</v>
          </cell>
          <cell r="G53">
            <v>397.24002075195313</v>
          </cell>
          <cell r="H53">
            <v>445.76123046875</v>
          </cell>
          <cell r="I53">
            <v>483.06268310546875</v>
          </cell>
          <cell r="J53">
            <v>467.68588256835938</v>
          </cell>
          <cell r="K53">
            <v>427.4942626953125</v>
          </cell>
          <cell r="L53">
            <v>439.651123046875</v>
          </cell>
          <cell r="M53">
            <v>362.315185546875</v>
          </cell>
          <cell r="N53">
            <v>401.11981201171875</v>
          </cell>
          <cell r="O53">
            <v>392.62197875976563</v>
          </cell>
          <cell r="P53">
            <v>456.068115234375</v>
          </cell>
          <cell r="Q53">
            <v>364.1099853515625</v>
          </cell>
          <cell r="R53">
            <v>440.98342895507813</v>
          </cell>
          <cell r="S53">
            <v>393.54742431640625</v>
          </cell>
          <cell r="T53">
            <v>446.28701782226563</v>
          </cell>
          <cell r="U53">
            <v>478.505615234375</v>
          </cell>
          <cell r="V53">
            <v>466.32937622070313</v>
          </cell>
          <cell r="W53">
            <v>426.90359497070313</v>
          </cell>
          <cell r="X53">
            <v>440.67926025390625</v>
          </cell>
          <cell r="Y53">
            <v>363.72848510742188</v>
          </cell>
          <cell r="Z53">
            <v>400.47317504882813</v>
          </cell>
          <cell r="AA53">
            <v>391.235595703125</v>
          </cell>
          <cell r="AB53">
            <v>454.3638916015625</v>
          </cell>
          <cell r="AC53">
            <v>363.96636962890625</v>
          </cell>
          <cell r="AD53">
            <v>442.75393676757813</v>
          </cell>
          <cell r="AE53">
            <v>390.79281616210938</v>
          </cell>
          <cell r="AF53">
            <v>445.3216552734375</v>
          </cell>
          <cell r="AG53">
            <v>478.75006103515625</v>
          </cell>
          <cell r="AH53">
            <v>467.45907592773438</v>
          </cell>
          <cell r="AI53">
            <v>426.68719482421875</v>
          </cell>
          <cell r="AJ53">
            <v>441.4351806640625</v>
          </cell>
          <cell r="AK53">
            <v>364.56512451171875</v>
          </cell>
          <cell r="AL53">
            <v>398.541015625</v>
          </cell>
          <cell r="AM53">
            <v>390.57162475585938</v>
          </cell>
          <cell r="AN53">
            <v>452.74008178710938</v>
          </cell>
          <cell r="AO53">
            <v>363.96481323242188</v>
          </cell>
          <cell r="AP53">
            <v>443.1705322265625</v>
          </cell>
          <cell r="AQ53">
            <v>389.05496215820313</v>
          </cell>
          <cell r="AR53">
            <v>445.43450927734375</v>
          </cell>
          <cell r="AS53">
            <v>470.77151489257813</v>
          </cell>
          <cell r="AT53">
            <v>464.64498901367188</v>
          </cell>
          <cell r="AU53">
            <v>425.62759399414063</v>
          </cell>
          <cell r="AV53">
            <v>440.94000244140625</v>
          </cell>
          <cell r="AW53">
            <v>361.2159423828125</v>
          </cell>
          <cell r="AX53">
            <v>397.23822021484375</v>
          </cell>
          <cell r="AY53">
            <v>390.59002685546875</v>
          </cell>
          <cell r="AZ53">
            <v>449.84115600585938</v>
          </cell>
          <cell r="BA53">
            <v>363.81402587890625</v>
          </cell>
          <cell r="BB53">
            <v>444.60171508789063</v>
          </cell>
          <cell r="BC53">
            <v>384.2838134765625</v>
          </cell>
          <cell r="BD53">
            <v>447.03704833984375</v>
          </cell>
          <cell r="BE53">
            <v>464.18429565429688</v>
          </cell>
          <cell r="BF53">
            <v>462.31170654296875</v>
          </cell>
          <cell r="BG53">
            <v>425.52655029296875</v>
          </cell>
          <cell r="BH53">
            <v>440.72930908203125</v>
          </cell>
          <cell r="BI53">
            <v>365.07833862304688</v>
          </cell>
          <cell r="BJ53">
            <v>395.58786010742188</v>
          </cell>
          <cell r="BK53">
            <v>390.18264770507813</v>
          </cell>
          <cell r="BL53">
            <v>440.172119140625</v>
          </cell>
          <cell r="BM53">
            <v>436.81039428710938</v>
          </cell>
          <cell r="BN53">
            <v>436.2431640625</v>
          </cell>
          <cell r="BO53">
            <v>434.46127319335938</v>
          </cell>
          <cell r="BP53">
            <v>430.59292602539063</v>
          </cell>
          <cell r="BQ53">
            <v>454.11602783203125</v>
          </cell>
          <cell r="BR53">
            <v>364.04006958007813</v>
          </cell>
          <cell r="BS53">
            <v>442.34539794921875</v>
          </cell>
          <cell r="BT53">
            <v>389.4444580078125</v>
          </cell>
          <cell r="BU53">
            <v>446.2205810546875</v>
          </cell>
          <cell r="BV53">
            <v>471.25106811523438</v>
          </cell>
          <cell r="BW53">
            <v>464.76876831054688</v>
          </cell>
          <cell r="BX53">
            <v>426.23593139648438</v>
          </cell>
          <cell r="BY53">
            <v>440.77041625976563</v>
          </cell>
          <cell r="BZ53">
            <v>363.73153686523438</v>
          </cell>
          <cell r="CA53">
            <v>397.48541259765625</v>
          </cell>
          <cell r="CB53">
            <v>390.72528076171875</v>
          </cell>
          <cell r="CC53">
            <v>434.58877563476563</v>
          </cell>
          <cell r="CD53">
            <v>434.58880615234375</v>
          </cell>
        </row>
        <row r="54">
          <cell r="A54">
            <v>44287</v>
          </cell>
          <cell r="B54">
            <v>4</v>
          </cell>
          <cell r="C54">
            <v>2021</v>
          </cell>
          <cell r="D54">
            <v>479.10491943359375</v>
          </cell>
          <cell r="E54">
            <v>380.86154174804688</v>
          </cell>
          <cell r="F54">
            <v>455.94293212890625</v>
          </cell>
          <cell r="G54">
            <v>411.3592529296875</v>
          </cell>
          <cell r="H54">
            <v>464.90029907226563</v>
          </cell>
          <cell r="I54">
            <v>500.70516967773438</v>
          </cell>
          <cell r="J54">
            <v>494.4705810546875</v>
          </cell>
          <cell r="K54">
            <v>431.83270263671875</v>
          </cell>
          <cell r="L54">
            <v>446.77294921875</v>
          </cell>
          <cell r="M54">
            <v>376.73458862304688</v>
          </cell>
          <cell r="N54">
            <v>416.84625244140625</v>
          </cell>
          <cell r="O54">
            <v>407.35952758789063</v>
          </cell>
          <cell r="P54">
            <v>476.71194458007813</v>
          </cell>
          <cell r="Q54">
            <v>380.35641479492188</v>
          </cell>
          <cell r="R54">
            <v>459.03958129882813</v>
          </cell>
          <cell r="S54">
            <v>407.18746948242188</v>
          </cell>
          <cell r="T54">
            <v>466.24673461914063</v>
          </cell>
          <cell r="U54">
            <v>496.16738891601563</v>
          </cell>
          <cell r="V54">
            <v>492.96044921875</v>
          </cell>
          <cell r="W54">
            <v>431.09228515625</v>
          </cell>
          <cell r="X54">
            <v>447.43020629882813</v>
          </cell>
          <cell r="Y54">
            <v>378.05322265625</v>
          </cell>
          <cell r="Z54">
            <v>416.1597900390625</v>
          </cell>
          <cell r="AA54">
            <v>405.71578979492188</v>
          </cell>
          <cell r="AB54">
            <v>475.17974853515625</v>
          </cell>
          <cell r="AC54">
            <v>379.9630126953125</v>
          </cell>
          <cell r="AD54">
            <v>460.64260864257813</v>
          </cell>
          <cell r="AE54">
            <v>403.94430541992188</v>
          </cell>
          <cell r="AF54">
            <v>465.42532348632813</v>
          </cell>
          <cell r="AG54">
            <v>496.60546875</v>
          </cell>
          <cell r="AH54">
            <v>494.32730102539063</v>
          </cell>
          <cell r="AI54">
            <v>430.82269287109375</v>
          </cell>
          <cell r="AJ54">
            <v>447.84298706054688</v>
          </cell>
          <cell r="AK54">
            <v>378.7796630859375</v>
          </cell>
          <cell r="AL54">
            <v>413.98751831054688</v>
          </cell>
          <cell r="AM54">
            <v>404.90036010742188</v>
          </cell>
          <cell r="AN54">
            <v>473.646484375</v>
          </cell>
          <cell r="AO54">
            <v>380.00592041015625</v>
          </cell>
          <cell r="AP54">
            <v>460.95187377929688</v>
          </cell>
          <cell r="AQ54">
            <v>402.44113159179688</v>
          </cell>
          <cell r="AR54">
            <v>465.65292358398438</v>
          </cell>
          <cell r="AS54">
            <v>488.43722534179688</v>
          </cell>
          <cell r="AT54">
            <v>490.98114013671875</v>
          </cell>
          <cell r="AU54">
            <v>429.54763793945313</v>
          </cell>
          <cell r="AV54">
            <v>447.97830200195313</v>
          </cell>
          <cell r="AW54">
            <v>375.27621459960938</v>
          </cell>
          <cell r="AX54">
            <v>412.49969482421875</v>
          </cell>
          <cell r="AY54">
            <v>405.073486328125</v>
          </cell>
          <cell r="AZ54">
            <v>470.91738891601563</v>
          </cell>
          <cell r="BA54">
            <v>379.99465942382813</v>
          </cell>
          <cell r="BB54">
            <v>462.1500244140625</v>
          </cell>
          <cell r="BC54">
            <v>398.07421875</v>
          </cell>
          <cell r="BD54">
            <v>468.30517578125</v>
          </cell>
          <cell r="BE54">
            <v>481.73342895507813</v>
          </cell>
          <cell r="BF54">
            <v>488.16217041015625</v>
          </cell>
          <cell r="BG54">
            <v>429.13626098632813</v>
          </cell>
          <cell r="BH54">
            <v>448.60833740234375</v>
          </cell>
          <cell r="BI54">
            <v>379.8685302734375</v>
          </cell>
          <cell r="BJ54">
            <v>410.3353271484375</v>
          </cell>
          <cell r="BK54">
            <v>404.79110717773438</v>
          </cell>
          <cell r="BL54">
            <v>458.14089965820313</v>
          </cell>
          <cell r="BM54">
            <v>454.65731811523438</v>
          </cell>
          <cell r="BN54">
            <v>453.92648315429688</v>
          </cell>
          <cell r="BO54">
            <v>452.16024780273438</v>
          </cell>
          <cell r="BP54">
            <v>448.05392456054688</v>
          </cell>
          <cell r="BQ54">
            <v>474.88912963867188</v>
          </cell>
          <cell r="BR54">
            <v>380.1749267578125</v>
          </cell>
          <cell r="BS54">
            <v>460.22543334960938</v>
          </cell>
          <cell r="BT54">
            <v>403.04757690429688</v>
          </cell>
          <cell r="BU54">
            <v>466.72882080078125</v>
          </cell>
          <cell r="BV54">
            <v>488.89886474609375</v>
          </cell>
          <cell r="BW54">
            <v>491.09814453125</v>
          </cell>
          <cell r="BX54">
            <v>430.20169067382813</v>
          </cell>
          <cell r="BY54">
            <v>447.98550415039063</v>
          </cell>
          <cell r="BZ54">
            <v>378.166015625</v>
          </cell>
          <cell r="CA54">
            <v>412.65716552734375</v>
          </cell>
          <cell r="CB54">
            <v>405.25363159179688</v>
          </cell>
          <cell r="CC54">
            <v>452.2640380859375</v>
          </cell>
          <cell r="CD54">
            <v>452.2640380859375</v>
          </cell>
        </row>
        <row r="55">
          <cell r="A55">
            <v>44317</v>
          </cell>
          <cell r="B55">
            <v>5</v>
          </cell>
          <cell r="C55">
            <v>2021</v>
          </cell>
          <cell r="D55">
            <v>497.9454345703125</v>
          </cell>
          <cell r="E55">
            <v>389.214599609375</v>
          </cell>
          <cell r="F55">
            <v>470.5367431640625</v>
          </cell>
          <cell r="G55">
            <v>419.28237915039063</v>
          </cell>
          <cell r="H55">
            <v>476.53237915039063</v>
          </cell>
          <cell r="I55">
            <v>523.9649658203125</v>
          </cell>
          <cell r="J55">
            <v>523.24383544921875</v>
          </cell>
          <cell r="K55">
            <v>438.099609375</v>
          </cell>
          <cell r="L55">
            <v>460.4268798828125</v>
          </cell>
          <cell r="M55">
            <v>388.8262939453125</v>
          </cell>
          <cell r="N55">
            <v>432.51806640625</v>
          </cell>
          <cell r="O55">
            <v>419.73202514648438</v>
          </cell>
          <cell r="P55">
            <v>495.52761840820313</v>
          </cell>
          <cell r="Q55">
            <v>388.68865966796875</v>
          </cell>
          <cell r="R55">
            <v>472.96035766601563</v>
          </cell>
          <cell r="S55">
            <v>415.01699829101563</v>
          </cell>
          <cell r="T55">
            <v>478.00253295898438</v>
          </cell>
          <cell r="U55">
            <v>519.5909423828125</v>
          </cell>
          <cell r="V55">
            <v>522.195068359375</v>
          </cell>
          <cell r="W55">
            <v>437.11044311523438</v>
          </cell>
          <cell r="X55">
            <v>461.12103271484375</v>
          </cell>
          <cell r="Y55">
            <v>391.44830322265625</v>
          </cell>
          <cell r="Z55">
            <v>432.08016967773438</v>
          </cell>
          <cell r="AA55">
            <v>417.80331420898438</v>
          </cell>
          <cell r="AB55">
            <v>493.93817138671875</v>
          </cell>
          <cell r="AC55">
            <v>388.60659790039063</v>
          </cell>
          <cell r="AD55">
            <v>474.33160400390625</v>
          </cell>
          <cell r="AE55">
            <v>411.76324462890625</v>
          </cell>
          <cell r="AF55">
            <v>477.30487060546875</v>
          </cell>
          <cell r="AG55">
            <v>519.8758544921875</v>
          </cell>
          <cell r="AH55">
            <v>523.69244384765625</v>
          </cell>
          <cell r="AI55">
            <v>436.79544067382813</v>
          </cell>
          <cell r="AJ55">
            <v>461.50631713867188</v>
          </cell>
          <cell r="AK55">
            <v>392.49835205078125</v>
          </cell>
          <cell r="AL55">
            <v>429.705078125</v>
          </cell>
          <cell r="AM55">
            <v>416.9239501953125</v>
          </cell>
          <cell r="AN55">
            <v>492.30487060546875</v>
          </cell>
          <cell r="AO55">
            <v>388.57467651367188</v>
          </cell>
          <cell r="AP55">
            <v>474.43099975585938</v>
          </cell>
          <cell r="AQ55">
            <v>410.36624145507813</v>
          </cell>
          <cell r="AR55">
            <v>477.55767822265625</v>
          </cell>
          <cell r="AS55">
            <v>511.83999633789063</v>
          </cell>
          <cell r="AT55">
            <v>520.512451171875</v>
          </cell>
          <cell r="AU55">
            <v>435.54183959960938</v>
          </cell>
          <cell r="AV55">
            <v>461.90036010742188</v>
          </cell>
          <cell r="AW55">
            <v>388.67822265625</v>
          </cell>
          <cell r="AX55">
            <v>428.44021606445313</v>
          </cell>
          <cell r="AY55">
            <v>416.913330078125</v>
          </cell>
          <cell r="AZ55">
            <v>489.4267578125</v>
          </cell>
          <cell r="BA55">
            <v>388.381591796875</v>
          </cell>
          <cell r="BB55">
            <v>475.31033325195313</v>
          </cell>
          <cell r="BC55">
            <v>406.40151977539063</v>
          </cell>
          <cell r="BD55">
            <v>480.174560546875</v>
          </cell>
          <cell r="BE55">
            <v>505.20809936523438</v>
          </cell>
          <cell r="BF55">
            <v>517.5523681640625</v>
          </cell>
          <cell r="BG55">
            <v>435.22372436523438</v>
          </cell>
          <cell r="BH55">
            <v>462.80416870117188</v>
          </cell>
          <cell r="BI55">
            <v>394.13870239257813</v>
          </cell>
          <cell r="BJ55">
            <v>426.37857055664063</v>
          </cell>
          <cell r="BK55">
            <v>416.4012451171875</v>
          </cell>
          <cell r="BL55">
            <v>474.679443359375</v>
          </cell>
          <cell r="BM55">
            <v>471.18533325195313</v>
          </cell>
          <cell r="BN55">
            <v>470.48922729492188</v>
          </cell>
          <cell r="BO55">
            <v>469.00363159179688</v>
          </cell>
          <cell r="BP55">
            <v>464.71359252929688</v>
          </cell>
          <cell r="BQ55">
            <v>493.59579467773438</v>
          </cell>
          <cell r="BR55">
            <v>388.62796020507813</v>
          </cell>
          <cell r="BS55">
            <v>473.88018798828125</v>
          </cell>
          <cell r="BT55">
            <v>411.07150268554688</v>
          </cell>
          <cell r="BU55">
            <v>478.57196044921875</v>
          </cell>
          <cell r="BV55">
            <v>512.30010986328125</v>
          </cell>
          <cell r="BW55">
            <v>520.4443359375</v>
          </cell>
          <cell r="BX55">
            <v>436.25430297851563</v>
          </cell>
          <cell r="BY55">
            <v>461.90594482421875</v>
          </cell>
          <cell r="BZ55">
            <v>391.88522338867188</v>
          </cell>
          <cell r="CA55">
            <v>428.58010864257813</v>
          </cell>
          <cell r="CB55">
            <v>417.12591552734375</v>
          </cell>
          <cell r="CC55">
            <v>468.91226196289063</v>
          </cell>
          <cell r="CD55">
            <v>468.9122314453125</v>
          </cell>
        </row>
        <row r="56">
          <cell r="A56">
            <v>44348</v>
          </cell>
          <cell r="B56">
            <v>6</v>
          </cell>
          <cell r="C56">
            <v>2021</v>
          </cell>
          <cell r="D56">
            <v>516.512939453125</v>
          </cell>
          <cell r="E56">
            <v>411.64852905273438</v>
          </cell>
          <cell r="F56">
            <v>485.21209716796875</v>
          </cell>
          <cell r="G56">
            <v>430.30758666992188</v>
          </cell>
          <cell r="H56">
            <v>490.51242065429688</v>
          </cell>
          <cell r="I56">
            <v>542.58160400390625</v>
          </cell>
          <cell r="J56">
            <v>539.7806396484375</v>
          </cell>
          <cell r="K56">
            <v>468.59344482421875</v>
          </cell>
          <cell r="L56">
            <v>471.23724365234375</v>
          </cell>
          <cell r="M56">
            <v>400.78579711914063</v>
          </cell>
          <cell r="N56">
            <v>445.959716796875</v>
          </cell>
          <cell r="O56">
            <v>427.89535522460938</v>
          </cell>
          <cell r="P56">
            <v>514.09820556640625</v>
          </cell>
          <cell r="Q56">
            <v>410.8017578125</v>
          </cell>
          <cell r="R56">
            <v>488.40274047851563</v>
          </cell>
          <cell r="S56">
            <v>425.64804077148438</v>
          </cell>
          <cell r="T56">
            <v>491.96945190429688</v>
          </cell>
          <cell r="U56">
            <v>537.25982666015625</v>
          </cell>
          <cell r="V56">
            <v>538.786376953125</v>
          </cell>
          <cell r="W56">
            <v>467.86691284179688</v>
          </cell>
          <cell r="X56">
            <v>471.62896728515625</v>
          </cell>
          <cell r="Y56">
            <v>403.72244262695313</v>
          </cell>
          <cell r="Z56">
            <v>445.6820068359375</v>
          </cell>
          <cell r="AA56">
            <v>425.91482543945313</v>
          </cell>
          <cell r="AB56">
            <v>512.43878173828125</v>
          </cell>
          <cell r="AC56">
            <v>410.36846923828125</v>
          </cell>
          <cell r="AD56">
            <v>490.08572387695313</v>
          </cell>
          <cell r="AE56">
            <v>422.11990356445313</v>
          </cell>
          <cell r="AF56">
            <v>491.38677978515625</v>
          </cell>
          <cell r="AG56">
            <v>537.56939697265625</v>
          </cell>
          <cell r="AH56">
            <v>540.47222900390625</v>
          </cell>
          <cell r="AI56">
            <v>467.66055297851563</v>
          </cell>
          <cell r="AJ56">
            <v>471.90505981445313</v>
          </cell>
          <cell r="AK56">
            <v>404.82357788085938</v>
          </cell>
          <cell r="AL56">
            <v>443.26788330078125</v>
          </cell>
          <cell r="AM56">
            <v>425.04635620117188</v>
          </cell>
          <cell r="AN56">
            <v>510.71319580078125</v>
          </cell>
          <cell r="AO56">
            <v>410.26119995117188</v>
          </cell>
          <cell r="AP56">
            <v>490.46209716796875</v>
          </cell>
          <cell r="AQ56">
            <v>420.36895751953125</v>
          </cell>
          <cell r="AR56">
            <v>491.64990234375</v>
          </cell>
          <cell r="AS56">
            <v>527.83856201171875</v>
          </cell>
          <cell r="AT56">
            <v>537.50006103515625</v>
          </cell>
          <cell r="AU56">
            <v>466.56814575195313</v>
          </cell>
          <cell r="AV56">
            <v>472.04568481445313</v>
          </cell>
          <cell r="AW56">
            <v>400.9532470703125</v>
          </cell>
          <cell r="AX56">
            <v>441.96609497070313</v>
          </cell>
          <cell r="AY56">
            <v>425.08236694335938</v>
          </cell>
          <cell r="AZ56">
            <v>507.71890258789063</v>
          </cell>
          <cell r="BA56">
            <v>409.9737548828125</v>
          </cell>
          <cell r="BB56">
            <v>491.7049560546875</v>
          </cell>
          <cell r="BC56">
            <v>415.86199951171875</v>
          </cell>
          <cell r="BD56">
            <v>494.10491943359375</v>
          </cell>
          <cell r="BE56">
            <v>519.84295654296875</v>
          </cell>
          <cell r="BF56">
            <v>534.912109375</v>
          </cell>
          <cell r="BG56">
            <v>466.43780517578125</v>
          </cell>
          <cell r="BH56">
            <v>472.5194091796875</v>
          </cell>
          <cell r="BI56">
            <v>406.87637329101563</v>
          </cell>
          <cell r="BJ56">
            <v>439.62692260742188</v>
          </cell>
          <cell r="BK56">
            <v>424.43048095703125</v>
          </cell>
          <cell r="BL56">
            <v>491.08059692382813</v>
          </cell>
          <cell r="BM56">
            <v>487.36599731445313</v>
          </cell>
          <cell r="BN56">
            <v>486.5277099609375</v>
          </cell>
          <cell r="BO56">
            <v>484.665771484375</v>
          </cell>
          <cell r="BP56">
            <v>479.73635864257813</v>
          </cell>
          <cell r="BQ56">
            <v>512.05517578125</v>
          </cell>
          <cell r="BR56">
            <v>410.47811889648438</v>
          </cell>
          <cell r="BS56">
            <v>489.67813110351563</v>
          </cell>
          <cell r="BT56">
            <v>421.17556762695313</v>
          </cell>
          <cell r="BU56">
            <v>492.5694580078125</v>
          </cell>
          <cell r="BV56">
            <v>528.41864013671875</v>
          </cell>
          <cell r="BW56">
            <v>537.4359130859375</v>
          </cell>
          <cell r="BX56">
            <v>467.19656372070313</v>
          </cell>
          <cell r="BY56">
            <v>472.05441284179688</v>
          </cell>
          <cell r="BZ56">
            <v>404.3331298828125</v>
          </cell>
          <cell r="CA56">
            <v>442.00180053710938</v>
          </cell>
          <cell r="CB56">
            <v>425.22674560546875</v>
          </cell>
          <cell r="CC56">
            <v>484.60513305664063</v>
          </cell>
          <cell r="CD56">
            <v>484.60513305664063</v>
          </cell>
        </row>
        <row r="57">
          <cell r="A57">
            <v>44378</v>
          </cell>
          <cell r="B57">
            <v>7</v>
          </cell>
          <cell r="C57">
            <v>2021</v>
          </cell>
          <cell r="D57">
            <v>536.55731201171875</v>
          </cell>
          <cell r="E57">
            <v>425.3609619140625</v>
          </cell>
          <cell r="F57">
            <v>498.14862060546875</v>
          </cell>
          <cell r="G57">
            <v>441.49105834960938</v>
          </cell>
          <cell r="H57">
            <v>501.09835815429688</v>
          </cell>
          <cell r="I57">
            <v>564.58929443359375</v>
          </cell>
          <cell r="J57">
            <v>553.009033203125</v>
          </cell>
          <cell r="K57">
            <v>474.21286010742188</v>
          </cell>
          <cell r="L57">
            <v>482.29861450195313</v>
          </cell>
          <cell r="M57">
            <v>411.2294921875</v>
          </cell>
          <cell r="N57">
            <v>466.493896484375</v>
          </cell>
          <cell r="O57">
            <v>441.01541137695313</v>
          </cell>
          <cell r="P57">
            <v>534.25421142578125</v>
          </cell>
          <cell r="Q57">
            <v>424.73538208007813</v>
          </cell>
          <cell r="R57">
            <v>501.18722534179688</v>
          </cell>
          <cell r="S57">
            <v>437.3887939453125</v>
          </cell>
          <cell r="T57">
            <v>502.37960815429688</v>
          </cell>
          <cell r="U57">
            <v>558.62298583984375</v>
          </cell>
          <cell r="V57">
            <v>551.679443359375</v>
          </cell>
          <cell r="W57">
            <v>472.49951171875</v>
          </cell>
          <cell r="X57">
            <v>482.58566284179688</v>
          </cell>
          <cell r="Y57">
            <v>415.4884033203125</v>
          </cell>
          <cell r="Z57">
            <v>466.367919921875</v>
          </cell>
          <cell r="AA57">
            <v>439.3765869140625</v>
          </cell>
          <cell r="AB57">
            <v>532.67816162109375</v>
          </cell>
          <cell r="AC57">
            <v>424.171875</v>
          </cell>
          <cell r="AD57">
            <v>502.67227172851563</v>
          </cell>
          <cell r="AE57">
            <v>434.07205200195313</v>
          </cell>
          <cell r="AF57">
            <v>502.01773071289063</v>
          </cell>
          <cell r="AG57">
            <v>559.156005859375</v>
          </cell>
          <cell r="AH57">
            <v>553.5164794921875</v>
          </cell>
          <cell r="AI57">
            <v>471.8770751953125</v>
          </cell>
          <cell r="AJ57">
            <v>482.7694091796875</v>
          </cell>
          <cell r="AK57">
            <v>416.82864379882813</v>
          </cell>
          <cell r="AL57">
            <v>464.091796875</v>
          </cell>
          <cell r="AM57">
            <v>438.60360717773438</v>
          </cell>
          <cell r="AN57">
            <v>530.993896484375</v>
          </cell>
          <cell r="AO57">
            <v>424.10226440429688</v>
          </cell>
          <cell r="AP57">
            <v>503.216552734375</v>
          </cell>
          <cell r="AQ57">
            <v>432.54931640625</v>
          </cell>
          <cell r="AR57">
            <v>502.25253295898438</v>
          </cell>
          <cell r="AS57">
            <v>547.8140869140625</v>
          </cell>
          <cell r="AT57">
            <v>549.9228515625</v>
          </cell>
          <cell r="AU57">
            <v>470.47076416015625</v>
          </cell>
          <cell r="AV57">
            <v>483.07720947265625</v>
          </cell>
          <cell r="AW57">
            <v>412.97747802734375</v>
          </cell>
          <cell r="AX57">
            <v>462.98455810546875</v>
          </cell>
          <cell r="AY57">
            <v>438.83660888671875</v>
          </cell>
          <cell r="AZ57">
            <v>528.03173828125</v>
          </cell>
          <cell r="BA57">
            <v>424.04672241210938</v>
          </cell>
          <cell r="BB57">
            <v>504.48956298828125</v>
          </cell>
          <cell r="BC57">
            <v>428.54498291015625</v>
          </cell>
          <cell r="BD57">
            <v>504.09619140625</v>
          </cell>
          <cell r="BE57">
            <v>538.5748291015625</v>
          </cell>
          <cell r="BF57">
            <v>546.90118408203125</v>
          </cell>
          <cell r="BG57">
            <v>469.7767333984375</v>
          </cell>
          <cell r="BH57">
            <v>483.58871459960938</v>
          </cell>
          <cell r="BI57">
            <v>420.14340209960938</v>
          </cell>
          <cell r="BJ57">
            <v>461.10675048828125</v>
          </cell>
          <cell r="BK57">
            <v>438.74749755859375</v>
          </cell>
          <cell r="BL57">
            <v>507.19876098632813</v>
          </cell>
          <cell r="BM57">
            <v>503.10726928710938</v>
          </cell>
          <cell r="BN57">
            <v>502.33023071289063</v>
          </cell>
          <cell r="BO57">
            <v>500.14385986328125</v>
          </cell>
          <cell r="BP57">
            <v>494.92486572265625</v>
          </cell>
          <cell r="BQ57">
            <v>532.26904296875</v>
          </cell>
          <cell r="BR57">
            <v>424.38375854492188</v>
          </cell>
          <cell r="BS57">
            <v>502.44024658203125</v>
          </cell>
          <cell r="BT57">
            <v>433.29653930664063</v>
          </cell>
          <cell r="BU57">
            <v>502.89651489257813</v>
          </cell>
          <cell r="BV57">
            <v>548.47174072265625</v>
          </cell>
          <cell r="BW57">
            <v>549.94085693359375</v>
          </cell>
          <cell r="BX57">
            <v>471.31838989257813</v>
          </cell>
          <cell r="BY57">
            <v>483.06533813476563</v>
          </cell>
          <cell r="BZ57">
            <v>416.71560668945313</v>
          </cell>
          <cell r="CA57">
            <v>463.0970458984375</v>
          </cell>
          <cell r="CB57">
            <v>439.05361938476563</v>
          </cell>
          <cell r="CC57">
            <v>500.16607666015625</v>
          </cell>
          <cell r="CD57">
            <v>500.16604614257813</v>
          </cell>
        </row>
        <row r="58">
          <cell r="A58">
            <v>44409</v>
          </cell>
          <cell r="B58">
            <v>8</v>
          </cell>
          <cell r="C58">
            <v>2021</v>
          </cell>
          <cell r="D58">
            <v>543.52532958984375</v>
          </cell>
          <cell r="E58">
            <v>435.91070556640625</v>
          </cell>
          <cell r="F58">
            <v>514.4534912109375</v>
          </cell>
          <cell r="G58">
            <v>445.94207763671875</v>
          </cell>
          <cell r="H58">
            <v>516.782470703125</v>
          </cell>
          <cell r="I58">
            <v>587.242431640625</v>
          </cell>
          <cell r="J58">
            <v>566.627197265625</v>
          </cell>
          <cell r="K58">
            <v>474.38427734375</v>
          </cell>
          <cell r="L58">
            <v>498.6171875</v>
          </cell>
          <cell r="M58">
            <v>429.62164306640625</v>
          </cell>
          <cell r="N58">
            <v>480.56845092773438</v>
          </cell>
          <cell r="O58">
            <v>454.50125122070313</v>
          </cell>
          <cell r="P58">
            <v>541.07598876953125</v>
          </cell>
          <cell r="Q58">
            <v>434.78805541992188</v>
          </cell>
          <cell r="R58">
            <v>517.71856689453125</v>
          </cell>
          <cell r="S58">
            <v>441.83367919921875</v>
          </cell>
          <cell r="T58">
            <v>517.7607421875</v>
          </cell>
          <cell r="U58">
            <v>581.53265380859375</v>
          </cell>
          <cell r="V58">
            <v>565.31378173828125</v>
          </cell>
          <cell r="W58">
            <v>472.223388671875</v>
          </cell>
          <cell r="X58">
            <v>498.7950439453125</v>
          </cell>
          <cell r="Y58">
            <v>434.4102783203125</v>
          </cell>
          <cell r="Z58">
            <v>480.24407958984375</v>
          </cell>
          <cell r="AA58">
            <v>453.18026733398438</v>
          </cell>
          <cell r="AB58">
            <v>539.45831298828125</v>
          </cell>
          <cell r="AC58">
            <v>434.28277587890625</v>
          </cell>
          <cell r="AD58">
            <v>519.35467529296875</v>
          </cell>
          <cell r="AE58">
            <v>438.1473388671875</v>
          </cell>
          <cell r="AF58">
            <v>517.3997802734375</v>
          </cell>
          <cell r="AG58">
            <v>582.106689453125</v>
          </cell>
          <cell r="AH58">
            <v>567.133056640625</v>
          </cell>
          <cell r="AI58">
            <v>471.29742431640625</v>
          </cell>
          <cell r="AJ58">
            <v>498.9671630859375</v>
          </cell>
          <cell r="AK58">
            <v>436.16162109375</v>
          </cell>
          <cell r="AL58">
            <v>477.98818969726563</v>
          </cell>
          <cell r="AM58">
            <v>452.59744262695313</v>
          </cell>
          <cell r="AN58">
            <v>537.93890380859375</v>
          </cell>
          <cell r="AO58">
            <v>434.07537841796875</v>
          </cell>
          <cell r="AP58">
            <v>519.9468994140625</v>
          </cell>
          <cell r="AQ58">
            <v>437.38223266601563</v>
          </cell>
          <cell r="AR58">
            <v>517.57122802734375</v>
          </cell>
          <cell r="AS58">
            <v>570.9573974609375</v>
          </cell>
          <cell r="AT58">
            <v>563.70587158203125</v>
          </cell>
          <cell r="AU58">
            <v>469.78646850585938</v>
          </cell>
          <cell r="AV58">
            <v>499.0147705078125</v>
          </cell>
          <cell r="AW58">
            <v>431.7427978515625</v>
          </cell>
          <cell r="AX58">
            <v>476.5455322265625</v>
          </cell>
          <cell r="AY58">
            <v>452.74371337890625</v>
          </cell>
          <cell r="AZ58">
            <v>535.158203125</v>
          </cell>
          <cell r="BA58">
            <v>433.69500732421875</v>
          </cell>
          <cell r="BB58">
            <v>521.35736083984375</v>
          </cell>
          <cell r="BC58">
            <v>434.9366455078125</v>
          </cell>
          <cell r="BD58">
            <v>518.8927001953125</v>
          </cell>
          <cell r="BE58">
            <v>561.90533447265625</v>
          </cell>
          <cell r="BF58">
            <v>560.75323486328125</v>
          </cell>
          <cell r="BG58">
            <v>468.43548583984375</v>
          </cell>
          <cell r="BH58">
            <v>499.363525390625</v>
          </cell>
          <cell r="BI58">
            <v>439.62246704101563</v>
          </cell>
          <cell r="BJ58">
            <v>474.17514038085938</v>
          </cell>
          <cell r="BK58">
            <v>452.713623046875</v>
          </cell>
          <cell r="BL58">
            <v>517.959228515625</v>
          </cell>
          <cell r="BM58">
            <v>514.2801513671875</v>
          </cell>
          <cell r="BN58">
            <v>513.8641357421875</v>
          </cell>
          <cell r="BO58">
            <v>512.26678466796875</v>
          </cell>
          <cell r="BP58">
            <v>507.78341674804688</v>
          </cell>
          <cell r="BQ58">
            <v>539.20361328125</v>
          </cell>
          <cell r="BR58">
            <v>434.37322998046875</v>
          </cell>
          <cell r="BS58">
            <v>519.1090087890625</v>
          </cell>
          <cell r="BT58">
            <v>438.40451049804688</v>
          </cell>
          <cell r="BU58">
            <v>518.04833984375</v>
          </cell>
          <cell r="BV58">
            <v>571.5947265625</v>
          </cell>
          <cell r="BW58">
            <v>563.6861572265625</v>
          </cell>
          <cell r="BX58">
            <v>470.63162231445313</v>
          </cell>
          <cell r="BY58">
            <v>499.06341552734375</v>
          </cell>
          <cell r="BZ58">
            <v>435.86099243164063</v>
          </cell>
          <cell r="CA58">
            <v>476.59115600585938</v>
          </cell>
          <cell r="CB58">
            <v>452.94140625</v>
          </cell>
          <cell r="CC58">
            <v>512.10858154296875</v>
          </cell>
          <cell r="CD58">
            <v>512.10858154296875</v>
          </cell>
        </row>
        <row r="59">
          <cell r="A59">
            <v>44440</v>
          </cell>
          <cell r="B59">
            <v>9</v>
          </cell>
          <cell r="C59">
            <v>2021</v>
          </cell>
          <cell r="D59">
            <v>555.07904052734375</v>
          </cell>
          <cell r="E59">
            <v>453.56069946289063</v>
          </cell>
          <cell r="F59">
            <v>530.8189697265625</v>
          </cell>
          <cell r="G59">
            <v>455.02508544921875</v>
          </cell>
          <cell r="H59">
            <v>531.13446044921875</v>
          </cell>
          <cell r="I59">
            <v>611.458740234375</v>
          </cell>
          <cell r="J59">
            <v>582.4600830078125</v>
          </cell>
          <cell r="K59">
            <v>487.45123291015625</v>
          </cell>
          <cell r="L59">
            <v>516.15545654296875</v>
          </cell>
          <cell r="M59">
            <v>450.25518798828125</v>
          </cell>
          <cell r="N59">
            <v>499.67218017578125</v>
          </cell>
          <cell r="O59">
            <v>464.46450805664063</v>
          </cell>
          <cell r="P59">
            <v>552.77777099609375</v>
          </cell>
          <cell r="Q59">
            <v>452.5750732421875</v>
          </cell>
          <cell r="R59">
            <v>534.0758056640625</v>
          </cell>
          <cell r="S59">
            <v>450.55801391601563</v>
          </cell>
          <cell r="T59">
            <v>532.08819580078125</v>
          </cell>
          <cell r="U59">
            <v>605.941650390625</v>
          </cell>
          <cell r="V59">
            <v>581.50054931640625</v>
          </cell>
          <cell r="W59">
            <v>485.39071655273438</v>
          </cell>
          <cell r="X59">
            <v>516.56829833984375</v>
          </cell>
          <cell r="Y59">
            <v>456.29525756835938</v>
          </cell>
          <cell r="Z59">
            <v>499.58251953125</v>
          </cell>
          <cell r="AA59">
            <v>462.7911376953125</v>
          </cell>
          <cell r="AB59">
            <v>551.2559814453125</v>
          </cell>
          <cell r="AC59">
            <v>452.03469848632813</v>
          </cell>
          <cell r="AD59">
            <v>535.74053955078125</v>
          </cell>
          <cell r="AE59">
            <v>446.76077270507813</v>
          </cell>
          <cell r="AF59">
            <v>532.09716796875</v>
          </cell>
          <cell r="AG59">
            <v>606.690673828125</v>
          </cell>
          <cell r="AH59">
            <v>583.56243896484375</v>
          </cell>
          <cell r="AI59">
            <v>484.53909301757813</v>
          </cell>
          <cell r="AJ59">
            <v>516.94122314453125</v>
          </cell>
          <cell r="AK59">
            <v>458.35537719726563</v>
          </cell>
          <cell r="AL59">
            <v>497.66845703125</v>
          </cell>
          <cell r="AM59">
            <v>462.00445556640625</v>
          </cell>
          <cell r="AN59">
            <v>549.83160400390625</v>
          </cell>
          <cell r="AO59">
            <v>451.83673095703125</v>
          </cell>
          <cell r="AP59">
            <v>536.37689208984375</v>
          </cell>
          <cell r="AQ59">
            <v>445.9873046875</v>
          </cell>
          <cell r="AR59">
            <v>532.33447265625</v>
          </cell>
          <cell r="AS59">
            <v>595.5540771484375</v>
          </cell>
          <cell r="AT59">
            <v>580.621337890625</v>
          </cell>
          <cell r="AU59">
            <v>483.21994018554688</v>
          </cell>
          <cell r="AV59">
            <v>516.86083984375</v>
          </cell>
          <cell r="AW59">
            <v>453.63040161132813</v>
          </cell>
          <cell r="AX59">
            <v>496.37310791015625</v>
          </cell>
          <cell r="AY59">
            <v>462.11196899414063</v>
          </cell>
          <cell r="AZ59">
            <v>547.23809814453125</v>
          </cell>
          <cell r="BA59">
            <v>451.5361328125</v>
          </cell>
          <cell r="BB59">
            <v>537.83251953125</v>
          </cell>
          <cell r="BC59">
            <v>443.20263671875</v>
          </cell>
          <cell r="BD59">
            <v>533.489990234375</v>
          </cell>
          <cell r="BE59">
            <v>586.64129638671875</v>
          </cell>
          <cell r="BF59">
            <v>578.121826171875</v>
          </cell>
          <cell r="BG59">
            <v>482.38235473632813</v>
          </cell>
          <cell r="BH59">
            <v>517.2152099609375</v>
          </cell>
          <cell r="BI59">
            <v>463.07131958007813</v>
          </cell>
          <cell r="BJ59">
            <v>494.37030029296875</v>
          </cell>
          <cell r="BK59">
            <v>461.87362670898438</v>
          </cell>
          <cell r="BL59">
            <v>532.07373046875</v>
          </cell>
          <cell r="BM59">
            <v>528.888427734375</v>
          </cell>
          <cell r="BN59">
            <v>528.87701416015625</v>
          </cell>
          <cell r="BO59">
            <v>527.7291259765625</v>
          </cell>
          <cell r="BP59">
            <v>523.83563232421875</v>
          </cell>
          <cell r="BQ59">
            <v>551.0230712890625</v>
          </cell>
          <cell r="BR59">
            <v>452.14724731445313</v>
          </cell>
          <cell r="BS59">
            <v>535.522705078125</v>
          </cell>
          <cell r="BT59">
            <v>446.9732666015625</v>
          </cell>
          <cell r="BU59">
            <v>532.64068603515625</v>
          </cell>
          <cell r="BV59">
            <v>596.19525146484375</v>
          </cell>
          <cell r="BW59">
            <v>580.48760986328125</v>
          </cell>
          <cell r="BX59">
            <v>484.08929443359375</v>
          </cell>
          <cell r="BY59">
            <v>516.8897705078125</v>
          </cell>
          <cell r="BZ59">
            <v>458.343994140625</v>
          </cell>
          <cell r="CA59">
            <v>496.42642211914063</v>
          </cell>
          <cell r="CB59">
            <v>462.33114624023438</v>
          </cell>
          <cell r="CC59">
            <v>527.38482666015625</v>
          </cell>
          <cell r="CD59">
            <v>527.38482666015625</v>
          </cell>
        </row>
        <row r="60">
          <cell r="A60">
            <v>44470</v>
          </cell>
          <cell r="B60">
            <v>10</v>
          </cell>
          <cell r="C60">
            <v>2021</v>
          </cell>
          <cell r="D60">
            <v>570.59515380859375</v>
          </cell>
          <cell r="E60">
            <v>464.0069580078125</v>
          </cell>
          <cell r="F60">
            <v>551.88427734375</v>
          </cell>
          <cell r="G60">
            <v>465.93170166015625</v>
          </cell>
          <cell r="H60">
            <v>544.59613037109375</v>
          </cell>
          <cell r="I60">
            <v>638.31640625</v>
          </cell>
          <cell r="J60">
            <v>600.5162353515625</v>
          </cell>
          <cell r="K60">
            <v>492.52200317382813</v>
          </cell>
          <cell r="L60">
            <v>535.38873291015625</v>
          </cell>
          <cell r="M60">
            <v>459.43539428710938</v>
          </cell>
          <cell r="N60">
            <v>520.10162353515625</v>
          </cell>
          <cell r="O60">
            <v>479.05288696289063</v>
          </cell>
          <cell r="P60">
            <v>568.08526611328125</v>
          </cell>
          <cell r="Q60">
            <v>462.36273193359375</v>
          </cell>
          <cell r="R60">
            <v>555.41156005859375</v>
          </cell>
          <cell r="S60">
            <v>461.89788818359375</v>
          </cell>
          <cell r="T60">
            <v>545.51507568359375</v>
          </cell>
          <cell r="U60">
            <v>633.4334716796875</v>
          </cell>
          <cell r="V60">
            <v>599.509521484375</v>
          </cell>
          <cell r="W60">
            <v>490.31207275390625</v>
          </cell>
          <cell r="X60">
            <v>535.58636474609375</v>
          </cell>
          <cell r="Y60">
            <v>464.13998413085938</v>
          </cell>
          <cell r="Z60">
            <v>520.16522216796875</v>
          </cell>
          <cell r="AA60">
            <v>477.86514282226563</v>
          </cell>
          <cell r="AB60">
            <v>566.483642578125</v>
          </cell>
          <cell r="AC60">
            <v>462.2645263671875</v>
          </cell>
          <cell r="AD60">
            <v>557.11767578125</v>
          </cell>
          <cell r="AE60">
            <v>458.00848388671875</v>
          </cell>
          <cell r="AF60">
            <v>545.615478515625</v>
          </cell>
          <cell r="AG60">
            <v>634.268798828125</v>
          </cell>
          <cell r="AH60">
            <v>601.4942626953125</v>
          </cell>
          <cell r="AI60">
            <v>489.3555908203125</v>
          </cell>
          <cell r="AJ60">
            <v>535.8382568359375</v>
          </cell>
          <cell r="AK60">
            <v>465.88699340820313</v>
          </cell>
          <cell r="AL60">
            <v>518.3214111328125</v>
          </cell>
          <cell r="AM60">
            <v>477.25216674804688</v>
          </cell>
          <cell r="AN60">
            <v>564.92510986328125</v>
          </cell>
          <cell r="AO60">
            <v>461.851318359375</v>
          </cell>
          <cell r="AP60">
            <v>558.3050537109375</v>
          </cell>
          <cell r="AQ60">
            <v>457.2677001953125</v>
          </cell>
          <cell r="AR60">
            <v>545.87646484375</v>
          </cell>
          <cell r="AS60">
            <v>624.01611328125</v>
          </cell>
          <cell r="AT60">
            <v>598.5654296875</v>
          </cell>
          <cell r="AU60">
            <v>487.85403442382813</v>
          </cell>
          <cell r="AV60">
            <v>535.73492431640625</v>
          </cell>
          <cell r="AW60">
            <v>461.28176879882813</v>
          </cell>
          <cell r="AX60">
            <v>516.93341064453125</v>
          </cell>
          <cell r="AY60">
            <v>477.45632934570313</v>
          </cell>
          <cell r="AZ60">
            <v>562.17626953125</v>
          </cell>
          <cell r="BA60">
            <v>460.91958618164063</v>
          </cell>
          <cell r="BB60">
            <v>560.338134765625</v>
          </cell>
          <cell r="BC60">
            <v>454.54306030273438</v>
          </cell>
          <cell r="BD60">
            <v>546.93597412109375</v>
          </cell>
          <cell r="BE60">
            <v>615.921142578125</v>
          </cell>
          <cell r="BF60">
            <v>595.9095458984375</v>
          </cell>
          <cell r="BG60">
            <v>486.86575317382813</v>
          </cell>
          <cell r="BH60">
            <v>536.14410400390625</v>
          </cell>
          <cell r="BI60">
            <v>468.84378051757813</v>
          </cell>
          <cell r="BJ60">
            <v>514.86279296875</v>
          </cell>
          <cell r="BK60">
            <v>477.74649047851563</v>
          </cell>
          <cell r="BL60">
            <v>548.40228271484375</v>
          </cell>
          <cell r="BM60">
            <v>545.24908447265625</v>
          </cell>
          <cell r="BN60">
            <v>545.47039794921875</v>
          </cell>
          <cell r="BO60">
            <v>544.661865234375</v>
          </cell>
          <cell r="BP60">
            <v>541.01580810546875</v>
          </cell>
          <cell r="BQ60">
            <v>566.22412109375</v>
          </cell>
          <cell r="BR60">
            <v>462.02117919921875</v>
          </cell>
          <cell r="BS60">
            <v>557.29583740234375</v>
          </cell>
          <cell r="BT60">
            <v>458.23361206054688</v>
          </cell>
          <cell r="BU60">
            <v>546.11749267578125</v>
          </cell>
          <cell r="BV60">
            <v>624.60833740234375</v>
          </cell>
          <cell r="BW60">
            <v>598.3927001953125</v>
          </cell>
          <cell r="BX60">
            <v>488.81414794921875</v>
          </cell>
          <cell r="BY60">
            <v>535.845947265625</v>
          </cell>
          <cell r="BZ60">
            <v>465.34793090820313</v>
          </cell>
          <cell r="CA60">
            <v>516.96630859375</v>
          </cell>
          <cell r="CB60">
            <v>477.74334716796875</v>
          </cell>
          <cell r="CC60">
            <v>544.1749267578125</v>
          </cell>
          <cell r="CD60">
            <v>544.1749267578125</v>
          </cell>
        </row>
        <row r="61">
          <cell r="A61">
            <v>44501</v>
          </cell>
          <cell r="B61">
            <v>11</v>
          </cell>
          <cell r="C61">
            <v>2021</v>
          </cell>
          <cell r="D61">
            <v>587.57666015625</v>
          </cell>
          <cell r="E61">
            <v>467.22555541992188</v>
          </cell>
          <cell r="F61">
            <v>578.90948486328125</v>
          </cell>
          <cell r="G61">
            <v>476.65487670898438</v>
          </cell>
          <cell r="H61">
            <v>560.2640380859375</v>
          </cell>
          <cell r="I61">
            <v>654.6390380859375</v>
          </cell>
          <cell r="J61">
            <v>615.05499267578125</v>
          </cell>
          <cell r="K61">
            <v>496.50729370117188</v>
          </cell>
          <cell r="L61">
            <v>546.0491943359375</v>
          </cell>
          <cell r="M61">
            <v>473.07843017578125</v>
          </cell>
          <cell r="N61">
            <v>545.37469482421875</v>
          </cell>
          <cell r="O61">
            <v>489.0552978515625</v>
          </cell>
          <cell r="P61">
            <v>584.85931396484375</v>
          </cell>
          <cell r="Q61">
            <v>465.16055297851563</v>
          </cell>
          <cell r="R61">
            <v>583.34197998046875</v>
          </cell>
          <cell r="S61">
            <v>472.1429443359375</v>
          </cell>
          <cell r="T61">
            <v>561.53851318359375</v>
          </cell>
          <cell r="U61">
            <v>649.24072265625</v>
          </cell>
          <cell r="V61">
            <v>613.62945556640625</v>
          </cell>
          <cell r="W61">
            <v>494.16708374023438</v>
          </cell>
          <cell r="X61">
            <v>545.802001953125</v>
          </cell>
          <cell r="Y61">
            <v>477.6112060546875</v>
          </cell>
          <cell r="Z61">
            <v>546.18560791015625</v>
          </cell>
          <cell r="AA61">
            <v>487.59408569335938</v>
          </cell>
          <cell r="AB61">
            <v>583.06768798828125</v>
          </cell>
          <cell r="AC61">
            <v>464.85006713867188</v>
          </cell>
          <cell r="AD61">
            <v>585.77740478515625</v>
          </cell>
          <cell r="AE61">
            <v>468.14077758789063</v>
          </cell>
          <cell r="AF61">
            <v>561.62646484375</v>
          </cell>
          <cell r="AG61">
            <v>649.90118408203125</v>
          </cell>
          <cell r="AH61">
            <v>615.39263916015625</v>
          </cell>
          <cell r="AI61">
            <v>493.24276733398438</v>
          </cell>
          <cell r="AJ61">
            <v>545.82965087890625</v>
          </cell>
          <cell r="AK61">
            <v>479.36163330078125</v>
          </cell>
          <cell r="AL61">
            <v>544.46783447265625</v>
          </cell>
          <cell r="AM61">
            <v>486.87643432617188</v>
          </cell>
          <cell r="AN61">
            <v>581.30029296875</v>
          </cell>
          <cell r="AO61">
            <v>464.37216186523438</v>
          </cell>
          <cell r="AP61">
            <v>586.91607666015625</v>
          </cell>
          <cell r="AQ61">
            <v>467.21530151367188</v>
          </cell>
          <cell r="AR61">
            <v>561.94842529296875</v>
          </cell>
          <cell r="AS61">
            <v>638.9835205078125</v>
          </cell>
          <cell r="AT61">
            <v>612.050537109375</v>
          </cell>
          <cell r="AU61">
            <v>491.59628295898438</v>
          </cell>
          <cell r="AV61">
            <v>545.38897705078125</v>
          </cell>
          <cell r="AW61">
            <v>474.82357788085938</v>
          </cell>
          <cell r="AX61">
            <v>543.27117919921875</v>
          </cell>
          <cell r="AY61">
            <v>486.92510986328125</v>
          </cell>
          <cell r="AZ61">
            <v>578.28289794921875</v>
          </cell>
          <cell r="BA61">
            <v>463.28927612304688</v>
          </cell>
          <cell r="BB61">
            <v>589.3355712890625</v>
          </cell>
          <cell r="BC61">
            <v>464.08892822265625</v>
          </cell>
          <cell r="BD61">
            <v>563.51239013671875</v>
          </cell>
          <cell r="BE61">
            <v>630.23492431640625</v>
          </cell>
          <cell r="BF61">
            <v>608.93597412109375</v>
          </cell>
          <cell r="BG61">
            <v>490.25421142578125</v>
          </cell>
          <cell r="BH61">
            <v>545.315673828125</v>
          </cell>
          <cell r="BI61">
            <v>482.45584106445313</v>
          </cell>
          <cell r="BJ61">
            <v>541.671142578125</v>
          </cell>
          <cell r="BK61">
            <v>486.99713134765625</v>
          </cell>
          <cell r="BL61">
            <v>564.62353515625</v>
          </cell>
          <cell r="BM61">
            <v>561.1732177734375</v>
          </cell>
          <cell r="BN61">
            <v>561.45391845703125</v>
          </cell>
          <cell r="BO61">
            <v>560.45831298828125</v>
          </cell>
          <cell r="BP61">
            <v>556.58795166015625</v>
          </cell>
          <cell r="BQ61">
            <v>582.763671875</v>
          </cell>
          <cell r="BR61">
            <v>464.65194702148438</v>
          </cell>
          <cell r="BS61">
            <v>585.693603515625</v>
          </cell>
          <cell r="BT61">
            <v>468.21817016601563</v>
          </cell>
          <cell r="BU61">
            <v>562.34765625</v>
          </cell>
          <cell r="BV61">
            <v>639.62091064453125</v>
          </cell>
          <cell r="BW61">
            <v>611.96209716796875</v>
          </cell>
          <cell r="BX61">
            <v>492.529296875</v>
          </cell>
          <cell r="BY61">
            <v>545.561279296875</v>
          </cell>
          <cell r="BZ61">
            <v>478.90335083007813</v>
          </cell>
          <cell r="CA61">
            <v>543.341064453125</v>
          </cell>
          <cell r="CB61">
            <v>487.2459716796875</v>
          </cell>
          <cell r="CC61">
            <v>560.003662109375</v>
          </cell>
          <cell r="CD61">
            <v>560.003662109375</v>
          </cell>
        </row>
        <row r="62">
          <cell r="A62">
            <v>44531</v>
          </cell>
          <cell r="B62">
            <v>12</v>
          </cell>
          <cell r="C62">
            <v>2021</v>
          </cell>
          <cell r="D62">
            <v>615.52166748046875</v>
          </cell>
          <cell r="E62">
            <v>492.41452026367188</v>
          </cell>
          <cell r="F62">
            <v>612.58538818359375</v>
          </cell>
          <cell r="G62">
            <v>486.04788208007813</v>
          </cell>
          <cell r="H62">
            <v>579.95147705078125</v>
          </cell>
          <cell r="I62">
            <v>658.4385986328125</v>
          </cell>
          <cell r="J62">
            <v>642.68792724609375</v>
          </cell>
          <cell r="K62">
            <v>501.60079956054688</v>
          </cell>
          <cell r="L62">
            <v>566.9085693359375</v>
          </cell>
          <cell r="M62">
            <v>488.52841186523438</v>
          </cell>
          <cell r="N62">
            <v>579.61248779296875</v>
          </cell>
          <cell r="O62">
            <v>505.02093505859375</v>
          </cell>
          <cell r="P62">
            <v>612.308837890625</v>
          </cell>
          <cell r="Q62">
            <v>490.22772216796875</v>
          </cell>
          <cell r="R62">
            <v>617.4595947265625</v>
          </cell>
          <cell r="S62">
            <v>481.71560668945313</v>
          </cell>
          <cell r="T62">
            <v>581.79119873046875</v>
          </cell>
          <cell r="U62">
            <v>652.83123779296875</v>
          </cell>
          <cell r="V62">
            <v>642.1416015625</v>
          </cell>
          <cell r="W62">
            <v>499.4493408203125</v>
          </cell>
          <cell r="X62">
            <v>567.30950927734375</v>
          </cell>
          <cell r="Y62">
            <v>493.03152465820313</v>
          </cell>
          <cell r="Z62">
            <v>579.33160400390625</v>
          </cell>
          <cell r="AA62">
            <v>503.29434204101563</v>
          </cell>
          <cell r="AB62">
            <v>610.17401123046875</v>
          </cell>
          <cell r="AC62">
            <v>489.92465209960938</v>
          </cell>
          <cell r="AD62">
            <v>619.942138671875</v>
          </cell>
          <cell r="AE62">
            <v>477.7861328125</v>
          </cell>
          <cell r="AF62">
            <v>581.94189453125</v>
          </cell>
          <cell r="AG62">
            <v>653.2918701171875</v>
          </cell>
          <cell r="AH62">
            <v>643.8857421875</v>
          </cell>
          <cell r="AI62">
            <v>498.50198364257813</v>
          </cell>
          <cell r="AJ62">
            <v>567.56964111328125</v>
          </cell>
          <cell r="AK62">
            <v>494.7626953125</v>
          </cell>
          <cell r="AL62">
            <v>576.38116455078125</v>
          </cell>
          <cell r="AM62">
            <v>502.56024169921875</v>
          </cell>
          <cell r="AN62">
            <v>608.08563232421875</v>
          </cell>
          <cell r="AO62">
            <v>489.36907958984375</v>
          </cell>
          <cell r="AP62">
            <v>621.19012451171875</v>
          </cell>
          <cell r="AQ62">
            <v>476.95611572265625</v>
          </cell>
          <cell r="AR62">
            <v>582.3165283203125</v>
          </cell>
          <cell r="AS62">
            <v>642.13861083984375</v>
          </cell>
          <cell r="AT62">
            <v>641.7977294921875</v>
          </cell>
          <cell r="AU62">
            <v>497.04843139648438</v>
          </cell>
          <cell r="AV62">
            <v>567.60443115234375</v>
          </cell>
          <cell r="AW62">
            <v>490.1827392578125</v>
          </cell>
          <cell r="AX62">
            <v>574.72216796875</v>
          </cell>
          <cell r="AY62">
            <v>502.33633422851563</v>
          </cell>
          <cell r="AZ62">
            <v>604.587890625</v>
          </cell>
          <cell r="BA62">
            <v>488.16705322265625</v>
          </cell>
          <cell r="BB62">
            <v>623.73870849609375</v>
          </cell>
          <cell r="BC62">
            <v>474.11251831054688</v>
          </cell>
          <cell r="BD62">
            <v>584.427734375</v>
          </cell>
          <cell r="BE62">
            <v>633.11669921875</v>
          </cell>
          <cell r="BF62">
            <v>639.48297119140625</v>
          </cell>
          <cell r="BG62">
            <v>495.89108276367188</v>
          </cell>
          <cell r="BH62">
            <v>568.174560546875</v>
          </cell>
          <cell r="BI62">
            <v>497.7340087890625</v>
          </cell>
          <cell r="BJ62">
            <v>572.9078369140625</v>
          </cell>
          <cell r="BK62">
            <v>501.97366333007813</v>
          </cell>
          <cell r="BL62">
            <v>588.63531494140625</v>
          </cell>
          <cell r="BM62">
            <v>584.5970458984375</v>
          </cell>
          <cell r="BN62">
            <v>584.237060546875</v>
          </cell>
          <cell r="BO62">
            <v>583.0986328125</v>
          </cell>
          <cell r="BP62">
            <v>578.674072265625</v>
          </cell>
          <cell r="BQ62">
            <v>609.83709716796875</v>
          </cell>
          <cell r="BR62">
            <v>489.66458129882813</v>
          </cell>
          <cell r="BS62">
            <v>619.87542724609375</v>
          </cell>
          <cell r="BT62">
            <v>477.9686279296875</v>
          </cell>
          <cell r="BU62">
            <v>582.8599853515625</v>
          </cell>
          <cell r="BV62">
            <v>642.8033447265625</v>
          </cell>
          <cell r="BW62">
            <v>641.43365478515625</v>
          </cell>
          <cell r="BX62">
            <v>497.92718505859375</v>
          </cell>
          <cell r="BY62">
            <v>567.695068359375</v>
          </cell>
          <cell r="BZ62">
            <v>494.25119018554688</v>
          </cell>
          <cell r="CA62">
            <v>575.210693359375</v>
          </cell>
          <cell r="CB62">
            <v>502.63641357421875</v>
          </cell>
          <cell r="CC62">
            <v>582.77935791015625</v>
          </cell>
          <cell r="CD62">
            <v>582.77935791015625</v>
          </cell>
        </row>
        <row r="63">
          <cell r="A63">
            <v>44562</v>
          </cell>
          <cell r="B63">
            <v>1</v>
          </cell>
          <cell r="C63">
            <v>2022</v>
          </cell>
          <cell r="D63">
            <v>643.61962890625</v>
          </cell>
          <cell r="E63">
            <v>501.28524780273438</v>
          </cell>
          <cell r="F63">
            <v>646.5057373046875</v>
          </cell>
          <cell r="G63">
            <v>495.6700439453125</v>
          </cell>
          <cell r="H63">
            <v>602.88873291015625</v>
          </cell>
          <cell r="I63">
            <v>684.26702880859375</v>
          </cell>
          <cell r="J63">
            <v>660.9208984375</v>
          </cell>
          <cell r="K63">
            <v>532.43524169921875</v>
          </cell>
          <cell r="L63">
            <v>588.39215087890625</v>
          </cell>
          <cell r="M63">
            <v>506.97860717773438</v>
          </cell>
          <cell r="N63">
            <v>611.6561279296875</v>
          </cell>
          <cell r="O63">
            <v>526.5638427734375</v>
          </cell>
          <cell r="P63">
            <v>640.52618408203125</v>
          </cell>
          <cell r="Q63">
            <v>498.91543579101563</v>
          </cell>
          <cell r="R63">
            <v>651.90435791015625</v>
          </cell>
          <cell r="S63">
            <v>490.80975341796875</v>
          </cell>
          <cell r="T63">
            <v>605.33355712890625</v>
          </cell>
          <cell r="U63">
            <v>679.08428955078125</v>
          </cell>
          <cell r="V63">
            <v>660.22174072265625</v>
          </cell>
          <cell r="W63">
            <v>531.53851318359375</v>
          </cell>
          <cell r="X63">
            <v>589.10137939453125</v>
          </cell>
          <cell r="Y63">
            <v>511.99612426757813</v>
          </cell>
          <cell r="Z63">
            <v>611.5279541015625</v>
          </cell>
          <cell r="AA63">
            <v>525.030517578125</v>
          </cell>
          <cell r="AB63">
            <v>638.442138671875</v>
          </cell>
          <cell r="AC63">
            <v>498.62396240234375</v>
          </cell>
          <cell r="AD63">
            <v>654.595947265625</v>
          </cell>
          <cell r="AE63">
            <v>486.55511474609375</v>
          </cell>
          <cell r="AF63">
            <v>605.13311767578125</v>
          </cell>
          <cell r="AG63">
            <v>679.53302001953125</v>
          </cell>
          <cell r="AH63">
            <v>662.31866455078125</v>
          </cell>
          <cell r="AI63">
            <v>531.1151123046875</v>
          </cell>
          <cell r="AJ63">
            <v>589.38775634765625</v>
          </cell>
          <cell r="AK63">
            <v>513.88397216796875</v>
          </cell>
          <cell r="AL63">
            <v>608.33819580078125</v>
          </cell>
          <cell r="AM63">
            <v>524.288818359375</v>
          </cell>
          <cell r="AN63">
            <v>636.27154541015625</v>
          </cell>
          <cell r="AO63">
            <v>498.02651977539063</v>
          </cell>
          <cell r="AP63">
            <v>656.14453125</v>
          </cell>
          <cell r="AQ63">
            <v>485.82183837890625</v>
          </cell>
          <cell r="AR63">
            <v>605.54827880859375</v>
          </cell>
          <cell r="AS63">
            <v>669.09185791015625</v>
          </cell>
          <cell r="AT63">
            <v>659.73358154296875</v>
          </cell>
          <cell r="AU63">
            <v>529.84356689453125</v>
          </cell>
          <cell r="AV63">
            <v>589.75189208984375</v>
          </cell>
          <cell r="AW63">
            <v>508.87747192382813</v>
          </cell>
          <cell r="AX63">
            <v>606.91400146484375</v>
          </cell>
          <cell r="AY63">
            <v>524.1549072265625</v>
          </cell>
          <cell r="AZ63">
            <v>632.70947265625</v>
          </cell>
          <cell r="BA63">
            <v>496.6868896484375</v>
          </cell>
          <cell r="BB63">
            <v>659.09564208984375</v>
          </cell>
          <cell r="BC63">
            <v>482.55313110351563</v>
          </cell>
          <cell r="BD63">
            <v>608.80377197265625</v>
          </cell>
          <cell r="BE63">
            <v>660.63616943359375</v>
          </cell>
          <cell r="BF63">
            <v>657.06201171875</v>
          </cell>
          <cell r="BG63">
            <v>529.803955078125</v>
          </cell>
          <cell r="BH63">
            <v>590.49609375</v>
          </cell>
          <cell r="BI63">
            <v>516.7662353515625</v>
          </cell>
          <cell r="BJ63">
            <v>605.156005859375</v>
          </cell>
          <cell r="BK63">
            <v>524.304443359375</v>
          </cell>
          <cell r="BL63">
            <v>613.4508056640625</v>
          </cell>
          <cell r="BM63">
            <v>609.0362548828125</v>
          </cell>
          <cell r="BN63">
            <v>608.7861328125</v>
          </cell>
          <cell r="BO63">
            <v>607.47283935546875</v>
          </cell>
          <cell r="BP63">
            <v>602.849853515625</v>
          </cell>
          <cell r="BQ63">
            <v>638.01470947265625</v>
          </cell>
          <cell r="BR63">
            <v>498.32131958007813</v>
          </cell>
          <cell r="BS63">
            <v>654.66119384765625</v>
          </cell>
          <cell r="BT63">
            <v>486.80035400390625</v>
          </cell>
          <cell r="BU63">
            <v>606.57421875</v>
          </cell>
          <cell r="BV63">
            <v>669.70166015625</v>
          </cell>
          <cell r="BW63">
            <v>659.36859130859375</v>
          </cell>
          <cell r="BX63">
            <v>530.6654052734375</v>
          </cell>
          <cell r="BY63">
            <v>589.7332763671875</v>
          </cell>
          <cell r="BZ63">
            <v>513.174072265625</v>
          </cell>
          <cell r="CA63">
            <v>607.37689208984375</v>
          </cell>
          <cell r="CB63">
            <v>524.59124755859375</v>
          </cell>
          <cell r="CC63">
            <v>607.184326171875</v>
          </cell>
          <cell r="CD63">
            <v>607.18438720703125</v>
          </cell>
        </row>
        <row r="64">
          <cell r="A64">
            <v>44593</v>
          </cell>
          <cell r="B64">
            <v>2</v>
          </cell>
          <cell r="C64">
            <v>2022</v>
          </cell>
          <cell r="D64">
            <v>686.37615966796875</v>
          </cell>
          <cell r="E64">
            <v>518.5443115234375</v>
          </cell>
          <cell r="F64">
            <v>682.53448486328125</v>
          </cell>
          <cell r="G64">
            <v>509.03338623046875</v>
          </cell>
          <cell r="H64">
            <v>631.0299072265625</v>
          </cell>
          <cell r="I64">
            <v>710.5213623046875</v>
          </cell>
          <cell r="J64">
            <v>695.1976318359375</v>
          </cell>
          <cell r="K64">
            <v>540.5693359375</v>
          </cell>
          <cell r="L64">
            <v>607.86590576171875</v>
          </cell>
          <cell r="M64">
            <v>528.481689453125</v>
          </cell>
          <cell r="N64">
            <v>639.683837890625</v>
          </cell>
          <cell r="O64">
            <v>549.78448486328125</v>
          </cell>
          <cell r="P64">
            <v>684.002197265625</v>
          </cell>
          <cell r="Q64">
            <v>515.91864013671875</v>
          </cell>
          <cell r="R64">
            <v>688.638427734375</v>
          </cell>
          <cell r="S64">
            <v>504.5384521484375</v>
          </cell>
          <cell r="T64">
            <v>633.78350830078125</v>
          </cell>
          <cell r="U64">
            <v>704.5523681640625</v>
          </cell>
          <cell r="V64">
            <v>693.95697021484375</v>
          </cell>
          <cell r="W64">
            <v>539.5087890625</v>
          </cell>
          <cell r="X64">
            <v>607.98028564453125</v>
          </cell>
          <cell r="Y64">
            <v>532.7159423828125</v>
          </cell>
          <cell r="Z64">
            <v>638.7181396484375</v>
          </cell>
          <cell r="AA64">
            <v>548.0928955078125</v>
          </cell>
          <cell r="AB64">
            <v>682.28790283203125</v>
          </cell>
          <cell r="AC64">
            <v>515.3148193359375</v>
          </cell>
          <cell r="AD64">
            <v>691.72589111328125</v>
          </cell>
          <cell r="AE64">
            <v>500.65914916992188</v>
          </cell>
          <cell r="AF64">
            <v>633.587158203125</v>
          </cell>
          <cell r="AG64">
            <v>704.81134033203125</v>
          </cell>
          <cell r="AH64">
            <v>696.07989501953125</v>
          </cell>
          <cell r="AI64">
            <v>538.8798828125</v>
          </cell>
          <cell r="AJ64">
            <v>607.8983154296875</v>
          </cell>
          <cell r="AK64">
            <v>534.51837158203125</v>
          </cell>
          <cell r="AL64">
            <v>634.48785400390625</v>
          </cell>
          <cell r="AM64">
            <v>547.2847900390625</v>
          </cell>
          <cell r="AN64">
            <v>680.35223388671875</v>
          </cell>
          <cell r="AO64">
            <v>514.69195556640625</v>
          </cell>
          <cell r="AP64">
            <v>693.61676025390625</v>
          </cell>
          <cell r="AQ64">
            <v>499.95733642578125</v>
          </cell>
          <cell r="AR64">
            <v>634.0164794921875</v>
          </cell>
          <cell r="AS64">
            <v>693.258056640625</v>
          </cell>
          <cell r="AT64">
            <v>692.58770751953125</v>
          </cell>
          <cell r="AU64">
            <v>537.3857421875</v>
          </cell>
          <cell r="AV64">
            <v>608.25909423828125</v>
          </cell>
          <cell r="AW64">
            <v>528.96038818359375</v>
          </cell>
          <cell r="AX64">
            <v>633.23699951171875</v>
          </cell>
          <cell r="AY64">
            <v>547.14288330078125</v>
          </cell>
          <cell r="AZ64">
            <v>677.41448974609375</v>
          </cell>
          <cell r="BA64">
            <v>513.306884765625</v>
          </cell>
          <cell r="BB64">
            <v>697.04534912109375</v>
          </cell>
          <cell r="BC64">
            <v>496.42196655273438</v>
          </cell>
          <cell r="BD64">
            <v>637.6300048828125</v>
          </cell>
          <cell r="BE64">
            <v>683.7584228515625</v>
          </cell>
          <cell r="BF64">
            <v>689.16607666015625</v>
          </cell>
          <cell r="BG64">
            <v>537.12615966796875</v>
          </cell>
          <cell r="BH64">
            <v>608.9677734375</v>
          </cell>
          <cell r="BI64">
            <v>536.76055908203125</v>
          </cell>
          <cell r="BJ64">
            <v>631.042236328125</v>
          </cell>
          <cell r="BK64">
            <v>547.2037353515625</v>
          </cell>
          <cell r="BL64">
            <v>645.64044189453125</v>
          </cell>
          <cell r="BM64">
            <v>640.1134033203125</v>
          </cell>
          <cell r="BN64">
            <v>639.45635986328125</v>
          </cell>
          <cell r="BO64">
            <v>637.34423828125</v>
          </cell>
          <cell r="BP64">
            <v>631.23785400390625</v>
          </cell>
          <cell r="BQ64">
            <v>681.83856201171875</v>
          </cell>
          <cell r="BR64">
            <v>515.11962890625</v>
          </cell>
          <cell r="BS64">
            <v>691.88385009765625</v>
          </cell>
          <cell r="BT64">
            <v>500.68841552734375</v>
          </cell>
          <cell r="BU64">
            <v>635.1575927734375</v>
          </cell>
          <cell r="BV64">
            <v>693.93792724609375</v>
          </cell>
          <cell r="BW64">
            <v>692.34979248046875</v>
          </cell>
          <cell r="BX64">
            <v>538.32769775390625</v>
          </cell>
          <cell r="BY64">
            <v>608.3818359375</v>
          </cell>
          <cell r="BZ64">
            <v>533.48980712890625</v>
          </cell>
          <cell r="CA64">
            <v>633.73773193359375</v>
          </cell>
          <cell r="CB64">
            <v>547.5809326171875</v>
          </cell>
          <cell r="CC64">
            <v>637.1881103515625</v>
          </cell>
          <cell r="CD64">
            <v>637.18804931640625</v>
          </cell>
        </row>
        <row r="65">
          <cell r="A65">
            <v>44621</v>
          </cell>
          <cell r="B65">
            <v>3</v>
          </cell>
          <cell r="C65">
            <v>2022</v>
          </cell>
          <cell r="D65">
            <v>731.57025146484375</v>
          </cell>
          <cell r="E65">
            <v>544.16461181640625</v>
          </cell>
          <cell r="F65">
            <v>729.7720947265625</v>
          </cell>
          <cell r="G65">
            <v>549.9298095703125</v>
          </cell>
          <cell r="H65">
            <v>659.4241943359375</v>
          </cell>
          <cell r="I65">
            <v>745.08697509765625</v>
          </cell>
          <cell r="J65">
            <v>735.6429443359375</v>
          </cell>
          <cell r="K65">
            <v>559.8011474609375</v>
          </cell>
          <cell r="L65">
            <v>631.0797119140625</v>
          </cell>
          <cell r="M65">
            <v>553.725341796875</v>
          </cell>
          <cell r="N65">
            <v>673.64068603515625</v>
          </cell>
          <cell r="O65">
            <v>580.02593994140625</v>
          </cell>
          <cell r="P65">
            <v>728.257568359375</v>
          </cell>
          <cell r="Q65">
            <v>541.7579345703125</v>
          </cell>
          <cell r="R65">
            <v>736.4825439453125</v>
          </cell>
          <cell r="S65">
            <v>543.57293701171875</v>
          </cell>
          <cell r="T65">
            <v>662.25250244140625</v>
          </cell>
          <cell r="U65">
            <v>739.08685302734375</v>
          </cell>
          <cell r="V65">
            <v>733.45318603515625</v>
          </cell>
          <cell r="W65">
            <v>557.95465087890625</v>
          </cell>
          <cell r="X65">
            <v>631.46380615234375</v>
          </cell>
          <cell r="Y65">
            <v>558.81622314453125</v>
          </cell>
          <cell r="Z65">
            <v>672.93377685546875</v>
          </cell>
          <cell r="AA65">
            <v>578.55712890625</v>
          </cell>
          <cell r="AB65">
            <v>725.85504150390625</v>
          </cell>
          <cell r="AC65">
            <v>541.2052001953125</v>
          </cell>
          <cell r="AD65">
            <v>739.804443359375</v>
          </cell>
          <cell r="AE65">
            <v>538.29296875</v>
          </cell>
          <cell r="AF65">
            <v>662.08746337890625</v>
          </cell>
          <cell r="AG65">
            <v>739.0772705078125</v>
          </cell>
          <cell r="AH65">
            <v>735.0255126953125</v>
          </cell>
          <cell r="AI65">
            <v>557.14031982421875</v>
          </cell>
          <cell r="AJ65">
            <v>631.55621337890625</v>
          </cell>
          <cell r="AK65">
            <v>560.45599365234375</v>
          </cell>
          <cell r="AL65">
            <v>668.96734619140625</v>
          </cell>
          <cell r="AM65">
            <v>577.68603515625</v>
          </cell>
          <cell r="AN65">
            <v>723.43719482421875</v>
          </cell>
          <cell r="AO65">
            <v>540.75396728515625</v>
          </cell>
          <cell r="AP65">
            <v>742.05755615234375</v>
          </cell>
          <cell r="AQ65">
            <v>537.9464111328125</v>
          </cell>
          <cell r="AR65">
            <v>662.5196533203125</v>
          </cell>
          <cell r="AS65">
            <v>727.91290283203125</v>
          </cell>
          <cell r="AT65">
            <v>730.54632568359375</v>
          </cell>
          <cell r="AU65">
            <v>555.3260498046875</v>
          </cell>
          <cell r="AV65">
            <v>631.73712158203125</v>
          </cell>
          <cell r="AW65">
            <v>556.8482666015625</v>
          </cell>
          <cell r="AX65">
            <v>667.97406005859375</v>
          </cell>
          <cell r="AY65">
            <v>578.01416015625</v>
          </cell>
          <cell r="AZ65">
            <v>719.32916259765625</v>
          </cell>
          <cell r="BA65">
            <v>539.56024169921875</v>
          </cell>
          <cell r="BB65">
            <v>745.9056396484375</v>
          </cell>
          <cell r="BC65">
            <v>534.5518798828125</v>
          </cell>
          <cell r="BD65">
            <v>666.01129150390625</v>
          </cell>
          <cell r="BE65">
            <v>718.60540771484375</v>
          </cell>
          <cell r="BF65">
            <v>726.06243896484375</v>
          </cell>
          <cell r="BG65">
            <v>554.30841064453125</v>
          </cell>
          <cell r="BH65">
            <v>632.36517333984375</v>
          </cell>
          <cell r="BI65">
            <v>565.70880126953125</v>
          </cell>
          <cell r="BJ65">
            <v>666.14569091796875</v>
          </cell>
          <cell r="BK65">
            <v>578.5054931640625</v>
          </cell>
          <cell r="BL65">
            <v>684.86041259765625</v>
          </cell>
          <cell r="BM65">
            <v>677.9632568359375</v>
          </cell>
          <cell r="BN65">
            <v>676.63037109375</v>
          </cell>
          <cell r="BO65">
            <v>673.96319580078125</v>
          </cell>
          <cell r="BP65">
            <v>666.71331787109375</v>
          </cell>
          <cell r="BQ65">
            <v>725.35308837890625</v>
          </cell>
          <cell r="BR65">
            <v>541.10992431640625</v>
          </cell>
          <cell r="BS65">
            <v>740.111572265625</v>
          </cell>
          <cell r="BT65">
            <v>539.16302490234375</v>
          </cell>
          <cell r="BU65">
            <v>663.595703125</v>
          </cell>
          <cell r="BV65">
            <v>728.58538818359375</v>
          </cell>
          <cell r="BW65">
            <v>730.52215576171875</v>
          </cell>
          <cell r="BX65">
            <v>556.34521484375</v>
          </cell>
          <cell r="BY65">
            <v>631.832275390625</v>
          </cell>
          <cell r="BZ65">
            <v>561.0618896484375</v>
          </cell>
          <cell r="CA65">
            <v>668.4559326171875</v>
          </cell>
          <cell r="CB65">
            <v>578.41448974609375</v>
          </cell>
          <cell r="CC65">
            <v>674.0445556640625</v>
          </cell>
          <cell r="CD65">
            <v>674.0445556640625</v>
          </cell>
        </row>
        <row r="66">
          <cell r="A66">
            <v>44652</v>
          </cell>
          <cell r="B66">
            <v>4</v>
          </cell>
          <cell r="C66">
            <v>2022</v>
          </cell>
          <cell r="D66">
            <v>776.56463623046875</v>
          </cell>
          <cell r="E66">
            <v>567.5380859375</v>
          </cell>
          <cell r="F66">
            <v>785.84820556640625</v>
          </cell>
          <cell r="G66">
            <v>575.56304931640625</v>
          </cell>
          <cell r="H66">
            <v>697.04986572265625</v>
          </cell>
          <cell r="I66">
            <v>792.6187744140625</v>
          </cell>
          <cell r="J66">
            <v>773.6715087890625</v>
          </cell>
          <cell r="K66">
            <v>582.90203857421875</v>
          </cell>
          <cell r="L66">
            <v>664.4215087890625</v>
          </cell>
          <cell r="M66">
            <v>582.3529052734375</v>
          </cell>
          <cell r="N66">
            <v>722.3505859375</v>
          </cell>
          <cell r="O66">
            <v>611.69598388671875</v>
          </cell>
          <cell r="P66">
            <v>772.75677490234375</v>
          </cell>
          <cell r="Q66">
            <v>565.3773193359375</v>
          </cell>
          <cell r="R66">
            <v>792.17572021484375</v>
          </cell>
          <cell r="S66">
            <v>568.5328369140625</v>
          </cell>
          <cell r="T66">
            <v>700.259521484375</v>
          </cell>
          <cell r="U66">
            <v>786.45062255859375</v>
          </cell>
          <cell r="V66">
            <v>771.91259765625</v>
          </cell>
          <cell r="W66">
            <v>581.10003662109375</v>
          </cell>
          <cell r="X66">
            <v>664.9632568359375</v>
          </cell>
          <cell r="Y66">
            <v>587.5318603515625</v>
          </cell>
          <cell r="Z66">
            <v>721.6322021484375</v>
          </cell>
          <cell r="AA66">
            <v>609.54815673828125</v>
          </cell>
          <cell r="AB66">
            <v>770.02105712890625</v>
          </cell>
          <cell r="AC66">
            <v>564.63958740234375</v>
          </cell>
          <cell r="AD66">
            <v>794.960693359375</v>
          </cell>
          <cell r="AE66">
            <v>562.68902587890625</v>
          </cell>
          <cell r="AF66">
            <v>700.01739501953125</v>
          </cell>
          <cell r="AG66">
            <v>786.8133544921875</v>
          </cell>
          <cell r="AH66">
            <v>773.56927490234375</v>
          </cell>
          <cell r="AI66">
            <v>580.3780517578125</v>
          </cell>
          <cell r="AJ66">
            <v>665.0965576171875</v>
          </cell>
          <cell r="AK66">
            <v>589.3773193359375</v>
          </cell>
          <cell r="AL66">
            <v>717.8079833984375</v>
          </cell>
          <cell r="AM66">
            <v>608.3624267578125</v>
          </cell>
          <cell r="AN66">
            <v>767.51446533203125</v>
          </cell>
          <cell r="AO66">
            <v>564.0640869140625</v>
          </cell>
          <cell r="AP66">
            <v>797.68682861328125</v>
          </cell>
          <cell r="AQ66">
            <v>562.50823974609375</v>
          </cell>
          <cell r="AR66">
            <v>700.40545654296875</v>
          </cell>
          <cell r="AS66">
            <v>774.5777587890625</v>
          </cell>
          <cell r="AT66">
            <v>769.41119384765625</v>
          </cell>
          <cell r="AU66">
            <v>578.44549560546875</v>
          </cell>
          <cell r="AV66">
            <v>665.524169921875</v>
          </cell>
          <cell r="AW66">
            <v>585.52325439453125</v>
          </cell>
          <cell r="AX66">
            <v>716.630615234375</v>
          </cell>
          <cell r="AY66">
            <v>608.57208251953125</v>
          </cell>
          <cell r="AZ66">
            <v>763.25286865234375</v>
          </cell>
          <cell r="BA66">
            <v>562.97369384765625</v>
          </cell>
          <cell r="BB66">
            <v>801.77301025390625</v>
          </cell>
          <cell r="BC66">
            <v>559.23431396484375</v>
          </cell>
          <cell r="BD66">
            <v>704.21563720703125</v>
          </cell>
          <cell r="BE66">
            <v>764.54931640625</v>
          </cell>
          <cell r="BF66">
            <v>765.01654052734375</v>
          </cell>
          <cell r="BG66">
            <v>577.55938720703125</v>
          </cell>
          <cell r="BH66">
            <v>666.95745849609375</v>
          </cell>
          <cell r="BI66">
            <v>594.15460205078125</v>
          </cell>
          <cell r="BJ66">
            <v>714.52288818359375</v>
          </cell>
          <cell r="BK66">
            <v>608.60888671875</v>
          </cell>
          <cell r="BL66">
            <v>726.08758544921875</v>
          </cell>
          <cell r="BM66">
            <v>718.3118896484375</v>
          </cell>
          <cell r="BN66">
            <v>716.90203857421875</v>
          </cell>
          <cell r="BO66">
            <v>714.11053466796875</v>
          </cell>
          <cell r="BP66">
            <v>706.45587158203125</v>
          </cell>
          <cell r="BQ66">
            <v>769.6573486328125</v>
          </cell>
          <cell r="BR66">
            <v>564.539306640625</v>
          </cell>
          <cell r="BS66">
            <v>795.79364013671875</v>
          </cell>
          <cell r="BT66">
            <v>563.92230224609375</v>
          </cell>
          <cell r="BU66">
            <v>701.61279296875</v>
          </cell>
          <cell r="BV66">
            <v>775.2822265625</v>
          </cell>
          <cell r="BW66">
            <v>769.2369384765625</v>
          </cell>
          <cell r="BX66">
            <v>579.5281982421875</v>
          </cell>
          <cell r="BY66">
            <v>665.789794921875</v>
          </cell>
          <cell r="BZ66">
            <v>589.6910400390625</v>
          </cell>
          <cell r="CA66">
            <v>717.0377197265625</v>
          </cell>
          <cell r="CB66">
            <v>608.99322509765625</v>
          </cell>
          <cell r="CC66">
            <v>714.24627685546875</v>
          </cell>
          <cell r="CD66">
            <v>714.24627685546875</v>
          </cell>
        </row>
        <row r="67">
          <cell r="A67">
            <v>44682</v>
          </cell>
          <cell r="B67">
            <v>5</v>
          </cell>
          <cell r="C67">
            <v>2022</v>
          </cell>
          <cell r="D67">
            <v>818.05596923828125</v>
          </cell>
          <cell r="E67">
            <v>604.0469970703125</v>
          </cell>
          <cell r="F67">
            <v>836.05908203125</v>
          </cell>
          <cell r="G67">
            <v>599.37322998046875</v>
          </cell>
          <cell r="H67">
            <v>735.9869384765625</v>
          </cell>
          <cell r="I67">
            <v>841.79437255859375</v>
          </cell>
          <cell r="J67">
            <v>820.9224853515625</v>
          </cell>
          <cell r="K67">
            <v>604.19293212890625</v>
          </cell>
          <cell r="L67">
            <v>699.84295654296875</v>
          </cell>
          <cell r="M67">
            <v>606.5491943359375</v>
          </cell>
          <cell r="N67">
            <v>765.19482421875</v>
          </cell>
          <cell r="O67">
            <v>641.00238037109375</v>
          </cell>
          <cell r="P67">
            <v>813.64215087890625</v>
          </cell>
          <cell r="Q67">
            <v>600.999755859375</v>
          </cell>
          <cell r="R67">
            <v>844.34307861328125</v>
          </cell>
          <cell r="S67">
            <v>589.906982421875</v>
          </cell>
          <cell r="T67">
            <v>739.2613525390625</v>
          </cell>
          <cell r="U67">
            <v>835.3682861328125</v>
          </cell>
          <cell r="V67">
            <v>819.04876708984375</v>
          </cell>
          <cell r="W67">
            <v>601.9031982421875</v>
          </cell>
          <cell r="X67">
            <v>699.72918701171875</v>
          </cell>
          <cell r="Y67">
            <v>613.16644287109375</v>
          </cell>
          <cell r="Z67">
            <v>763.979248046875</v>
          </cell>
          <cell r="AA67">
            <v>638.142822265625</v>
          </cell>
          <cell r="AB67">
            <v>810.52496337890625</v>
          </cell>
          <cell r="AC67">
            <v>599.97412109375</v>
          </cell>
          <cell r="AD67">
            <v>847.93450927734375</v>
          </cell>
          <cell r="AE67">
            <v>582.6236572265625</v>
          </cell>
          <cell r="AF67">
            <v>738.89215087890625</v>
          </cell>
          <cell r="AG67">
            <v>835.88446044921875</v>
          </cell>
          <cell r="AH67">
            <v>821.52691650390625</v>
          </cell>
          <cell r="AI67">
            <v>600.91058349609375</v>
          </cell>
          <cell r="AJ67">
            <v>699.50677490234375</v>
          </cell>
          <cell r="AK67">
            <v>615.2122802734375</v>
          </cell>
          <cell r="AL67">
            <v>758.96771240234375</v>
          </cell>
          <cell r="AM67">
            <v>636.57403564453125</v>
          </cell>
          <cell r="AN67">
            <v>807.81317138671875</v>
          </cell>
          <cell r="AO67">
            <v>599.23931884765625</v>
          </cell>
          <cell r="AP67">
            <v>850.86151123046875</v>
          </cell>
          <cell r="AQ67">
            <v>581.61126708984375</v>
          </cell>
          <cell r="AR67">
            <v>739.29931640625</v>
          </cell>
          <cell r="AS67">
            <v>822.6800537109375</v>
          </cell>
          <cell r="AT67">
            <v>816.43365478515625</v>
          </cell>
          <cell r="AU67">
            <v>598.8502197265625</v>
          </cell>
          <cell r="AV67">
            <v>699.59271240234375</v>
          </cell>
          <cell r="AW67">
            <v>610.7899169921875</v>
          </cell>
          <cell r="AX67">
            <v>757.08624267578125</v>
          </cell>
          <cell r="AY67">
            <v>636.86285400390625</v>
          </cell>
          <cell r="AZ67">
            <v>803.2613525390625</v>
          </cell>
          <cell r="BA67">
            <v>597.7249755859375</v>
          </cell>
          <cell r="BB67">
            <v>855.37030029296875</v>
          </cell>
          <cell r="BC67">
            <v>577.09417724609375</v>
          </cell>
          <cell r="BD67">
            <v>743.55889892578125</v>
          </cell>
          <cell r="BE67">
            <v>811.9061279296875</v>
          </cell>
          <cell r="BF67">
            <v>811.39825439453125</v>
          </cell>
          <cell r="BG67">
            <v>597.6197509765625</v>
          </cell>
          <cell r="BH67">
            <v>700.9918212890625</v>
          </cell>
          <cell r="BI67">
            <v>621.02471923828125</v>
          </cell>
          <cell r="BJ67">
            <v>753.93145751953125</v>
          </cell>
          <cell r="BK67">
            <v>636.508056640625</v>
          </cell>
          <cell r="BL67">
            <v>766.08416748046875</v>
          </cell>
          <cell r="BM67">
            <v>757.7078857421875</v>
          </cell>
          <cell r="BN67">
            <v>756.12908935546875</v>
          </cell>
          <cell r="BO67">
            <v>753.1444091796875</v>
          </cell>
          <cell r="BP67">
            <v>744.847900390625</v>
          </cell>
          <cell r="BQ67">
            <v>810.255615234375</v>
          </cell>
          <cell r="BR67">
            <v>599.87408447265625</v>
          </cell>
          <cell r="BS67">
            <v>848.4737548828125</v>
          </cell>
          <cell r="BT67">
            <v>583.66644287109375</v>
          </cell>
          <cell r="BU67">
            <v>740.70794677734375</v>
          </cell>
          <cell r="BV67">
            <v>823.41851806640625</v>
          </cell>
          <cell r="BW67">
            <v>816.21759033203125</v>
          </cell>
          <cell r="BX67">
            <v>600.02752685546875</v>
          </cell>
          <cell r="BY67">
            <v>700.1417236328125</v>
          </cell>
          <cell r="BZ67">
            <v>615.67486572265625</v>
          </cell>
          <cell r="CA67">
            <v>757.60467529296875</v>
          </cell>
          <cell r="CB67">
            <v>637.26751708984375</v>
          </cell>
          <cell r="CC67">
            <v>753.28076171875</v>
          </cell>
          <cell r="CD67">
            <v>753.28070068359375</v>
          </cell>
        </row>
        <row r="68">
          <cell r="A68">
            <v>44713</v>
          </cell>
          <cell r="B68">
            <v>6</v>
          </cell>
          <cell r="C68">
            <v>2022</v>
          </cell>
          <cell r="D68">
            <v>859.80499267578125</v>
          </cell>
          <cell r="E68">
            <v>643.9898681640625</v>
          </cell>
          <cell r="F68">
            <v>884.25238037109375</v>
          </cell>
          <cell r="G68">
            <v>639.21759033203125</v>
          </cell>
          <cell r="H68">
            <v>776.45782470703125</v>
          </cell>
          <cell r="I68">
            <v>903.5751953125</v>
          </cell>
          <cell r="J68">
            <v>862.43817138671875</v>
          </cell>
          <cell r="K68">
            <v>607.4412841796875</v>
          </cell>
          <cell r="L68">
            <v>728.64263916015625</v>
          </cell>
          <cell r="M68">
            <v>632.1456298828125</v>
          </cell>
          <cell r="N68">
            <v>813.55023193359375</v>
          </cell>
          <cell r="O68">
            <v>673.22882080078125</v>
          </cell>
          <cell r="P68">
            <v>855.33685302734375</v>
          </cell>
          <cell r="Q68">
            <v>641.184326171875</v>
          </cell>
          <cell r="R68">
            <v>893.1710205078125</v>
          </cell>
          <cell r="S68">
            <v>629.74273681640625</v>
          </cell>
          <cell r="T68">
            <v>780.2515869140625</v>
          </cell>
          <cell r="U68">
            <v>897.0791015625</v>
          </cell>
          <cell r="V68">
            <v>859.5458984375</v>
          </cell>
          <cell r="W68">
            <v>604.43951416015625</v>
          </cell>
          <cell r="X68">
            <v>729.03692626953125</v>
          </cell>
          <cell r="Y68">
            <v>640.1826171875</v>
          </cell>
          <cell r="Z68">
            <v>812.1575927734375</v>
          </cell>
          <cell r="AA68">
            <v>670.1827392578125</v>
          </cell>
          <cell r="AB68">
            <v>852.18829345703125</v>
          </cell>
          <cell r="AC68">
            <v>640.1256103515625</v>
          </cell>
          <cell r="AD68">
            <v>897.173095703125</v>
          </cell>
          <cell r="AE68">
            <v>621.9674072265625</v>
          </cell>
          <cell r="AF68">
            <v>780.33831787109375</v>
          </cell>
          <cell r="AG68">
            <v>897.36517333984375</v>
          </cell>
          <cell r="AH68">
            <v>862.23236083984375</v>
          </cell>
          <cell r="AI68">
            <v>603.06304931640625</v>
          </cell>
          <cell r="AJ68">
            <v>728.96209716796875</v>
          </cell>
          <cell r="AK68">
            <v>642.56610107421875</v>
          </cell>
          <cell r="AL68">
            <v>806.56451416015625</v>
          </cell>
          <cell r="AM68">
            <v>668.42205810546875</v>
          </cell>
          <cell r="AN68">
            <v>849.45904541015625</v>
          </cell>
          <cell r="AO68">
            <v>639.47509765625</v>
          </cell>
          <cell r="AP68">
            <v>900.73028564453125</v>
          </cell>
          <cell r="AQ68">
            <v>620.68707275390625</v>
          </cell>
          <cell r="AR68">
            <v>780.7574462890625</v>
          </cell>
          <cell r="AS68">
            <v>883.94073486328125</v>
          </cell>
          <cell r="AT68">
            <v>855.41583251953125</v>
          </cell>
          <cell r="AU68">
            <v>600.9180908203125</v>
          </cell>
          <cell r="AV68">
            <v>729.65191650390625</v>
          </cell>
          <cell r="AW68">
            <v>637.96026611328125</v>
          </cell>
          <cell r="AX68">
            <v>804.72039794921875</v>
          </cell>
          <cell r="AY68">
            <v>668.87335205078125</v>
          </cell>
          <cell r="AZ68">
            <v>844.9385986328125</v>
          </cell>
          <cell r="BA68">
            <v>638.137939453125</v>
          </cell>
          <cell r="BB68">
            <v>906.0245361328125</v>
          </cell>
          <cell r="BC68">
            <v>616.2908935546875</v>
          </cell>
          <cell r="BD68">
            <v>784.996826171875</v>
          </cell>
          <cell r="BE68">
            <v>872.94927978515625</v>
          </cell>
          <cell r="BF68">
            <v>848.91204833984375</v>
          </cell>
          <cell r="BG68">
            <v>599.3699951171875</v>
          </cell>
          <cell r="BH68">
            <v>731.78277587890625</v>
          </cell>
          <cell r="BI68">
            <v>649.35528564453125</v>
          </cell>
          <cell r="BJ68">
            <v>801.47149658203125</v>
          </cell>
          <cell r="BK68">
            <v>668.8172607421875</v>
          </cell>
          <cell r="BL68">
            <v>807.3082275390625</v>
          </cell>
          <cell r="BM68">
            <v>798.79302978515625</v>
          </cell>
          <cell r="BN68">
            <v>797.43670654296875</v>
          </cell>
          <cell r="BO68">
            <v>794.4913330078125</v>
          </cell>
          <cell r="BP68">
            <v>786.40740966796875</v>
          </cell>
          <cell r="BQ68">
            <v>851.9398193359375</v>
          </cell>
          <cell r="BR68">
            <v>640.10076904296875</v>
          </cell>
          <cell r="BS68">
            <v>898.04522705078125</v>
          </cell>
          <cell r="BT68">
            <v>623.03875732421875</v>
          </cell>
          <cell r="BU68">
            <v>782.0086669921875</v>
          </cell>
          <cell r="BV68">
            <v>884.71868896484375</v>
          </cell>
          <cell r="BW68">
            <v>855.38836669921875</v>
          </cell>
          <cell r="BX68">
            <v>602.23504638671875</v>
          </cell>
          <cell r="BY68">
            <v>730.13507080078125</v>
          </cell>
          <cell r="BZ68">
            <v>643.21978759765625</v>
          </cell>
          <cell r="CA68">
            <v>805.319580078125</v>
          </cell>
          <cell r="CB68">
            <v>669.3868408203125</v>
          </cell>
          <cell r="CC68">
            <v>794.63372802734375</v>
          </cell>
          <cell r="CD68">
            <v>794.63372802734375</v>
          </cell>
        </row>
        <row r="69">
          <cell r="A69">
            <v>44743</v>
          </cell>
          <cell r="B69">
            <v>7</v>
          </cell>
          <cell r="C69">
            <v>2022</v>
          </cell>
          <cell r="D69">
            <v>916.72119140625</v>
          </cell>
          <cell r="E69">
            <v>688.642578125</v>
          </cell>
          <cell r="F69">
            <v>970.340576171875</v>
          </cell>
          <cell r="G69">
            <v>668.9876708984375</v>
          </cell>
          <cell r="H69">
            <v>851.82403564453125</v>
          </cell>
          <cell r="I69">
            <v>964.9019775390625</v>
          </cell>
          <cell r="J69">
            <v>911.0828857421875</v>
          </cell>
          <cell r="K69">
            <v>645.621337890625</v>
          </cell>
          <cell r="L69">
            <v>816.42095947265625</v>
          </cell>
          <cell r="M69">
            <v>670.8863525390625</v>
          </cell>
          <cell r="N69">
            <v>887.91802978515625</v>
          </cell>
          <cell r="O69">
            <v>728.209716796875</v>
          </cell>
          <cell r="P69">
            <v>911.76287841796875</v>
          </cell>
          <cell r="Q69">
            <v>685.71868896484375</v>
          </cell>
          <cell r="R69">
            <v>979.25811767578125</v>
          </cell>
          <cell r="S69">
            <v>658.78192138671875</v>
          </cell>
          <cell r="T69">
            <v>855.448974609375</v>
          </cell>
          <cell r="U69">
            <v>958.27471923828125</v>
          </cell>
          <cell r="V69">
            <v>907.97821044921875</v>
          </cell>
          <cell r="W69">
            <v>641.46282958984375</v>
          </cell>
          <cell r="X69">
            <v>818.1573486328125</v>
          </cell>
          <cell r="Y69">
            <v>681.766357421875</v>
          </cell>
          <cell r="Z69">
            <v>888.357421875</v>
          </cell>
          <cell r="AA69">
            <v>724.46783447265625</v>
          </cell>
          <cell r="AB69">
            <v>908.36993408203125</v>
          </cell>
          <cell r="AC69">
            <v>684.69384765625</v>
          </cell>
          <cell r="AD69">
            <v>983.3702392578125</v>
          </cell>
          <cell r="AE69">
            <v>650.24444580078125</v>
          </cell>
          <cell r="AF69">
            <v>855.69439697265625</v>
          </cell>
          <cell r="AG69">
            <v>958.81915283203125</v>
          </cell>
          <cell r="AH69">
            <v>911.672607421875</v>
          </cell>
          <cell r="AI69">
            <v>639.5216064453125</v>
          </cell>
          <cell r="AJ69">
            <v>818.98382568359375</v>
          </cell>
          <cell r="AK69">
            <v>684.60748291015625</v>
          </cell>
          <cell r="AL69">
            <v>884.44818115234375</v>
          </cell>
          <cell r="AM69">
            <v>722.4288330078125</v>
          </cell>
          <cell r="AN69">
            <v>905.53515625</v>
          </cell>
          <cell r="AO69">
            <v>683.86688232421875</v>
          </cell>
          <cell r="AP69">
            <v>987.11212158203125</v>
          </cell>
          <cell r="AQ69">
            <v>649.09149169921875</v>
          </cell>
          <cell r="AR69">
            <v>856.17095947265625</v>
          </cell>
          <cell r="AS69">
            <v>944.64385986328125</v>
          </cell>
          <cell r="AT69">
            <v>903.39752197265625</v>
          </cell>
          <cell r="AU69">
            <v>637.0185546875</v>
          </cell>
          <cell r="AV69">
            <v>819.420654296875</v>
          </cell>
          <cell r="AW69">
            <v>679.4892578125</v>
          </cell>
          <cell r="AX69">
            <v>883.95361328125</v>
          </cell>
          <cell r="AY69">
            <v>722.91094970703125</v>
          </cell>
          <cell r="AZ69">
            <v>900.61236572265625</v>
          </cell>
          <cell r="BA69">
            <v>682.29443359375</v>
          </cell>
          <cell r="BB69">
            <v>992.59857177734375</v>
          </cell>
          <cell r="BC69">
            <v>644.67510986328125</v>
          </cell>
          <cell r="BD69">
            <v>860.4122314453125</v>
          </cell>
          <cell r="BE69">
            <v>933.1812744140625</v>
          </cell>
          <cell r="BF69">
            <v>895.75347900390625</v>
          </cell>
          <cell r="BG69">
            <v>634.28424072265625</v>
          </cell>
          <cell r="BH69">
            <v>821.149658203125</v>
          </cell>
          <cell r="BI69">
            <v>692.96722412109375</v>
          </cell>
          <cell r="BJ69">
            <v>882.94317626953125</v>
          </cell>
          <cell r="BK69">
            <v>722.9339599609375</v>
          </cell>
          <cell r="BL69">
            <v>867.150390625</v>
          </cell>
          <cell r="BM69">
            <v>858.23504638671875</v>
          </cell>
          <cell r="BN69">
            <v>857.3922119140625</v>
          </cell>
          <cell r="BO69">
            <v>854.7393798828125</v>
          </cell>
          <cell r="BP69">
            <v>847.4759521484375</v>
          </cell>
          <cell r="BQ69">
            <v>908.16259765625</v>
          </cell>
          <cell r="BR69">
            <v>684.512451171875</v>
          </cell>
          <cell r="BS69">
            <v>984.35809326171875</v>
          </cell>
          <cell r="BT69">
            <v>651.67236328125</v>
          </cell>
          <cell r="BU69">
            <v>857.382568359375</v>
          </cell>
          <cell r="BV69">
            <v>945.45965576171875</v>
          </cell>
          <cell r="BW69">
            <v>903.3199462890625</v>
          </cell>
          <cell r="BX69">
            <v>638.45721435546875</v>
          </cell>
          <cell r="BY69">
            <v>819.4957275390625</v>
          </cell>
          <cell r="BZ69">
            <v>685.49810791015625</v>
          </cell>
          <cell r="CA69">
            <v>884.484619140625</v>
          </cell>
          <cell r="CB69">
            <v>723.57568359375</v>
          </cell>
          <cell r="CC69">
            <v>854.92041015625</v>
          </cell>
          <cell r="CD69">
            <v>854.92041015625</v>
          </cell>
        </row>
        <row r="70">
          <cell r="A70">
            <v>44774</v>
          </cell>
          <cell r="B70">
            <v>8</v>
          </cell>
          <cell r="C70">
            <v>2022</v>
          </cell>
          <cell r="D70">
            <v>980.2529296875</v>
          </cell>
          <cell r="E70">
            <v>738.4393310546875</v>
          </cell>
          <cell r="F70">
            <v>1065.0474853515625</v>
          </cell>
          <cell r="G70">
            <v>708.68902587890625</v>
          </cell>
          <cell r="H70">
            <v>921.6263427734375</v>
          </cell>
          <cell r="I70">
            <v>1018.1202392578125</v>
          </cell>
          <cell r="J70">
            <v>971.27947998046875</v>
          </cell>
          <cell r="K70">
            <v>675.79736328125</v>
          </cell>
          <cell r="L70">
            <v>855.98040771484375</v>
          </cell>
          <cell r="M70">
            <v>704.545654296875</v>
          </cell>
          <cell r="N70">
            <v>948.3577880859375</v>
          </cell>
          <cell r="O70">
            <v>789.690185546875</v>
          </cell>
          <cell r="P70">
            <v>974.73553466796875</v>
          </cell>
          <cell r="Q70">
            <v>735.76806640625</v>
          </cell>
          <cell r="R70">
            <v>1074.60107421875</v>
          </cell>
          <cell r="S70">
            <v>696.2347412109375</v>
          </cell>
          <cell r="T70">
            <v>925.34375</v>
          </cell>
          <cell r="U70">
            <v>1011.6561279296875</v>
          </cell>
          <cell r="V70">
            <v>967.86199951171875</v>
          </cell>
          <cell r="W70">
            <v>671.1131591796875</v>
          </cell>
          <cell r="X70">
            <v>856.6531982421875</v>
          </cell>
          <cell r="Y70">
            <v>715.848876953125</v>
          </cell>
          <cell r="Z70">
            <v>948.35882568359375</v>
          </cell>
          <cell r="AA70">
            <v>785.9263916015625</v>
          </cell>
          <cell r="AB70">
            <v>971.060302734375</v>
          </cell>
          <cell r="AC70">
            <v>734.64959716796875</v>
          </cell>
          <cell r="AD70">
            <v>1079.4227294921875</v>
          </cell>
          <cell r="AE70">
            <v>686.06121826171875</v>
          </cell>
          <cell r="AF70">
            <v>925.60845947265625</v>
          </cell>
          <cell r="AG70">
            <v>1012.2838745117188</v>
          </cell>
          <cell r="AH70">
            <v>971.36700439453125</v>
          </cell>
          <cell r="AI70">
            <v>668.93707275390625</v>
          </cell>
          <cell r="AJ70">
            <v>856.81390380859375</v>
          </cell>
          <cell r="AK70">
            <v>718.6822509765625</v>
          </cell>
          <cell r="AL70">
            <v>943.65936279296875</v>
          </cell>
          <cell r="AM70">
            <v>784.10821533203125</v>
          </cell>
          <cell r="AN70">
            <v>967.8973388671875</v>
          </cell>
          <cell r="AO70">
            <v>733.77923583984375</v>
          </cell>
          <cell r="AP70">
            <v>1082.4200439453125</v>
          </cell>
          <cell r="AQ70">
            <v>684.0576171875</v>
          </cell>
          <cell r="AR70">
            <v>925.96240234375</v>
          </cell>
          <cell r="AS70">
            <v>998.83135986328125</v>
          </cell>
          <cell r="AT70">
            <v>963.7457275390625</v>
          </cell>
          <cell r="AU70">
            <v>666.420166015625</v>
          </cell>
          <cell r="AV70">
            <v>856.95648193359375</v>
          </cell>
          <cell r="AW70">
            <v>713.39288330078125</v>
          </cell>
          <cell r="AX70">
            <v>942.7119140625</v>
          </cell>
          <cell r="AY70">
            <v>784.176513671875</v>
          </cell>
          <cell r="AZ70">
            <v>962.3763427734375</v>
          </cell>
          <cell r="BA70">
            <v>732.36224365234375</v>
          </cell>
          <cell r="BB70">
            <v>1087.6995849609375</v>
          </cell>
          <cell r="BC70">
            <v>678.4434814453125</v>
          </cell>
          <cell r="BD70">
            <v>930.21319580078125</v>
          </cell>
          <cell r="BE70">
            <v>987.977783203125</v>
          </cell>
          <cell r="BF70">
            <v>956.807861328125</v>
          </cell>
          <cell r="BG70">
            <v>663.30340576171875</v>
          </cell>
          <cell r="BH70">
            <v>858.17401123046875</v>
          </cell>
          <cell r="BI70">
            <v>726.24267578125</v>
          </cell>
          <cell r="BJ70">
            <v>940.86224365234375</v>
          </cell>
          <cell r="BK70">
            <v>783.9342041015625</v>
          </cell>
          <cell r="BL70">
            <v>927.99053955078125</v>
          </cell>
          <cell r="BM70">
            <v>917.6756591796875</v>
          </cell>
          <cell r="BN70">
            <v>916.2232666015625</v>
          </cell>
          <cell r="BO70">
            <v>913.09051513671875</v>
          </cell>
          <cell r="BP70">
            <v>904.7347412109375</v>
          </cell>
          <cell r="BQ70">
            <v>970.7791748046875</v>
          </cell>
          <cell r="BR70">
            <v>734.489990234375</v>
          </cell>
          <cell r="BS70">
            <v>1079.6676025390625</v>
          </cell>
          <cell r="BT70">
            <v>687.33514404296875</v>
          </cell>
          <cell r="BU70">
            <v>927.21051025390625</v>
          </cell>
          <cell r="BV70">
            <v>999.6077880859375</v>
          </cell>
          <cell r="BW70">
            <v>963.7353515625</v>
          </cell>
          <cell r="BX70">
            <v>667.8819580078125</v>
          </cell>
          <cell r="BY70">
            <v>857.23809814453125</v>
          </cell>
          <cell r="BZ70">
            <v>719.18902587890625</v>
          </cell>
          <cell r="CA70">
            <v>943.2618408203125</v>
          </cell>
          <cell r="CB70">
            <v>784.86029052734375</v>
          </cell>
          <cell r="CC70">
            <v>913.4766845703125</v>
          </cell>
          <cell r="CD70">
            <v>913.4766845703125</v>
          </cell>
        </row>
        <row r="71">
          <cell r="A71">
            <v>44805</v>
          </cell>
          <cell r="B71">
            <v>9</v>
          </cell>
          <cell r="C71">
            <v>2022</v>
          </cell>
          <cell r="D71">
            <v>1037.8687744140625</v>
          </cell>
          <cell r="E71">
            <v>794.11175537109375</v>
          </cell>
          <cell r="F71">
            <v>1149.45263671875</v>
          </cell>
          <cell r="G71">
            <v>735.10284423828125</v>
          </cell>
          <cell r="H71">
            <v>971.755859375</v>
          </cell>
          <cell r="I71">
            <v>1064.3060302734375</v>
          </cell>
          <cell r="J71">
            <v>1026.419921875</v>
          </cell>
          <cell r="K71">
            <v>694.34124755859375</v>
          </cell>
          <cell r="L71">
            <v>899.65399169921875</v>
          </cell>
          <cell r="M71">
            <v>742.76800537109375</v>
          </cell>
          <cell r="N71">
            <v>996.787841796875</v>
          </cell>
          <cell r="O71">
            <v>842.17254638671875</v>
          </cell>
          <cell r="P71">
            <v>1032.5184326171875</v>
          </cell>
          <cell r="Q71">
            <v>790.80242919921875</v>
          </cell>
          <cell r="R71">
            <v>1158.2335205078125</v>
          </cell>
          <cell r="S71">
            <v>719.28857421875</v>
          </cell>
          <cell r="T71">
            <v>975.26275634765625</v>
          </cell>
          <cell r="U71">
            <v>1056.63134765625</v>
          </cell>
          <cell r="V71">
            <v>1022.7908935546875</v>
          </cell>
          <cell r="W71">
            <v>688.93499755859375</v>
          </cell>
          <cell r="X71">
            <v>901.24334716796875</v>
          </cell>
          <cell r="Y71">
            <v>755.33441162109375</v>
          </cell>
          <cell r="Z71">
            <v>995.38433837890625</v>
          </cell>
          <cell r="AA71">
            <v>838.462890625</v>
          </cell>
          <cell r="AB71">
            <v>1029.08203125</v>
          </cell>
          <cell r="AC71">
            <v>788.989501953125</v>
          </cell>
          <cell r="AD71">
            <v>1162.8843994140625</v>
          </cell>
          <cell r="AE71">
            <v>707.39495849609375</v>
          </cell>
          <cell r="AF71">
            <v>976.07470703125</v>
          </cell>
          <cell r="AG71">
            <v>1056.4775390625</v>
          </cell>
          <cell r="AH71">
            <v>1026.4620361328125</v>
          </cell>
          <cell r="AI71">
            <v>686.1859130859375</v>
          </cell>
          <cell r="AJ71">
            <v>901.85809326171875</v>
          </cell>
          <cell r="AK71">
            <v>758.638916015625</v>
          </cell>
          <cell r="AL71">
            <v>989.78265380859375</v>
          </cell>
          <cell r="AM71">
            <v>836.75347900390625</v>
          </cell>
          <cell r="AN71">
            <v>1026.0606689453125</v>
          </cell>
          <cell r="AO71">
            <v>788.07391357421875</v>
          </cell>
          <cell r="AP71">
            <v>1165.3206787109375</v>
          </cell>
          <cell r="AQ71">
            <v>704.87908935546875</v>
          </cell>
          <cell r="AR71">
            <v>976.42987060546875</v>
          </cell>
          <cell r="AS71">
            <v>1041.25341796875</v>
          </cell>
          <cell r="AT71">
            <v>1018.9534912109375</v>
          </cell>
          <cell r="AU71">
            <v>683.52667236328125</v>
          </cell>
          <cell r="AV71">
            <v>902.10430908203125</v>
          </cell>
          <cell r="AW71">
            <v>753.10308837890625</v>
          </cell>
          <cell r="AX71">
            <v>988.17547607421875</v>
          </cell>
          <cell r="AY71">
            <v>836.68798828125</v>
          </cell>
          <cell r="AZ71">
            <v>1020.5989379882813</v>
          </cell>
          <cell r="BA71">
            <v>786.5504150390625</v>
          </cell>
          <cell r="BB71">
            <v>1170.1783447265625</v>
          </cell>
          <cell r="BC71">
            <v>697.54052734375</v>
          </cell>
          <cell r="BD71">
            <v>979.48907470703125</v>
          </cell>
          <cell r="BE71">
            <v>1028.670654296875</v>
          </cell>
          <cell r="BF71">
            <v>1012.644775390625</v>
          </cell>
          <cell r="BG71">
            <v>679.813720703125</v>
          </cell>
          <cell r="BH71">
            <v>903.30535888671875</v>
          </cell>
          <cell r="BI71">
            <v>767.28826904296875</v>
          </cell>
          <cell r="BJ71">
            <v>984.80255126953125</v>
          </cell>
          <cell r="BK71">
            <v>836.7432861328125</v>
          </cell>
          <cell r="BL71">
            <v>981.76251220703125</v>
          </cell>
          <cell r="BM71">
            <v>969.91693115234375</v>
          </cell>
          <cell r="BN71">
            <v>967.80340576171875</v>
          </cell>
          <cell r="BO71">
            <v>963.95947265625</v>
          </cell>
          <cell r="BP71">
            <v>953.91119384765625</v>
          </cell>
          <cell r="BQ71">
            <v>1028.7579345703125</v>
          </cell>
          <cell r="BR71">
            <v>789.08209228515625</v>
          </cell>
          <cell r="BS71">
            <v>1162.8818359375</v>
          </cell>
          <cell r="BT71">
            <v>708.678466796875</v>
          </cell>
          <cell r="BU71">
            <v>977.08319091796875</v>
          </cell>
          <cell r="BV71">
            <v>1042.2025146484375</v>
          </cell>
          <cell r="BW71">
            <v>1019.1043090820313</v>
          </cell>
          <cell r="BX71">
            <v>685.12982177734375</v>
          </cell>
          <cell r="BY71">
            <v>902.12939453125</v>
          </cell>
          <cell r="BZ71">
            <v>759.35107421875</v>
          </cell>
          <cell r="CA71">
            <v>988.6407470703125</v>
          </cell>
          <cell r="CB71">
            <v>837.50518798828125</v>
          </cell>
          <cell r="CC71">
            <v>964.49224853515625</v>
          </cell>
          <cell r="CD71">
            <v>964.4921875</v>
          </cell>
        </row>
        <row r="72">
          <cell r="A72">
            <v>44835</v>
          </cell>
          <cell r="B72">
            <v>10</v>
          </cell>
          <cell r="C72">
            <v>2022</v>
          </cell>
          <cell r="D72">
            <v>1093.8359375</v>
          </cell>
          <cell r="E72">
            <v>837.72021484375</v>
          </cell>
          <cell r="F72">
            <v>1219.6356201171875</v>
          </cell>
          <cell r="G72">
            <v>789.53656005859375</v>
          </cell>
          <cell r="H72">
            <v>1019.7169799804688</v>
          </cell>
          <cell r="I72">
            <v>1137.8013916015625</v>
          </cell>
          <cell r="J72">
            <v>1076.4017333984375</v>
          </cell>
          <cell r="K72">
            <v>775.58319091796875</v>
          </cell>
          <cell r="L72">
            <v>948.2288818359375</v>
          </cell>
          <cell r="M72">
            <v>797.7261962890625</v>
          </cell>
          <cell r="N72">
            <v>1069.73974609375</v>
          </cell>
          <cell r="O72">
            <v>893.83013916015625</v>
          </cell>
          <cell r="P72">
            <v>1088.546875</v>
          </cell>
          <cell r="Q72">
            <v>834.0372314453125</v>
          </cell>
          <cell r="R72">
            <v>1228.5126953125</v>
          </cell>
          <cell r="S72">
            <v>772.6046142578125</v>
          </cell>
          <cell r="T72">
            <v>1022.2628784179688</v>
          </cell>
          <cell r="U72">
            <v>1130.7347412109375</v>
          </cell>
          <cell r="V72">
            <v>1071.3773193359375</v>
          </cell>
          <cell r="W72">
            <v>770.19976806640625</v>
          </cell>
          <cell r="X72">
            <v>949.84869384765625</v>
          </cell>
          <cell r="Y72">
            <v>814.65814208984375</v>
          </cell>
          <cell r="Z72">
            <v>1068.660400390625</v>
          </cell>
          <cell r="AA72">
            <v>889.932373046875</v>
          </cell>
          <cell r="AB72">
            <v>1085.0478515625</v>
          </cell>
          <cell r="AC72">
            <v>832.462890625</v>
          </cell>
          <cell r="AD72">
            <v>1233.0894775390625</v>
          </cell>
          <cell r="AE72">
            <v>759.6663818359375</v>
          </cell>
          <cell r="AF72">
            <v>1023.35888671875</v>
          </cell>
          <cell r="AG72">
            <v>1131.347412109375</v>
          </cell>
          <cell r="AH72">
            <v>1074.54248046875</v>
          </cell>
          <cell r="AI72">
            <v>767.46392822265625</v>
          </cell>
          <cell r="AJ72">
            <v>950.53656005859375</v>
          </cell>
          <cell r="AK72">
            <v>819.1556396484375</v>
          </cell>
          <cell r="AL72">
            <v>1063.633056640625</v>
          </cell>
          <cell r="AM72">
            <v>887.7222900390625</v>
          </cell>
          <cell r="AN72">
            <v>1082.2171630859375</v>
          </cell>
          <cell r="AO72">
            <v>831.4951171875</v>
          </cell>
          <cell r="AP72">
            <v>1235.667724609375</v>
          </cell>
          <cell r="AQ72">
            <v>757.0679931640625</v>
          </cell>
          <cell r="AR72">
            <v>1023.6771850585938</v>
          </cell>
          <cell r="AS72">
            <v>1115.5511474609375</v>
          </cell>
          <cell r="AT72">
            <v>1065.1839599609375</v>
          </cell>
          <cell r="AU72">
            <v>764.41583251953125</v>
          </cell>
          <cell r="AV72">
            <v>950.19293212890625</v>
          </cell>
          <cell r="AW72">
            <v>813.0401611328125</v>
          </cell>
          <cell r="AX72">
            <v>1062.2916259765625</v>
          </cell>
          <cell r="AY72">
            <v>888.3302001953125</v>
          </cell>
          <cell r="AZ72">
            <v>1077.051513671875</v>
          </cell>
          <cell r="BA72">
            <v>829.713134765625</v>
          </cell>
          <cell r="BB72">
            <v>1240.6798095703125</v>
          </cell>
          <cell r="BC72">
            <v>749.83746337890625</v>
          </cell>
          <cell r="BD72">
            <v>1025.16357421875</v>
          </cell>
          <cell r="BE72">
            <v>1102.896484375</v>
          </cell>
          <cell r="BF72">
            <v>1057.1671142578125</v>
          </cell>
          <cell r="BG72">
            <v>761.30133056640625</v>
          </cell>
          <cell r="BH72">
            <v>951.0709228515625</v>
          </cell>
          <cell r="BI72">
            <v>831.379150390625</v>
          </cell>
          <cell r="BJ72">
            <v>1059.917236328125</v>
          </cell>
          <cell r="BK72">
            <v>888.59033203125</v>
          </cell>
          <cell r="BL72">
            <v>1039.7987060546875</v>
          </cell>
          <cell r="BM72">
            <v>1027.9071044921875</v>
          </cell>
          <cell r="BN72">
            <v>1026.2874755859375</v>
          </cell>
          <cell r="BO72">
            <v>1022.2188110351563</v>
          </cell>
          <cell r="BP72">
            <v>1012.2256469726563</v>
          </cell>
          <cell r="BQ72">
            <v>1084.8857421875</v>
          </cell>
          <cell r="BR72">
            <v>832.42352294921875</v>
          </cell>
          <cell r="BS72">
            <v>1233.2127685546875</v>
          </cell>
          <cell r="BT72">
            <v>761.35589599609375</v>
          </cell>
          <cell r="BU72">
            <v>1023.7147827148438</v>
          </cell>
          <cell r="BV72">
            <v>1116.4827880859375</v>
          </cell>
          <cell r="BW72">
            <v>1065.68310546875</v>
          </cell>
          <cell r="BX72">
            <v>766.3724365234375</v>
          </cell>
          <cell r="BY72">
            <v>950.3182373046875</v>
          </cell>
          <cell r="BZ72">
            <v>820.64959716796875</v>
          </cell>
          <cell r="CA72">
            <v>1062.9237060546875</v>
          </cell>
          <cell r="CB72">
            <v>889.0877685546875</v>
          </cell>
          <cell r="CC72">
            <v>1022.7400512695313</v>
          </cell>
          <cell r="CD72">
            <v>1022.7400512695313</v>
          </cell>
        </row>
        <row r="73">
          <cell r="A73">
            <v>44866</v>
          </cell>
          <cell r="B73">
            <v>11</v>
          </cell>
          <cell r="C73">
            <v>2022</v>
          </cell>
          <cell r="D73">
            <v>1142.1650390625</v>
          </cell>
          <cell r="E73">
            <v>887.27838134765625</v>
          </cell>
          <cell r="F73">
            <v>1286.3983154296875</v>
          </cell>
          <cell r="G73">
            <v>852.53375244140625</v>
          </cell>
          <cell r="H73">
            <v>1075.805419921875</v>
          </cell>
          <cell r="I73">
            <v>1188.0621337890625</v>
          </cell>
          <cell r="J73">
            <v>1138.817138671875</v>
          </cell>
          <cell r="K73">
            <v>821.34515380859375</v>
          </cell>
          <cell r="L73">
            <v>992.8580322265625</v>
          </cell>
          <cell r="M73">
            <v>844.89404296875</v>
          </cell>
          <cell r="N73">
            <v>1127.8001708984375</v>
          </cell>
          <cell r="O73">
            <v>945.67803955078125</v>
          </cell>
          <cell r="P73">
            <v>1136.669921875</v>
          </cell>
          <cell r="Q73">
            <v>883.183837890625</v>
          </cell>
          <cell r="R73">
            <v>1297.023193359375</v>
          </cell>
          <cell r="S73">
            <v>836.5328369140625</v>
          </cell>
          <cell r="T73">
            <v>1079.8565673828125</v>
          </cell>
          <cell r="U73">
            <v>1179.2054443359375</v>
          </cell>
          <cell r="V73">
            <v>1134.8355712890625</v>
          </cell>
          <cell r="W73">
            <v>816.89129638671875</v>
          </cell>
          <cell r="X73">
            <v>993.4000244140625</v>
          </cell>
          <cell r="Y73">
            <v>864.38140869140625</v>
          </cell>
          <cell r="Z73">
            <v>1127.3177490234375</v>
          </cell>
          <cell r="AA73">
            <v>941.87139892578125</v>
          </cell>
          <cell r="AB73">
            <v>1133.0582275390625</v>
          </cell>
          <cell r="AC73">
            <v>882.1082763671875</v>
          </cell>
          <cell r="AD73">
            <v>1302.402099609375</v>
          </cell>
          <cell r="AE73">
            <v>823.886962890625</v>
          </cell>
          <cell r="AF73">
            <v>1081.374755859375</v>
          </cell>
          <cell r="AG73">
            <v>1179.57421875</v>
          </cell>
          <cell r="AH73">
            <v>1138.145263671875</v>
          </cell>
          <cell r="AI73">
            <v>814.7205810546875</v>
          </cell>
          <cell r="AJ73">
            <v>993.3133544921875</v>
          </cell>
          <cell r="AK73">
            <v>869.43798828125</v>
          </cell>
          <cell r="AL73">
            <v>1122.7896728515625</v>
          </cell>
          <cell r="AM73">
            <v>939.77484130859375</v>
          </cell>
          <cell r="AN73">
            <v>1130.0213623046875</v>
          </cell>
          <cell r="AO73">
            <v>880.97442626953125</v>
          </cell>
          <cell r="AP73">
            <v>1305.7740478515625</v>
          </cell>
          <cell r="AQ73">
            <v>821.807373046875</v>
          </cell>
          <cell r="AR73">
            <v>1081.8365478515625</v>
          </cell>
          <cell r="AS73">
            <v>1160.4625244140625</v>
          </cell>
          <cell r="AT73">
            <v>1129.9564208984375</v>
          </cell>
          <cell r="AU73">
            <v>811.85400390625</v>
          </cell>
          <cell r="AV73">
            <v>993.1953125</v>
          </cell>
          <cell r="AW73">
            <v>863.0938720703125</v>
          </cell>
          <cell r="AX73">
            <v>1121.6610107421875</v>
          </cell>
          <cell r="AY73">
            <v>940.10791015625</v>
          </cell>
          <cell r="AZ73">
            <v>1124.4912109375</v>
          </cell>
          <cell r="BA73">
            <v>878.60809326171875</v>
          </cell>
          <cell r="BB73">
            <v>1311.914306640625</v>
          </cell>
          <cell r="BC73">
            <v>816.74066162109375</v>
          </cell>
          <cell r="BD73">
            <v>1084.685302734375</v>
          </cell>
          <cell r="BE73">
            <v>1144.9947509765625</v>
          </cell>
          <cell r="BF73">
            <v>1122.525146484375</v>
          </cell>
          <cell r="BG73">
            <v>808.7188720703125</v>
          </cell>
          <cell r="BH73">
            <v>993.4461669921875</v>
          </cell>
          <cell r="BI73">
            <v>882.9808349609375</v>
          </cell>
          <cell r="BJ73">
            <v>1119.414306640625</v>
          </cell>
          <cell r="BK73">
            <v>939.94635009765625</v>
          </cell>
          <cell r="BL73">
            <v>1093.4278564453125</v>
          </cell>
          <cell r="BM73">
            <v>1082.34765625</v>
          </cell>
          <cell r="BN73">
            <v>1080.921875</v>
          </cell>
          <cell r="BO73">
            <v>1077.225830078125</v>
          </cell>
          <cell r="BP73">
            <v>1067.5015869140625</v>
          </cell>
          <cell r="BQ73">
            <v>1132.8023681640625</v>
          </cell>
          <cell r="BR73">
            <v>881.7010498046875</v>
          </cell>
          <cell r="BS73">
            <v>1302.7659912109375</v>
          </cell>
          <cell r="BT73">
            <v>826.3883056640625</v>
          </cell>
          <cell r="BU73">
            <v>1082.162353515625</v>
          </cell>
          <cell r="BV73">
            <v>1161.6204833984375</v>
          </cell>
          <cell r="BW73">
            <v>1130.0848388671875</v>
          </cell>
          <cell r="BX73">
            <v>813.449951171875</v>
          </cell>
          <cell r="BY73">
            <v>993.3001708984375</v>
          </cell>
          <cell r="BZ73">
            <v>871.134521484375</v>
          </cell>
          <cell r="CA73">
            <v>1122.11865234375</v>
          </cell>
          <cell r="CB73">
            <v>940.7845458984375</v>
          </cell>
          <cell r="CC73">
            <v>1077.5118408203125</v>
          </cell>
          <cell r="CD73">
            <v>1077.5118408203125</v>
          </cell>
        </row>
        <row r="74">
          <cell r="A74">
            <v>44896</v>
          </cell>
          <cell r="B74">
            <v>12</v>
          </cell>
          <cell r="C74">
            <v>2022</v>
          </cell>
          <cell r="D74">
            <v>1192.9996337890625</v>
          </cell>
          <cell r="E74">
            <v>949.33380126953125</v>
          </cell>
          <cell r="F74">
            <v>1351.98388671875</v>
          </cell>
          <cell r="G74">
            <v>887.78802490234375</v>
          </cell>
          <cell r="H74">
            <v>1142.8035888671875</v>
          </cell>
          <cell r="I74">
            <v>1255.295654296875</v>
          </cell>
          <cell r="J74">
            <v>1207.1429443359375</v>
          </cell>
          <cell r="K74">
            <v>845.4996337890625</v>
          </cell>
          <cell r="L74">
            <v>1042.18798828125</v>
          </cell>
          <cell r="M74">
            <v>896.2557373046875</v>
          </cell>
          <cell r="N74">
            <v>1207.2503662109375</v>
          </cell>
          <cell r="O74">
            <v>999.76751708984375</v>
          </cell>
          <cell r="P74">
            <v>1189.5291748046875</v>
          </cell>
          <cell r="Q74">
            <v>945.01812744140625</v>
          </cell>
          <cell r="R74">
            <v>1363.6058349609375</v>
          </cell>
          <cell r="S74">
            <v>871.25482177734375</v>
          </cell>
          <cell r="T74">
            <v>1146.9031982421875</v>
          </cell>
          <cell r="U74">
            <v>1246.116455078125</v>
          </cell>
          <cell r="V74">
            <v>1202.5450439453125</v>
          </cell>
          <cell r="W74">
            <v>840.44903564453125</v>
          </cell>
          <cell r="X74">
            <v>1041.379150390625</v>
          </cell>
          <cell r="Y74">
            <v>919.46856689453125</v>
          </cell>
          <cell r="Z74">
            <v>1207.1873779296875</v>
          </cell>
          <cell r="AA74">
            <v>996.1229248046875</v>
          </cell>
          <cell r="AB74">
            <v>1187.4124755859375</v>
          </cell>
          <cell r="AC74">
            <v>944.26300048828125</v>
          </cell>
          <cell r="AD74">
            <v>1369.5592041015625</v>
          </cell>
          <cell r="AE74">
            <v>858.365234375</v>
          </cell>
          <cell r="AF74">
            <v>1147.4935302734375</v>
          </cell>
          <cell r="AG74">
            <v>1247.158447265625</v>
          </cell>
          <cell r="AH74">
            <v>1205.7926025390625</v>
          </cell>
          <cell r="AI74">
            <v>837.44342041015625</v>
          </cell>
          <cell r="AJ74">
            <v>1040.6663818359375</v>
          </cell>
          <cell r="AK74">
            <v>925.35003662109375</v>
          </cell>
          <cell r="AL74">
            <v>1202.449462890625</v>
          </cell>
          <cell r="AM74">
            <v>993.97515869140625</v>
          </cell>
          <cell r="AN74">
            <v>1185.3211669921875</v>
          </cell>
          <cell r="AO74">
            <v>942.826416015625</v>
          </cell>
          <cell r="AP74">
            <v>1372.970947265625</v>
          </cell>
          <cell r="AQ74">
            <v>856.309814453125</v>
          </cell>
          <cell r="AR74">
            <v>1147.751708984375</v>
          </cell>
          <cell r="AS74">
            <v>1226.5225830078125</v>
          </cell>
          <cell r="AT74">
            <v>1195.8785400390625</v>
          </cell>
          <cell r="AU74">
            <v>834.435546875</v>
          </cell>
          <cell r="AV74">
            <v>1040.033935546875</v>
          </cell>
          <cell r="AW74">
            <v>918.796630859375</v>
          </cell>
          <cell r="AX74">
            <v>1201.8251953125</v>
          </cell>
          <cell r="AY74">
            <v>994.26446533203125</v>
          </cell>
          <cell r="AZ74">
            <v>1181.744140625</v>
          </cell>
          <cell r="BA74">
            <v>939.95147705078125</v>
          </cell>
          <cell r="BB74">
            <v>1379.4259033203125</v>
          </cell>
          <cell r="BC74">
            <v>851.18218994140625</v>
          </cell>
          <cell r="BD74">
            <v>1151.2967529296875</v>
          </cell>
          <cell r="BE74">
            <v>1210.0697021484375</v>
          </cell>
          <cell r="BF74">
            <v>1186.50732421875</v>
          </cell>
          <cell r="BG74">
            <v>830.424560546875</v>
          </cell>
          <cell r="BH74">
            <v>1039.53857421875</v>
          </cell>
          <cell r="BI74">
            <v>941.759033203125</v>
          </cell>
          <cell r="BJ74">
            <v>1199.8094482421875</v>
          </cell>
          <cell r="BK74">
            <v>994.47296142578125</v>
          </cell>
          <cell r="BL74">
            <v>1148.800048828125</v>
          </cell>
          <cell r="BM74">
            <v>1139.16162109375</v>
          </cell>
          <cell r="BN74">
            <v>1138.5487060546875</v>
          </cell>
          <cell r="BO74">
            <v>1135.5604248046875</v>
          </cell>
          <cell r="BP74">
            <v>1126.651611328125</v>
          </cell>
          <cell r="BQ74">
            <v>1187.095947265625</v>
          </cell>
          <cell r="BR74">
            <v>943.4735107421875</v>
          </cell>
          <cell r="BS74">
            <v>1369.72021484375</v>
          </cell>
          <cell r="BT74">
            <v>860.98822021484375</v>
          </cell>
          <cell r="BU74">
            <v>1148.6375732421875</v>
          </cell>
          <cell r="BV74">
            <v>1227.721435546875</v>
          </cell>
          <cell r="BW74">
            <v>1196.054931640625</v>
          </cell>
          <cell r="BX74">
            <v>836.15093994140625</v>
          </cell>
          <cell r="BY74">
            <v>1040.369140625</v>
          </cell>
          <cell r="BZ74">
            <v>927.74462890625</v>
          </cell>
          <cell r="CA74">
            <v>1202.203125</v>
          </cell>
          <cell r="CB74">
            <v>995.09234619140625</v>
          </cell>
          <cell r="CC74">
            <v>1135.38671875</v>
          </cell>
          <cell r="CD74">
            <v>1135.38671875</v>
          </cell>
        </row>
        <row r="75">
          <cell r="A75">
            <v>44927</v>
          </cell>
          <cell r="B75">
            <v>1</v>
          </cell>
          <cell r="C75">
            <v>2023</v>
          </cell>
          <cell r="D75">
            <v>1272.4774169921875</v>
          </cell>
          <cell r="E75">
            <v>1018.5119018554688</v>
          </cell>
          <cell r="F75">
            <v>1427.1641845703125</v>
          </cell>
          <cell r="G75">
            <v>955.714111328125</v>
          </cell>
          <cell r="H75">
            <v>1214.5218505859375</v>
          </cell>
          <cell r="I75">
            <v>1314.762939453125</v>
          </cell>
          <cell r="J75">
            <v>1276.623046875</v>
          </cell>
          <cell r="K75">
            <v>903.158447265625</v>
          </cell>
          <cell r="L75">
            <v>1129.3265380859375</v>
          </cell>
          <cell r="M75">
            <v>932.7474365234375</v>
          </cell>
          <cell r="N75">
            <v>1284.4224853515625</v>
          </cell>
          <cell r="O75">
            <v>1069.0068359375</v>
          </cell>
          <cell r="P75">
            <v>1267.9703369140625</v>
          </cell>
          <cell r="Q75">
            <v>1014.14501953125</v>
          </cell>
          <cell r="R75">
            <v>1439.758544921875</v>
          </cell>
          <cell r="S75">
            <v>940.80206298828125</v>
          </cell>
          <cell r="T75">
            <v>1218.713623046875</v>
          </cell>
          <cell r="U75">
            <v>1306.0589599609375</v>
          </cell>
          <cell r="V75">
            <v>1272.674560546875</v>
          </cell>
          <cell r="W75">
            <v>899.2452392578125</v>
          </cell>
          <cell r="X75">
            <v>1129.640625</v>
          </cell>
          <cell r="Y75">
            <v>958.18011474609375</v>
          </cell>
          <cell r="Z75">
            <v>1282.2828369140625</v>
          </cell>
          <cell r="AA75">
            <v>1064.6298828125</v>
          </cell>
          <cell r="AB75">
            <v>1264.9200439453125</v>
          </cell>
          <cell r="AC75">
            <v>1012.8262939453125</v>
          </cell>
          <cell r="AD75">
            <v>1446.292236328125</v>
          </cell>
          <cell r="AE75">
            <v>928.30755615234375</v>
          </cell>
          <cell r="AF75">
            <v>1218.3197021484375</v>
          </cell>
          <cell r="AG75">
            <v>1307.3839111328125</v>
          </cell>
          <cell r="AH75">
            <v>1276.5592041015625</v>
          </cell>
          <cell r="AI75">
            <v>896.4049072265625</v>
          </cell>
          <cell r="AJ75">
            <v>1129.3338623046875</v>
          </cell>
          <cell r="AK75">
            <v>964.47271728515625</v>
          </cell>
          <cell r="AL75">
            <v>1276.357666015625</v>
          </cell>
          <cell r="AM75">
            <v>1062.1510009765625</v>
          </cell>
          <cell r="AN75">
            <v>1262.01123046875</v>
          </cell>
          <cell r="AO75">
            <v>1011.64990234375</v>
          </cell>
          <cell r="AP75">
            <v>1450.1197509765625</v>
          </cell>
          <cell r="AQ75">
            <v>926.13702392578125</v>
          </cell>
          <cell r="AR75">
            <v>1218.5745849609375</v>
          </cell>
          <cell r="AS75">
            <v>1287.5777587890625</v>
          </cell>
          <cell r="AT75">
            <v>1266.9302978515625</v>
          </cell>
          <cell r="AU75">
            <v>893.90765380859375</v>
          </cell>
          <cell r="AV75">
            <v>1129.8209228515625</v>
          </cell>
          <cell r="AW75">
            <v>957.4913330078125</v>
          </cell>
          <cell r="AX75">
            <v>1274.7503662109375</v>
          </cell>
          <cell r="AY75">
            <v>1062.7933349609375</v>
          </cell>
          <cell r="AZ75">
            <v>1257.265380859375</v>
          </cell>
          <cell r="BA75">
            <v>1009.2365112304688</v>
          </cell>
          <cell r="BB75">
            <v>1457.2469482421875</v>
          </cell>
          <cell r="BC75">
            <v>920.6153564453125</v>
          </cell>
          <cell r="BD75">
            <v>1223.0489501953125</v>
          </cell>
          <cell r="BE75">
            <v>1271.8690185546875</v>
          </cell>
          <cell r="BF75">
            <v>1257.5125732421875</v>
          </cell>
          <cell r="BG75">
            <v>890.88665771484375</v>
          </cell>
          <cell r="BH75">
            <v>1131.0172119140625</v>
          </cell>
          <cell r="BI75">
            <v>981.30615234375</v>
          </cell>
          <cell r="BJ75">
            <v>1271.5001220703125</v>
          </cell>
          <cell r="BK75">
            <v>1063.016357421875</v>
          </cell>
          <cell r="BL75">
            <v>1223.1776123046875</v>
          </cell>
          <cell r="BM75">
            <v>1212.56494140625</v>
          </cell>
          <cell r="BN75">
            <v>1211.272705078125</v>
          </cell>
          <cell r="BO75">
            <v>1207.8724365234375</v>
          </cell>
          <cell r="BP75">
            <v>1198.51953125</v>
          </cell>
          <cell r="BQ75">
            <v>1264.51318359375</v>
          </cell>
          <cell r="BR75">
            <v>1012.4973754882813</v>
          </cell>
          <cell r="BS75">
            <v>1446.5458984375</v>
          </cell>
          <cell r="BT75">
            <v>930.440673828125</v>
          </cell>
          <cell r="BU75">
            <v>1220.05224609375</v>
          </cell>
          <cell r="BV75">
            <v>1288.6920166015625</v>
          </cell>
          <cell r="BW75">
            <v>1266.7764892578125</v>
          </cell>
          <cell r="BX75">
            <v>895.48681640625</v>
          </cell>
          <cell r="BY75">
            <v>1130.1063232421875</v>
          </cell>
          <cell r="BZ75">
            <v>966.71624755859375</v>
          </cell>
          <cell r="CA75">
            <v>1275.3897705078125</v>
          </cell>
          <cell r="CB75">
            <v>1063.6341552734375</v>
          </cell>
          <cell r="CC75">
            <v>1208.0499267578125</v>
          </cell>
          <cell r="CD75">
            <v>1208.0499267578125</v>
          </cell>
        </row>
        <row r="76">
          <cell r="A76">
            <v>44958</v>
          </cell>
          <cell r="B76">
            <v>2</v>
          </cell>
          <cell r="C76">
            <v>2023</v>
          </cell>
          <cell r="D76">
            <v>1391.8033447265625</v>
          </cell>
          <cell r="E76">
            <v>1080.39111328125</v>
          </cell>
          <cell r="F76">
            <v>1511.30126953125</v>
          </cell>
          <cell r="G76">
            <v>1000.528076171875</v>
          </cell>
          <cell r="H76">
            <v>1281.54345703125</v>
          </cell>
          <cell r="I76">
            <v>1383.9742431640625</v>
          </cell>
          <cell r="J76">
            <v>1342.018310546875</v>
          </cell>
          <cell r="K76">
            <v>973.0240478515625</v>
          </cell>
          <cell r="L76">
            <v>1211.89453125</v>
          </cell>
          <cell r="M76">
            <v>978.672119140625</v>
          </cell>
          <cell r="N76">
            <v>1383.1351318359375</v>
          </cell>
          <cell r="O76">
            <v>1138.05322265625</v>
          </cell>
          <cell r="P76">
            <v>1386.3582763671875</v>
          </cell>
          <cell r="Q76">
            <v>1075.750732421875</v>
          </cell>
          <cell r="R76">
            <v>1525.19970703125</v>
          </cell>
          <cell r="S76">
            <v>985.39898681640625</v>
          </cell>
          <cell r="T76">
            <v>1284.8914794921875</v>
          </cell>
          <cell r="U76">
            <v>1375.3533935546875</v>
          </cell>
          <cell r="V76">
            <v>1336.3641357421875</v>
          </cell>
          <cell r="W76">
            <v>968.83660888671875</v>
          </cell>
          <cell r="X76">
            <v>1209.79443359375</v>
          </cell>
          <cell r="Y76">
            <v>1005.4944458007813</v>
          </cell>
          <cell r="Z76">
            <v>1380.3477783203125</v>
          </cell>
          <cell r="AA76">
            <v>1133.5833740234375</v>
          </cell>
          <cell r="AB76">
            <v>1382.2440185546875</v>
          </cell>
          <cell r="AC76">
            <v>1073.778564453125</v>
          </cell>
          <cell r="AD76">
            <v>1531.9259033203125</v>
          </cell>
          <cell r="AE76">
            <v>973.14495849609375</v>
          </cell>
          <cell r="AF76">
            <v>1282.7294921875</v>
          </cell>
          <cell r="AG76">
            <v>1377.215576171875</v>
          </cell>
          <cell r="AH76">
            <v>1339.4384765625</v>
          </cell>
          <cell r="AI76">
            <v>966.40289306640625</v>
          </cell>
          <cell r="AJ76">
            <v>1208.242919921875</v>
          </cell>
          <cell r="AK76">
            <v>1011.2385864257813</v>
          </cell>
          <cell r="AL76">
            <v>1372.2137451171875</v>
          </cell>
          <cell r="AM76">
            <v>1131.13330078125</v>
          </cell>
          <cell r="AN76">
            <v>1378.5572509765625</v>
          </cell>
          <cell r="AO76">
            <v>1072.546875</v>
          </cell>
          <cell r="AP76">
            <v>1538.118896484375</v>
          </cell>
          <cell r="AQ76">
            <v>970.7584228515625</v>
          </cell>
          <cell r="AR76">
            <v>1282.8031005859375</v>
          </cell>
          <cell r="AS76">
            <v>1356.596923828125</v>
          </cell>
          <cell r="AT76">
            <v>1328.3433837890625</v>
          </cell>
          <cell r="AU76">
            <v>962.89202880859375</v>
          </cell>
          <cell r="AV76">
            <v>1207.5137939453125</v>
          </cell>
          <cell r="AW76">
            <v>1003.119140625</v>
          </cell>
          <cell r="AX76">
            <v>1370.6513671875</v>
          </cell>
          <cell r="AY76">
            <v>1131.9189453125</v>
          </cell>
          <cell r="AZ76">
            <v>1373.2144775390625</v>
          </cell>
          <cell r="BA76">
            <v>1070.075927734375</v>
          </cell>
          <cell r="BB76">
            <v>1547.6348876953125</v>
          </cell>
          <cell r="BC76">
            <v>964.67535400390625</v>
          </cell>
          <cell r="BD76">
            <v>1287.734375</v>
          </cell>
          <cell r="BE76">
            <v>1340.426513671875</v>
          </cell>
          <cell r="BF76">
            <v>1317.57421875</v>
          </cell>
          <cell r="BG76">
            <v>959.5716552734375</v>
          </cell>
          <cell r="BH76">
            <v>1208.35986328125</v>
          </cell>
          <cell r="BI76">
            <v>1031.9521484375</v>
          </cell>
          <cell r="BJ76">
            <v>1366.5194091796875</v>
          </cell>
          <cell r="BK76">
            <v>1133.0869140625</v>
          </cell>
          <cell r="BL76">
            <v>1313.4674072265625</v>
          </cell>
          <cell r="BM76">
            <v>1298.592041015625</v>
          </cell>
          <cell r="BN76">
            <v>1295.5517578125</v>
          </cell>
          <cell r="BO76">
            <v>1289.5775146484375</v>
          </cell>
          <cell r="BP76">
            <v>1277.2391357421875</v>
          </cell>
          <cell r="BQ76">
            <v>1381.9239501953125</v>
          </cell>
          <cell r="BR76">
            <v>1073.6497802734375</v>
          </cell>
          <cell r="BS76">
            <v>1533.8292236328125</v>
          </cell>
          <cell r="BT76">
            <v>974.93353271484375</v>
          </cell>
          <cell r="BU76">
            <v>1284.9940185546875</v>
          </cell>
          <cell r="BV76">
            <v>1357.705322265625</v>
          </cell>
          <cell r="BW76">
            <v>1328.612060546875</v>
          </cell>
          <cell r="BX76">
            <v>964.7867431640625</v>
          </cell>
          <cell r="BY76">
            <v>1208.726806640625</v>
          </cell>
          <cell r="BZ76">
            <v>1014.7755737304688</v>
          </cell>
          <cell r="CA76">
            <v>1371.4176025390625</v>
          </cell>
          <cell r="CB76">
            <v>1133.054443359375</v>
          </cell>
          <cell r="CC76">
            <v>1290.965087890625</v>
          </cell>
          <cell r="CD76">
            <v>1290.965087890625</v>
          </cell>
        </row>
        <row r="77">
          <cell r="A77">
            <v>44986</v>
          </cell>
          <cell r="B77">
            <v>3</v>
          </cell>
          <cell r="C77">
            <v>2023</v>
          </cell>
          <cell r="D77">
            <v>1502.7607421875</v>
          </cell>
          <cell r="E77">
            <v>1162.2208251953125</v>
          </cell>
          <cell r="F77">
            <v>1598.4205322265625</v>
          </cell>
          <cell r="G77">
            <v>1063.9085693359375</v>
          </cell>
          <cell r="H77">
            <v>1358.5723876953125</v>
          </cell>
          <cell r="I77">
            <v>1463.3170166015625</v>
          </cell>
          <cell r="J77">
            <v>1412.2012939453125</v>
          </cell>
          <cell r="K77">
            <v>991.83331298828125</v>
          </cell>
          <cell r="L77">
            <v>1272.604248046875</v>
          </cell>
          <cell r="M77">
            <v>1078.2354736328125</v>
          </cell>
          <cell r="N77">
            <v>1493.2784423828125</v>
          </cell>
          <cell r="O77">
            <v>1209.4559326171875</v>
          </cell>
          <cell r="P77">
            <v>1499.6488037109375</v>
          </cell>
          <cell r="Q77">
            <v>1156.1058349609375</v>
          </cell>
          <cell r="R77">
            <v>1612.7559814453125</v>
          </cell>
          <cell r="S77">
            <v>1048.8597412109375</v>
          </cell>
          <cell r="T77">
            <v>1361.4803466796875</v>
          </cell>
          <cell r="U77">
            <v>1454.1478271484375</v>
          </cell>
          <cell r="V77">
            <v>1406.3516845703125</v>
          </cell>
          <cell r="W77">
            <v>987.35009765625</v>
          </cell>
          <cell r="X77">
            <v>1270.09814453125</v>
          </cell>
          <cell r="Y77">
            <v>1098.80419921875</v>
          </cell>
          <cell r="Z77">
            <v>1490.77001953125</v>
          </cell>
          <cell r="AA77">
            <v>1205.2071533203125</v>
          </cell>
          <cell r="AB77">
            <v>1497.1025390625</v>
          </cell>
          <cell r="AC77">
            <v>1153.972900390625</v>
          </cell>
          <cell r="AD77">
            <v>1620.262451171875</v>
          </cell>
          <cell r="AE77">
            <v>1036.987548828125</v>
          </cell>
          <cell r="AF77">
            <v>1358.579345703125</v>
          </cell>
          <cell r="AG77">
            <v>1456.5716552734375</v>
          </cell>
          <cell r="AH77">
            <v>1409.45068359375</v>
          </cell>
          <cell r="AI77">
            <v>984.58319091796875</v>
          </cell>
          <cell r="AJ77">
            <v>1268.010986328125</v>
          </cell>
          <cell r="AK77">
            <v>1105.2889404296875</v>
          </cell>
          <cell r="AL77">
            <v>1480.9375</v>
          </cell>
          <cell r="AM77">
            <v>1202.918212890625</v>
          </cell>
          <cell r="AN77">
            <v>1493.9556884765625</v>
          </cell>
          <cell r="AO77">
            <v>1152.5672607421875</v>
          </cell>
          <cell r="AP77">
            <v>1624.90771484375</v>
          </cell>
          <cell r="AQ77">
            <v>1033.91064453125</v>
          </cell>
          <cell r="AR77">
            <v>1358.489013671875</v>
          </cell>
          <cell r="AS77">
            <v>1434.4886474609375</v>
          </cell>
          <cell r="AT77">
            <v>1398.22802734375</v>
          </cell>
          <cell r="AU77">
            <v>980.80462646484375</v>
          </cell>
          <cell r="AV77">
            <v>1267.4459228515625</v>
          </cell>
          <cell r="AW77">
            <v>1097.39013671875</v>
          </cell>
          <cell r="AX77">
            <v>1478.4918212890625</v>
          </cell>
          <cell r="AY77">
            <v>1203.5452880859375</v>
          </cell>
          <cell r="AZ77">
            <v>1489.5977783203125</v>
          </cell>
          <cell r="BA77">
            <v>1149.4224853515625</v>
          </cell>
          <cell r="BB77">
            <v>1633.1922607421875</v>
          </cell>
          <cell r="BC77">
            <v>1026.74365234375</v>
          </cell>
          <cell r="BD77">
            <v>1363.460693359375</v>
          </cell>
          <cell r="BE77">
            <v>1417.240478515625</v>
          </cell>
          <cell r="BF77">
            <v>1387.3857421875</v>
          </cell>
          <cell r="BG77">
            <v>977.0623779296875</v>
          </cell>
          <cell r="BH77">
            <v>1267.2855224609375</v>
          </cell>
          <cell r="BI77">
            <v>1118.8731689453125</v>
          </cell>
          <cell r="BJ77">
            <v>1472.484130859375</v>
          </cell>
          <cell r="BK77">
            <v>1204.842041015625</v>
          </cell>
          <cell r="BL77">
            <v>1403.17138671875</v>
          </cell>
          <cell r="BM77">
            <v>1386.517333984375</v>
          </cell>
          <cell r="BN77">
            <v>1383.2239990234375</v>
          </cell>
          <cell r="BO77">
            <v>1375.341552734375</v>
          </cell>
          <cell r="BP77">
            <v>1360.4320068359375</v>
          </cell>
          <cell r="BQ77">
            <v>1496.24365234375</v>
          </cell>
          <cell r="BR77">
            <v>1153.7984619140625</v>
          </cell>
          <cell r="BS77">
            <v>1620.726318359375</v>
          </cell>
          <cell r="BT77">
            <v>1037.92529296875</v>
          </cell>
          <cell r="BU77">
            <v>1360.9556884765625</v>
          </cell>
          <cell r="BV77">
            <v>1435.61767578125</v>
          </cell>
          <cell r="BW77">
            <v>1398.5316162109375</v>
          </cell>
          <cell r="BX77">
            <v>982.83404541015625</v>
          </cell>
          <cell r="BY77">
            <v>1268.3936767578125</v>
          </cell>
          <cell r="BZ77">
            <v>1106.2945556640625</v>
          </cell>
          <cell r="CA77">
            <v>1479.1402587890625</v>
          </cell>
          <cell r="CB77">
            <v>1204.7327880859375</v>
          </cell>
          <cell r="CC77">
            <v>1377.052490234375</v>
          </cell>
          <cell r="CD77">
            <v>1377.052490234375</v>
          </cell>
        </row>
        <row r="78">
          <cell r="A78">
            <v>45017</v>
          </cell>
          <cell r="B78">
            <v>4</v>
          </cell>
          <cell r="C78">
            <v>2023</v>
          </cell>
          <cell r="D78">
            <v>1653.4443359375</v>
          </cell>
          <cell r="E78">
            <v>1219.2318115234375</v>
          </cell>
          <cell r="F78">
            <v>1730.6439208984375</v>
          </cell>
          <cell r="G78">
            <v>1119.759521484375</v>
          </cell>
          <cell r="H78">
            <v>1477.276611328125</v>
          </cell>
          <cell r="I78">
            <v>1559.1932373046875</v>
          </cell>
          <cell r="J78">
            <v>1499.3397216796875</v>
          </cell>
          <cell r="K78">
            <v>1059.584716796875</v>
          </cell>
          <cell r="L78">
            <v>1366.9708251953125</v>
          </cell>
          <cell r="M78">
            <v>1144.1473388671875</v>
          </cell>
          <cell r="N78">
            <v>1646.9456787109375</v>
          </cell>
          <cell r="O78">
            <v>1288.5731201171875</v>
          </cell>
          <cell r="P78">
            <v>1651.5765380859375</v>
          </cell>
          <cell r="Q78">
            <v>1211.981689453125</v>
          </cell>
          <cell r="R78">
            <v>1746.1551513671875</v>
          </cell>
          <cell r="S78">
            <v>1105.89404296875</v>
          </cell>
          <cell r="T78">
            <v>1481.5947265625</v>
          </cell>
          <cell r="U78">
            <v>1549.4755859375</v>
          </cell>
          <cell r="V78">
            <v>1494.59912109375</v>
          </cell>
          <cell r="W78">
            <v>1054.6507568359375</v>
          </cell>
          <cell r="X78">
            <v>1367.075439453125</v>
          </cell>
          <cell r="Y78">
            <v>1168.2935791015625</v>
          </cell>
          <cell r="Z78">
            <v>1640.404541015625</v>
          </cell>
          <cell r="AA78">
            <v>1284.8076171875</v>
          </cell>
          <cell r="AB78">
            <v>1650.78857421875</v>
          </cell>
          <cell r="AC78">
            <v>1209.556640625</v>
          </cell>
          <cell r="AD78">
            <v>1753.434814453125</v>
          </cell>
          <cell r="AE78">
            <v>1093.767822265625</v>
          </cell>
          <cell r="AF78">
            <v>1478.6580810546875</v>
          </cell>
          <cell r="AG78">
            <v>1551.814697265625</v>
          </cell>
          <cell r="AH78">
            <v>1498.0615234375</v>
          </cell>
          <cell r="AI78">
            <v>1051.7021484375</v>
          </cell>
          <cell r="AJ78">
            <v>1366.5604248046875</v>
          </cell>
          <cell r="AK78">
            <v>1175.73876953125</v>
          </cell>
          <cell r="AL78">
            <v>1626.761474609375</v>
          </cell>
          <cell r="AM78">
            <v>1282.709228515625</v>
          </cell>
          <cell r="AN78">
            <v>1648.3333740234375</v>
          </cell>
          <cell r="AO78">
            <v>1207.579833984375</v>
          </cell>
          <cell r="AP78">
            <v>1760.5128173828125</v>
          </cell>
          <cell r="AQ78">
            <v>1091.989013671875</v>
          </cell>
          <cell r="AR78">
            <v>1478.7503662109375</v>
          </cell>
          <cell r="AS78">
            <v>1528.955078125</v>
          </cell>
          <cell r="AT78">
            <v>1488.4136962890625</v>
          </cell>
          <cell r="AU78">
            <v>1047.133056640625</v>
          </cell>
          <cell r="AV78">
            <v>1366.5731201171875</v>
          </cell>
          <cell r="AW78">
            <v>1167.881103515625</v>
          </cell>
          <cell r="AX78">
            <v>1621.5821533203125</v>
          </cell>
          <cell r="AY78">
            <v>1284.062255859375</v>
          </cell>
          <cell r="AZ78">
            <v>1644.4464111328125</v>
          </cell>
          <cell r="BA78">
            <v>1203.8345947265625</v>
          </cell>
          <cell r="BB78">
            <v>1771.0728759765625</v>
          </cell>
          <cell r="BC78">
            <v>1087.7952880859375</v>
          </cell>
          <cell r="BD78">
            <v>1485.7342529296875</v>
          </cell>
          <cell r="BE78">
            <v>1511.119140625</v>
          </cell>
          <cell r="BF78">
            <v>1478.6484375</v>
          </cell>
          <cell r="BG78">
            <v>1042.8756103515625</v>
          </cell>
          <cell r="BH78">
            <v>1367.5010986328125</v>
          </cell>
          <cell r="BI78">
            <v>1192.8214111328125</v>
          </cell>
          <cell r="BJ78">
            <v>1612.130126953125</v>
          </cell>
          <cell r="BK78">
            <v>1286.444580078125</v>
          </cell>
          <cell r="BL78">
            <v>1521.9217529296875</v>
          </cell>
          <cell r="BM78">
            <v>1501.82666015625</v>
          </cell>
          <cell r="BN78">
            <v>1498.0084228515625</v>
          </cell>
          <cell r="BO78">
            <v>1488.4168701171875</v>
          </cell>
          <cell r="BP78">
            <v>1471.1060791015625</v>
          </cell>
          <cell r="BQ78">
            <v>1649.4664306640625</v>
          </cell>
          <cell r="BR78">
            <v>1209.154296875</v>
          </cell>
          <cell r="BS78">
            <v>1755.6956787109375</v>
          </cell>
          <cell r="BT78">
            <v>1096.3326416015625</v>
          </cell>
          <cell r="BU78">
            <v>1481.8680419921875</v>
          </cell>
          <cell r="BV78">
            <v>1530.18115234375</v>
          </cell>
          <cell r="BW78">
            <v>1488.307861328125</v>
          </cell>
          <cell r="BX78">
            <v>1049.4957275390625</v>
          </cell>
          <cell r="BY78">
            <v>1367.0262451171875</v>
          </cell>
          <cell r="BZ78">
            <v>1177.7364501953125</v>
          </cell>
          <cell r="CA78">
            <v>1622.9190673828125</v>
          </cell>
          <cell r="CB78">
            <v>1285.2655029296875</v>
          </cell>
          <cell r="CC78">
            <v>1490.6943359375</v>
          </cell>
          <cell r="CD78">
            <v>1490.6943359375</v>
          </cell>
        </row>
        <row r="79">
          <cell r="A79">
            <v>45047</v>
          </cell>
          <cell r="B79">
            <v>5</v>
          </cell>
          <cell r="C79">
            <v>2023</v>
          </cell>
          <cell r="D79">
            <v>1768.325927734375</v>
          </cell>
          <cell r="E79">
            <v>1330.5677490234375</v>
          </cell>
          <cell r="F79">
            <v>1872.0367431640625</v>
          </cell>
          <cell r="G79">
            <v>1251.7835693359375</v>
          </cell>
          <cell r="H79">
            <v>1611.5216064453125</v>
          </cell>
          <cell r="I79">
            <v>1705.6087646484375</v>
          </cell>
          <cell r="J79">
            <v>1612.5859375</v>
          </cell>
          <cell r="K79">
            <v>1136.502197265625</v>
          </cell>
          <cell r="L79">
            <v>1473.64990234375</v>
          </cell>
          <cell r="M79">
            <v>1212.02197265625</v>
          </cell>
          <cell r="N79">
            <v>1797.538330078125</v>
          </cell>
          <cell r="O79">
            <v>1383.9639892578125</v>
          </cell>
          <cell r="P79">
            <v>1764.76611328125</v>
          </cell>
          <cell r="Q79">
            <v>1322.3944091796875</v>
          </cell>
          <cell r="R79">
            <v>1891.058349609375</v>
          </cell>
          <cell r="S79">
            <v>1236.9927978515625</v>
          </cell>
          <cell r="T79">
            <v>1615.3436279296875</v>
          </cell>
          <cell r="U79">
            <v>1692.6353759765625</v>
          </cell>
          <cell r="V79">
            <v>1609.609619140625</v>
          </cell>
          <cell r="W79">
            <v>1130.5513916015625</v>
          </cell>
          <cell r="X79">
            <v>1477.2120361328125</v>
          </cell>
          <cell r="Y79">
            <v>1240.3834228515625</v>
          </cell>
          <cell r="Z79">
            <v>1792.1343994140625</v>
          </cell>
          <cell r="AA79">
            <v>1377.7940673828125</v>
          </cell>
          <cell r="AB79">
            <v>1762.0538330078125</v>
          </cell>
          <cell r="AC79">
            <v>1320.6484375</v>
          </cell>
          <cell r="AD79">
            <v>1899.8485107421875</v>
          </cell>
          <cell r="AE79">
            <v>1223.844970703125</v>
          </cell>
          <cell r="AF79">
            <v>1611.6854248046875</v>
          </cell>
          <cell r="AG79">
            <v>1694.009033203125</v>
          </cell>
          <cell r="AH79">
            <v>1615.963134765625</v>
          </cell>
          <cell r="AI79">
            <v>1127.43408203125</v>
          </cell>
          <cell r="AJ79">
            <v>1478.071533203125</v>
          </cell>
          <cell r="AK79">
            <v>1248.950439453125</v>
          </cell>
          <cell r="AL79">
            <v>1779.8072509765625</v>
          </cell>
          <cell r="AM79">
            <v>1374.5701904296875</v>
          </cell>
          <cell r="AN79">
            <v>1758.5146484375</v>
          </cell>
          <cell r="AO79">
            <v>1318.39013671875</v>
          </cell>
          <cell r="AP79">
            <v>1909.110107421875</v>
          </cell>
          <cell r="AQ79">
            <v>1220.686279296875</v>
          </cell>
          <cell r="AR79">
            <v>1611.764404296875</v>
          </cell>
          <cell r="AS79">
            <v>1665.89208984375</v>
          </cell>
          <cell r="AT79">
            <v>1607.2479248046875</v>
          </cell>
          <cell r="AU79">
            <v>1122.7142333984375</v>
          </cell>
          <cell r="AV79">
            <v>1481.417236328125</v>
          </cell>
          <cell r="AW79">
            <v>1239.44970703125</v>
          </cell>
          <cell r="AX79">
            <v>1773.5345458984375</v>
          </cell>
          <cell r="AY79">
            <v>1375.739990234375</v>
          </cell>
          <cell r="AZ79">
            <v>1753.52587890625</v>
          </cell>
          <cell r="BA79">
            <v>1313.709228515625</v>
          </cell>
          <cell r="BB79">
            <v>1922.65869140625</v>
          </cell>
          <cell r="BC79">
            <v>1214.342041015625</v>
          </cell>
          <cell r="BD79">
            <v>1619.2374267578125</v>
          </cell>
          <cell r="BE79">
            <v>1643.25048828125</v>
          </cell>
          <cell r="BF79">
            <v>1598.945556640625</v>
          </cell>
          <cell r="BG79">
            <v>1117.7662353515625</v>
          </cell>
          <cell r="BH79">
            <v>1487.1549072265625</v>
          </cell>
          <cell r="BI79">
            <v>1267.480224609375</v>
          </cell>
          <cell r="BJ79">
            <v>1764.1634521484375</v>
          </cell>
          <cell r="BK79">
            <v>1377.47119140625</v>
          </cell>
          <cell r="BL79">
            <v>1642.893798828125</v>
          </cell>
          <cell r="BM79">
            <v>1622.9095458984375</v>
          </cell>
          <cell r="BN79">
            <v>1619.5450439453125</v>
          </cell>
          <cell r="BO79">
            <v>1610.3856201171875</v>
          </cell>
          <cell r="BP79">
            <v>1594.33447265625</v>
          </cell>
          <cell r="BQ79">
            <v>1761.0230712890625</v>
          </cell>
          <cell r="BR79">
            <v>1319.7227783203125</v>
          </cell>
          <cell r="BS79">
            <v>1903.130615234375</v>
          </cell>
          <cell r="BT79">
            <v>1225.3287353515625</v>
          </cell>
          <cell r="BU79">
            <v>1615.2901611328125</v>
          </cell>
          <cell r="BV79">
            <v>1667.4793701171875</v>
          </cell>
          <cell r="BW79">
            <v>1606.4866943359375</v>
          </cell>
          <cell r="BX79">
            <v>1125.114501953125</v>
          </cell>
          <cell r="BY79">
            <v>1481.5858154296875</v>
          </cell>
          <cell r="BZ79">
            <v>1250.656005859375</v>
          </cell>
          <cell r="CA79">
            <v>1774.943115234375</v>
          </cell>
          <cell r="CB79">
            <v>1377.279296875</v>
          </cell>
          <cell r="CC79">
            <v>1612.734375</v>
          </cell>
          <cell r="CD79">
            <v>1612.7342529296875</v>
          </cell>
        </row>
        <row r="80">
          <cell r="A80">
            <v>45078</v>
          </cell>
          <cell r="B80">
            <v>6</v>
          </cell>
          <cell r="C80">
            <v>2023</v>
          </cell>
          <cell r="D80">
            <v>1858.3084716796875</v>
          </cell>
          <cell r="E80">
            <v>1390.5400390625</v>
          </cell>
          <cell r="F80">
            <v>1956.7996826171875</v>
          </cell>
          <cell r="G80">
            <v>1370.6092529296875</v>
          </cell>
          <cell r="H80">
            <v>1731.0113525390625</v>
          </cell>
          <cell r="I80">
            <v>1854.0955810546875</v>
          </cell>
          <cell r="J80">
            <v>1714.9901123046875</v>
          </cell>
          <cell r="K80">
            <v>1251.7462158203125</v>
          </cell>
          <cell r="L80">
            <v>1570.01220703125</v>
          </cell>
          <cell r="M80">
            <v>1326.018310546875</v>
          </cell>
          <cell r="N80">
            <v>1901.427734375</v>
          </cell>
          <cell r="O80">
            <v>1476.124267578125</v>
          </cell>
          <cell r="P80">
            <v>1851.285400390625</v>
          </cell>
          <cell r="Q80">
            <v>1380.9869384765625</v>
          </cell>
          <cell r="R80">
            <v>1976.01513671875</v>
          </cell>
          <cell r="S80">
            <v>1343.2005615234375</v>
          </cell>
          <cell r="T80">
            <v>1735.9566650390625</v>
          </cell>
          <cell r="U80">
            <v>1839.80322265625</v>
          </cell>
          <cell r="V80">
            <v>1712.5809326171875</v>
          </cell>
          <cell r="W80">
            <v>1246.5394287109375</v>
          </cell>
          <cell r="X80">
            <v>1573.426513671875</v>
          </cell>
          <cell r="Y80">
            <v>1356.1607666015625</v>
          </cell>
          <cell r="Z80">
            <v>1899.5841064453125</v>
          </cell>
          <cell r="AA80">
            <v>1468.228515625</v>
          </cell>
          <cell r="AB80">
            <v>1846.5478515625</v>
          </cell>
          <cell r="AC80">
            <v>1378.7060546875</v>
          </cell>
          <cell r="AD80">
            <v>1985.189453125</v>
          </cell>
          <cell r="AE80">
            <v>1321.3564453125</v>
          </cell>
          <cell r="AF80">
            <v>1733.0260009765625</v>
          </cell>
          <cell r="AG80">
            <v>1840.5235595703125</v>
          </cell>
          <cell r="AH80">
            <v>1720.4276123046875</v>
          </cell>
          <cell r="AI80">
            <v>1244.2725830078125</v>
          </cell>
          <cell r="AJ80">
            <v>1574.1517333984375</v>
          </cell>
          <cell r="AK80">
            <v>1364.369140625</v>
          </cell>
          <cell r="AL80">
            <v>1891.7421875</v>
          </cell>
          <cell r="AM80">
            <v>1464.169921875</v>
          </cell>
          <cell r="AN80">
            <v>1842.0325927734375</v>
          </cell>
          <cell r="AO80">
            <v>1375.7952880859375</v>
          </cell>
          <cell r="AP80">
            <v>1994.8294677734375</v>
          </cell>
          <cell r="AQ80">
            <v>1317.4710693359375</v>
          </cell>
          <cell r="AR80">
            <v>1733.22900390625</v>
          </cell>
          <cell r="AS80">
            <v>1809.16650390625</v>
          </cell>
          <cell r="AT80">
            <v>1711.3702392578125</v>
          </cell>
          <cell r="AU80">
            <v>1237.8387451171875</v>
          </cell>
          <cell r="AV80">
            <v>1577.17578125</v>
          </cell>
          <cell r="AW80">
            <v>1353.11474609375</v>
          </cell>
          <cell r="AX80">
            <v>1886.930908203125</v>
          </cell>
          <cell r="AY80">
            <v>1465.194580078125</v>
          </cell>
          <cell r="AZ80">
            <v>1834.9248046875</v>
          </cell>
          <cell r="BA80">
            <v>1370.4686279296875</v>
          </cell>
          <cell r="BB80">
            <v>2008.92578125</v>
          </cell>
          <cell r="BC80">
            <v>1309.0809326171875</v>
          </cell>
          <cell r="BD80">
            <v>1741.77734375</v>
          </cell>
          <cell r="BE80">
            <v>1783.6688232421875</v>
          </cell>
          <cell r="BF80">
            <v>1702.89501953125</v>
          </cell>
          <cell r="BG80">
            <v>1233.3719482421875</v>
          </cell>
          <cell r="BH80">
            <v>1582.1529541015625</v>
          </cell>
          <cell r="BI80">
            <v>1385.1417236328125</v>
          </cell>
          <cell r="BJ80">
            <v>1880.280517578125</v>
          </cell>
          <cell r="BK80">
            <v>1466.788330078125</v>
          </cell>
          <cell r="BL80">
            <v>1741.228759765625</v>
          </cell>
          <cell r="BM80">
            <v>1720.682373046875</v>
          </cell>
          <cell r="BN80">
            <v>1718.0120849609375</v>
          </cell>
          <cell r="BO80">
            <v>1710.0357666015625</v>
          </cell>
          <cell r="BP80">
            <v>1695.9107666015625</v>
          </cell>
          <cell r="BQ80">
            <v>1845.9808349609375</v>
          </cell>
          <cell r="BR80">
            <v>1377.6080322265625</v>
          </cell>
          <cell r="BS80">
            <v>1988.6773681640625</v>
          </cell>
          <cell r="BT80">
            <v>1325.609375</v>
          </cell>
          <cell r="BU80">
            <v>1736.898681640625</v>
          </cell>
          <cell r="BV80">
            <v>1810.9775390625</v>
          </cell>
          <cell r="BW80">
            <v>1710.2900390625</v>
          </cell>
          <cell r="BX80">
            <v>1240.8729248046875</v>
          </cell>
          <cell r="BY80">
            <v>1577.242919921875</v>
          </cell>
          <cell r="BZ80">
            <v>1366.51025390625</v>
          </cell>
          <cell r="CA80">
            <v>1887.7186279296875</v>
          </cell>
          <cell r="CB80">
            <v>1467.109375</v>
          </cell>
          <cell r="CC80">
            <v>1712.3455810546875</v>
          </cell>
          <cell r="CD80">
            <v>1712.345458984375</v>
          </cell>
        </row>
        <row r="81">
          <cell r="A81">
            <v>45108</v>
          </cell>
          <cell r="B81">
            <v>7</v>
          </cell>
          <cell r="C81">
            <v>2023</v>
          </cell>
          <cell r="D81">
            <v>1973.9403076171875</v>
          </cell>
          <cell r="E81">
            <v>1524.413818359375</v>
          </cell>
          <cell r="F81">
            <v>2032.17822265625</v>
          </cell>
          <cell r="G81">
            <v>1429.356201171875</v>
          </cell>
          <cell r="H81">
            <v>1829.0084228515625</v>
          </cell>
          <cell r="I81">
            <v>2025.539794921875</v>
          </cell>
          <cell r="J81">
            <v>1811.281494140625</v>
          </cell>
          <cell r="K81">
            <v>1406.762939453125</v>
          </cell>
          <cell r="L81">
            <v>1727.01904296875</v>
          </cell>
          <cell r="M81">
            <v>1408.7340087890625</v>
          </cell>
          <cell r="N81">
            <v>2041.589599609375</v>
          </cell>
          <cell r="O81">
            <v>1568.5806884765625</v>
          </cell>
          <cell r="P81">
            <v>1967.3792724609375</v>
          </cell>
          <cell r="Q81">
            <v>1513.15771484375</v>
          </cell>
          <cell r="R81">
            <v>2051.685546875</v>
          </cell>
          <cell r="S81">
            <v>1398.6451416015625</v>
          </cell>
          <cell r="T81">
            <v>1832.35595703125</v>
          </cell>
          <cell r="U81">
            <v>2008.2900390625</v>
          </cell>
          <cell r="V81">
            <v>1807.20263671875</v>
          </cell>
          <cell r="W81">
            <v>1402.352783203125</v>
          </cell>
          <cell r="X81">
            <v>1732.57666015625</v>
          </cell>
          <cell r="Y81">
            <v>1439.545654296875</v>
          </cell>
          <cell r="Z81">
            <v>2039.0848388671875</v>
          </cell>
          <cell r="AA81">
            <v>1561.1966552734375</v>
          </cell>
          <cell r="AB81">
            <v>1962.8450927734375</v>
          </cell>
          <cell r="AC81">
            <v>1512.2452392578125</v>
          </cell>
          <cell r="AD81">
            <v>2060.869140625</v>
          </cell>
          <cell r="AE81">
            <v>1374.3302001953125</v>
          </cell>
          <cell r="AF81">
            <v>1829.4591064453125</v>
          </cell>
          <cell r="AG81">
            <v>2009.380859375</v>
          </cell>
          <cell r="AH81">
            <v>1815.5521240234375</v>
          </cell>
          <cell r="AI81">
            <v>1400.9901123046875</v>
          </cell>
          <cell r="AJ81">
            <v>1734.62353515625</v>
          </cell>
          <cell r="AK81">
            <v>1447.8485107421875</v>
          </cell>
          <cell r="AL81">
            <v>2031.913330078125</v>
          </cell>
          <cell r="AM81">
            <v>1556.8323974609375</v>
          </cell>
          <cell r="AN81">
            <v>1958.58935546875</v>
          </cell>
          <cell r="AO81">
            <v>1509.3336181640625</v>
          </cell>
          <cell r="AP81">
            <v>2071.573974609375</v>
          </cell>
          <cell r="AQ81">
            <v>1370.51416015625</v>
          </cell>
          <cell r="AR81">
            <v>1829.9388427734375</v>
          </cell>
          <cell r="AS81">
            <v>1971.752197265625</v>
          </cell>
          <cell r="AT81">
            <v>1804.498291015625</v>
          </cell>
          <cell r="AU81">
            <v>1394.02197265625</v>
          </cell>
          <cell r="AV81">
            <v>1738.3721923828125</v>
          </cell>
          <cell r="AW81">
            <v>1435.0955810546875</v>
          </cell>
          <cell r="AX81">
            <v>2025.3355712890625</v>
          </cell>
          <cell r="AY81">
            <v>1559.190185546875</v>
          </cell>
          <cell r="AZ81">
            <v>1951.8260498046875</v>
          </cell>
          <cell r="BA81">
            <v>1502.728759765625</v>
          </cell>
          <cell r="BB81">
            <v>2086.5185546875</v>
          </cell>
          <cell r="BC81">
            <v>1360.876708984375</v>
          </cell>
          <cell r="BD81">
            <v>1837.1771240234375</v>
          </cell>
          <cell r="BE81">
            <v>1941.18798828125</v>
          </cell>
          <cell r="BF81">
            <v>1795.3228759765625</v>
          </cell>
          <cell r="BG81">
            <v>1389.97412109375</v>
          </cell>
          <cell r="BH81">
            <v>1744.57470703125</v>
          </cell>
          <cell r="BI81">
            <v>1469.04931640625</v>
          </cell>
          <cell r="BJ81">
            <v>2017.8634033203125</v>
          </cell>
          <cell r="BK81">
            <v>1561.855712890625</v>
          </cell>
          <cell r="BL81">
            <v>1852.4803466796875</v>
          </cell>
          <cell r="BM81">
            <v>1831.5789794921875</v>
          </cell>
          <cell r="BN81">
            <v>1830.022216796875</v>
          </cell>
          <cell r="BO81">
            <v>1821.8463134765625</v>
          </cell>
          <cell r="BP81">
            <v>1808.20166015625</v>
          </cell>
          <cell r="BQ81">
            <v>1962.31103515625</v>
          </cell>
          <cell r="BR81">
            <v>1510.545166015625</v>
          </cell>
          <cell r="BS81">
            <v>2065.09912109375</v>
          </cell>
          <cell r="BT81">
            <v>1379.2679443359375</v>
          </cell>
          <cell r="BU81">
            <v>1833.0975341796875</v>
          </cell>
          <cell r="BV81">
            <v>1973.9033203125</v>
          </cell>
          <cell r="BW81">
            <v>1803.97705078125</v>
          </cell>
          <cell r="BX81">
            <v>1397.0853271484375</v>
          </cell>
          <cell r="BY81">
            <v>1738.0462646484375</v>
          </cell>
          <cell r="BZ81">
            <v>1449.7469482421875</v>
          </cell>
          <cell r="CA81">
            <v>2026.3465576171875</v>
          </cell>
          <cell r="CB81">
            <v>1560.984375</v>
          </cell>
          <cell r="CC81">
            <v>1824.13623046875</v>
          </cell>
          <cell r="CD81">
            <v>1824.13623046875</v>
          </cell>
        </row>
        <row r="82">
          <cell r="A82">
            <v>45139</v>
          </cell>
          <cell r="B82">
            <v>8</v>
          </cell>
          <cell r="C82">
            <v>2023</v>
          </cell>
          <cell r="D82">
            <v>2286.738525390625</v>
          </cell>
          <cell r="E82">
            <v>1663.846923828125</v>
          </cell>
          <cell r="F82">
            <v>2217.55615234375</v>
          </cell>
          <cell r="G82">
            <v>1548.4508056640625</v>
          </cell>
          <cell r="H82">
            <v>2086.195556640625</v>
          </cell>
          <cell r="I82">
            <v>2332.487060546875</v>
          </cell>
          <cell r="J82">
            <v>2005.0135498046875</v>
          </cell>
          <cell r="K82">
            <v>1480.5799560546875</v>
          </cell>
          <cell r="L82">
            <v>1920.4195556640625</v>
          </cell>
          <cell r="M82">
            <v>1532.8875732421875</v>
          </cell>
          <cell r="N82">
            <v>2304.113037109375</v>
          </cell>
          <cell r="O82">
            <v>1715.9949951171875</v>
          </cell>
          <cell r="P82">
            <v>2274.43505859375</v>
          </cell>
          <cell r="Q82">
            <v>1646.6776123046875</v>
          </cell>
          <cell r="R82">
            <v>2237.687255859375</v>
          </cell>
          <cell r="S82">
            <v>1521.1094970703125</v>
          </cell>
          <cell r="T82">
            <v>2086.528076171875</v>
          </cell>
          <cell r="U82">
            <v>2311.378173828125</v>
          </cell>
          <cell r="V82">
            <v>1999.21875</v>
          </cell>
          <cell r="W82">
            <v>1473.56640625</v>
          </cell>
          <cell r="X82">
            <v>1926.221435546875</v>
          </cell>
          <cell r="Y82">
            <v>1570.6510009765625</v>
          </cell>
          <cell r="Z82">
            <v>2299.7119140625</v>
          </cell>
          <cell r="AA82">
            <v>1705.7183837890625</v>
          </cell>
          <cell r="AB82">
            <v>2265.86767578125</v>
          </cell>
          <cell r="AC82">
            <v>1647.000244140625</v>
          </cell>
          <cell r="AD82">
            <v>2248.035888671875</v>
          </cell>
          <cell r="AE82">
            <v>1496.8646240234375</v>
          </cell>
          <cell r="AF82">
            <v>2080.599365234375</v>
          </cell>
          <cell r="AG82">
            <v>2310.135009765625</v>
          </cell>
          <cell r="AH82">
            <v>2008.8626708984375</v>
          </cell>
          <cell r="AI82">
            <v>1471.36279296875</v>
          </cell>
          <cell r="AJ82">
            <v>1928.095458984375</v>
          </cell>
          <cell r="AK82">
            <v>1581.316162109375</v>
          </cell>
          <cell r="AL82">
            <v>2286.96630859375</v>
          </cell>
          <cell r="AM82">
            <v>1700.202392578125</v>
          </cell>
          <cell r="AN82">
            <v>2258.471435546875</v>
          </cell>
          <cell r="AO82">
            <v>1641.9825439453125</v>
          </cell>
          <cell r="AP82">
            <v>2257.77587890625</v>
          </cell>
          <cell r="AQ82">
            <v>1494.977294921875</v>
          </cell>
          <cell r="AR82">
            <v>2080.877197265625</v>
          </cell>
          <cell r="AS82">
            <v>2271.44384765625</v>
          </cell>
          <cell r="AT82">
            <v>1994.72265625</v>
          </cell>
          <cell r="AU82">
            <v>1463.8115234375</v>
          </cell>
          <cell r="AV82">
            <v>1933.35595703125</v>
          </cell>
          <cell r="AW82">
            <v>1566.939697265625</v>
          </cell>
          <cell r="AX82">
            <v>2278.751708984375</v>
          </cell>
          <cell r="AY82">
            <v>1702.285400390625</v>
          </cell>
          <cell r="AZ82">
            <v>2247.786376953125</v>
          </cell>
          <cell r="BA82">
            <v>1631.0732421875</v>
          </cell>
          <cell r="BB82">
            <v>2272.404541015625</v>
          </cell>
          <cell r="BC82">
            <v>1490.9830322265625</v>
          </cell>
          <cell r="BD82">
            <v>2089.81640625</v>
          </cell>
          <cell r="BE82">
            <v>2239.13330078125</v>
          </cell>
          <cell r="BF82">
            <v>1983.5718994140625</v>
          </cell>
          <cell r="BG82">
            <v>1459.0718994140625</v>
          </cell>
          <cell r="BH82">
            <v>1940.0133056640625</v>
          </cell>
          <cell r="BI82">
            <v>1608.031982421875</v>
          </cell>
          <cell r="BJ82">
            <v>2267.93310546875</v>
          </cell>
          <cell r="BK82">
            <v>1704.4559326171875</v>
          </cell>
          <cell r="BL82">
            <v>2091.27099609375</v>
          </cell>
          <cell r="BM82">
            <v>2060.048828125</v>
          </cell>
          <cell r="BN82">
            <v>2056.404296875</v>
          </cell>
          <cell r="BO82">
            <v>2044.2301025390625</v>
          </cell>
          <cell r="BP82">
            <v>2026.5943603515625</v>
          </cell>
          <cell r="BQ82">
            <v>2265.596435546875</v>
          </cell>
          <cell r="BR82">
            <v>1643.31005859375</v>
          </cell>
          <cell r="BS82">
            <v>2251.242431640625</v>
          </cell>
          <cell r="BT82">
            <v>1504.3155517578125</v>
          </cell>
          <cell r="BU82">
            <v>2085.739013671875</v>
          </cell>
          <cell r="BV82">
            <v>2274.007080078125</v>
          </cell>
          <cell r="BW82">
            <v>1994.552978515625</v>
          </cell>
          <cell r="BX82">
            <v>1467.493408203125</v>
          </cell>
          <cell r="BY82">
            <v>1932.5972900390625</v>
          </cell>
          <cell r="BZ82">
            <v>1584.135986328125</v>
          </cell>
          <cell r="CA82">
            <v>2280.282958984375</v>
          </cell>
          <cell r="CB82">
            <v>1704.56494140625</v>
          </cell>
          <cell r="CC82">
            <v>2048.886474609375</v>
          </cell>
          <cell r="CD82">
            <v>2048.886474609375</v>
          </cell>
        </row>
        <row r="83">
          <cell r="A83">
            <v>45170</v>
          </cell>
          <cell r="B83">
            <v>9</v>
          </cell>
          <cell r="C83">
            <v>2023</v>
          </cell>
          <cell r="D83">
            <v>2602.048095703125</v>
          </cell>
          <cell r="E83">
            <v>1823.3671875</v>
          </cell>
          <cell r="F83">
            <v>2493.300048828125</v>
          </cell>
          <cell r="G83">
            <v>1687.20361328125</v>
          </cell>
          <cell r="H83">
            <v>2343.471923828125</v>
          </cell>
          <cell r="I83">
            <v>2564.205078125</v>
          </cell>
          <cell r="J83">
            <v>2229.32177734375</v>
          </cell>
          <cell r="K83">
            <v>1627.04248046875</v>
          </cell>
          <cell r="L83">
            <v>2210.51171875</v>
          </cell>
          <cell r="M83">
            <v>1687.8353271484375</v>
          </cell>
          <cell r="N83">
            <v>2603.179931640625</v>
          </cell>
          <cell r="O83">
            <v>1912.8013916015625</v>
          </cell>
          <cell r="P83">
            <v>2586.6240234375</v>
          </cell>
          <cell r="Q83">
            <v>1803.6656494140625</v>
          </cell>
          <cell r="R83">
            <v>2517.392578125</v>
          </cell>
          <cell r="S83">
            <v>1653.5595703125</v>
          </cell>
          <cell r="T83">
            <v>2339.81884765625</v>
          </cell>
          <cell r="U83">
            <v>2539.84912109375</v>
          </cell>
          <cell r="V83">
            <v>2220.22998046875</v>
          </cell>
          <cell r="W83">
            <v>1618.0694580078125</v>
          </cell>
          <cell r="X83">
            <v>2218.549560546875</v>
          </cell>
          <cell r="Y83">
            <v>1738.7740478515625</v>
          </cell>
          <cell r="Z83">
            <v>2599.9951171875</v>
          </cell>
          <cell r="AA83">
            <v>1902.709228515625</v>
          </cell>
          <cell r="AB83">
            <v>2576.283935546875</v>
          </cell>
          <cell r="AC83">
            <v>1804.8204345703125</v>
          </cell>
          <cell r="AD83">
            <v>2528.8662109375</v>
          </cell>
          <cell r="AE83">
            <v>1625.1529541015625</v>
          </cell>
          <cell r="AF83">
            <v>2333.07373046875</v>
          </cell>
          <cell r="AG83">
            <v>2539.107666015625</v>
          </cell>
          <cell r="AH83">
            <v>2229.919677734375</v>
          </cell>
          <cell r="AI83">
            <v>1614.8663330078125</v>
          </cell>
          <cell r="AJ83">
            <v>2221.460205078125</v>
          </cell>
          <cell r="AK83">
            <v>1752.5501708984375</v>
          </cell>
          <cell r="AL83">
            <v>2589.59765625</v>
          </cell>
          <cell r="AM83">
            <v>1896.86328125</v>
          </cell>
          <cell r="AN83">
            <v>2567.56298828125</v>
          </cell>
          <cell r="AO83">
            <v>1798.7423095703125</v>
          </cell>
          <cell r="AP83">
            <v>2541.7001953125</v>
          </cell>
          <cell r="AQ83">
            <v>1622.8828125</v>
          </cell>
          <cell r="AR83">
            <v>2332.98876953125</v>
          </cell>
          <cell r="AS83">
            <v>2487.051513671875</v>
          </cell>
          <cell r="AT83">
            <v>2210.6259765625</v>
          </cell>
          <cell r="AU83">
            <v>1605.630859375</v>
          </cell>
          <cell r="AV83">
            <v>2227.040771484375</v>
          </cell>
          <cell r="AW83">
            <v>1735.5157470703125</v>
          </cell>
          <cell r="AX83">
            <v>2583.231201171875</v>
          </cell>
          <cell r="AY83">
            <v>1899.6197509765625</v>
          </cell>
          <cell r="AZ83">
            <v>2552.252197265625</v>
          </cell>
          <cell r="BA83">
            <v>1785.55517578125</v>
          </cell>
          <cell r="BB83">
            <v>2559.6279296875</v>
          </cell>
          <cell r="BC83">
            <v>1615.9630126953125</v>
          </cell>
          <cell r="BD83">
            <v>2336.2421875</v>
          </cell>
          <cell r="BE83">
            <v>2443.987060546875</v>
          </cell>
          <cell r="BF83">
            <v>2195.333740234375</v>
          </cell>
          <cell r="BG83">
            <v>1598.7152099609375</v>
          </cell>
          <cell r="BH83">
            <v>2235.001220703125</v>
          </cell>
          <cell r="BI83">
            <v>1791.4384765625</v>
          </cell>
          <cell r="BJ83">
            <v>2574.46484375</v>
          </cell>
          <cell r="BK83">
            <v>1904.88818359375</v>
          </cell>
          <cell r="BL83">
            <v>2354.111572265625</v>
          </cell>
          <cell r="BM83">
            <v>2314.304931640625</v>
          </cell>
          <cell r="BN83">
            <v>2308.93310546875</v>
          </cell>
          <cell r="BO83">
            <v>2292.44384765625</v>
          </cell>
          <cell r="BP83">
            <v>2268.796142578125</v>
          </cell>
          <cell r="BQ83">
            <v>2575.602783203125</v>
          </cell>
          <cell r="BR83">
            <v>1799.967529296875</v>
          </cell>
          <cell r="BS83">
            <v>2533.701416015625</v>
          </cell>
          <cell r="BT83">
            <v>1633.296875</v>
          </cell>
          <cell r="BU83">
            <v>2336.153076171875</v>
          </cell>
          <cell r="BV83">
            <v>2490.1767578125</v>
          </cell>
          <cell r="BW83">
            <v>2211.263427734375</v>
          </cell>
          <cell r="BX83">
            <v>1609.99951171875</v>
          </cell>
          <cell r="BY83">
            <v>2226.142822265625</v>
          </cell>
          <cell r="BZ83">
            <v>1758.16064453125</v>
          </cell>
          <cell r="CA83">
            <v>2584.3505859375</v>
          </cell>
          <cell r="CB83">
            <v>1902.8353271484375</v>
          </cell>
          <cell r="CC83">
            <v>2298.6455078125</v>
          </cell>
          <cell r="CD83">
            <v>2298.6455078125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C"/>
      <sheetName val="GBA"/>
      <sheetName val="PAM"/>
      <sheetName val="NOA"/>
      <sheetName val="NEA"/>
      <sheetName val="CUY"/>
      <sheetName val="PAT"/>
      <sheetName val="NAC"/>
      <sheetName val="GBADiv"/>
      <sheetName val="PAMDiv"/>
      <sheetName val="NOADiv"/>
      <sheetName val="NEADiv"/>
      <sheetName val="CUYDiv"/>
      <sheetName val="PATDiv"/>
      <sheetName val="GBASub"/>
      <sheetName val="PAMSub"/>
      <sheetName val="NOASub"/>
      <sheetName val="NEASub"/>
      <sheetName val="CUYSub"/>
      <sheetName val="PATSub"/>
      <sheetName val="IPCse"/>
      <sheetName val="INC_NAC"/>
      <sheetName val="Para Stata"/>
      <sheetName val="{g}CicloEstacional"/>
      <sheetName val="Cuadro1"/>
      <sheetName val="Figura1"/>
      <sheetName val="Cuadro2"/>
      <sheetName val="LinePlot"/>
      <sheetName val="Revisión SA"/>
      <sheetName val="{g}GBAIndex"/>
      <sheetName val="{g}GBAmom"/>
      <sheetName val="{g}GBAyoy"/>
      <sheetName val="{g}PAMIndex"/>
      <sheetName val="{g}PAMmom"/>
      <sheetName val="{g}PAMyoy"/>
      <sheetName val="{g}NOAIndex"/>
      <sheetName val="{g}NOAmom"/>
      <sheetName val="{g}NOAyoy"/>
      <sheetName val="{g}NEAIndex"/>
      <sheetName val="{g}NEAmom"/>
      <sheetName val="{g}NEAyoy"/>
      <sheetName val="{g}CUYIndex"/>
      <sheetName val="{g}CUYmom"/>
      <sheetName val="{g}CUYyoy"/>
      <sheetName val="{g}PATIndex"/>
      <sheetName val="{g}PATmom"/>
      <sheetName val="{g}PATyo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6">
          <cell r="DC6">
            <v>100.08114796955471</v>
          </cell>
        </row>
        <row r="7">
          <cell r="DC7">
            <v>101.82989614583968</v>
          </cell>
        </row>
        <row r="8">
          <cell r="DC8">
            <v>104.09831659433165</v>
          </cell>
        </row>
        <row r="9">
          <cell r="DC9">
            <v>105.88400903047005</v>
          </cell>
        </row>
        <row r="10">
          <cell r="DC10">
            <v>108.69994302385717</v>
          </cell>
        </row>
        <row r="11">
          <cell r="DC11">
            <v>110.59202286005278</v>
          </cell>
        </row>
        <row r="12">
          <cell r="DC12">
            <v>112.01789976965911</v>
          </cell>
        </row>
        <row r="13">
          <cell r="DC13">
            <v>114.32382360190812</v>
          </cell>
        </row>
        <row r="14">
          <cell r="DC14">
            <v>115.96160011566917</v>
          </cell>
        </row>
        <row r="15">
          <cell r="DC15">
            <v>117.33277696391626</v>
          </cell>
        </row>
        <row r="16">
          <cell r="DC16">
            <v>118.78034395208221</v>
          </cell>
        </row>
        <row r="17">
          <cell r="DC17">
            <v>120.72694856688501</v>
          </cell>
        </row>
        <row r="18">
          <cell r="DC18">
            <v>124.96844241731728</v>
          </cell>
        </row>
        <row r="19">
          <cell r="DC19">
            <v>127.36820923571834</v>
          </cell>
        </row>
        <row r="20">
          <cell r="DC20">
            <v>130.7086675904747</v>
          </cell>
        </row>
        <row r="21">
          <cell r="DC21">
            <v>132.80810205460747</v>
          </cell>
        </row>
        <row r="22">
          <cell r="DC22">
            <v>136.45791114327631</v>
          </cell>
        </row>
        <row r="23">
          <cell r="DC23">
            <v>139.73948008775599</v>
          </cell>
        </row>
        <row r="24">
          <cell r="DC24">
            <v>145.07516224419871</v>
          </cell>
        </row>
        <row r="25">
          <cell r="DC25">
            <v>150.02910247611865</v>
          </cell>
        </row>
        <row r="26">
          <cell r="DC26">
            <v>155.81259094661212</v>
          </cell>
        </row>
        <row r="27">
          <cell r="DC27">
            <v>164.98866260274701</v>
          </cell>
        </row>
        <row r="28">
          <cell r="DC28">
            <v>173.45559194881324</v>
          </cell>
        </row>
        <row r="29">
          <cell r="DC29">
            <v>179.4529117911774</v>
          </cell>
        </row>
        <row r="30">
          <cell r="DC30">
            <v>184.56289524639615</v>
          </cell>
        </row>
        <row r="31">
          <cell r="DC31">
            <v>190.26280807645759</v>
          </cell>
        </row>
        <row r="32">
          <cell r="DC32">
            <v>197.68521686623276</v>
          </cell>
        </row>
        <row r="33">
          <cell r="DC33">
            <v>205.45291997376972</v>
          </cell>
        </row>
        <row r="34">
          <cell r="DC34">
            <v>212.55977945668442</v>
          </cell>
        </row>
        <row r="35">
          <cell r="DC35">
            <v>219.77566886550909</v>
          </cell>
        </row>
        <row r="36">
          <cell r="DC36">
            <v>226.07129807798765</v>
          </cell>
        </row>
        <row r="37">
          <cell r="DC37">
            <v>231.67734916684063</v>
          </cell>
        </row>
        <row r="38">
          <cell r="DC38">
            <v>240.78559925799274</v>
          </cell>
        </row>
        <row r="39">
          <cell r="DC39">
            <v>253.52857085185568</v>
          </cell>
        </row>
        <row r="40">
          <cell r="DC40">
            <v>261.19277889763134</v>
          </cell>
        </row>
        <row r="41">
          <cell r="DC41">
            <v>273.16390160667726</v>
          </cell>
        </row>
        <row r="42">
          <cell r="DC42">
            <v>284.03887635758525</v>
          </cell>
        </row>
        <row r="43">
          <cell r="DC43">
            <v>290.97773951800701</v>
          </cell>
        </row>
        <row r="44">
          <cell r="DC44">
            <v>297.2370826953412</v>
          </cell>
        </row>
        <row r="45">
          <cell r="DC45">
            <v>304.69152793910155</v>
          </cell>
        </row>
        <row r="46">
          <cell r="DC46">
            <v>309.30780965830098</v>
          </cell>
        </row>
        <row r="47">
          <cell r="DC47">
            <v>315.23576764971585</v>
          </cell>
        </row>
        <row r="48">
          <cell r="DC48">
            <v>322.74919035255647</v>
          </cell>
        </row>
        <row r="49">
          <cell r="DC49">
            <v>329.85059492506139</v>
          </cell>
        </row>
        <row r="50">
          <cell r="DC50">
            <v>338.61910375187057</v>
          </cell>
        </row>
        <row r="51">
          <cell r="DC51">
            <v>346.27823595472955</v>
          </cell>
        </row>
        <row r="52">
          <cell r="DC52">
            <v>358.24181852110394</v>
          </cell>
        </row>
        <row r="53">
          <cell r="DC53">
            <v>370.75835565495191</v>
          </cell>
        </row>
        <row r="54">
          <cell r="DC54">
            <v>386.32540901765566</v>
          </cell>
        </row>
        <row r="55">
          <cell r="DC55">
            <v>402.86406842332343</v>
          </cell>
        </row>
        <row r="56">
          <cell r="DC56">
            <v>418.02228548096434</v>
          </cell>
        </row>
        <row r="57">
          <cell r="DC57">
            <v>434.81858316049176</v>
          </cell>
        </row>
        <row r="58">
          <cell r="DC58">
            <v>452.48515445119278</v>
          </cell>
        </row>
        <row r="59">
          <cell r="DC59">
            <v>468.97931632052149</v>
          </cell>
        </row>
        <row r="60">
          <cell r="DC60">
            <v>484.73277109149882</v>
          </cell>
        </row>
        <row r="61">
          <cell r="DC61">
            <v>500.26979831029166</v>
          </cell>
        </row>
        <row r="62">
          <cell r="DC62">
            <v>512.13509478058131</v>
          </cell>
        </row>
        <row r="63">
          <cell r="DC63">
            <v>527.36413543238825</v>
          </cell>
        </row>
        <row r="64">
          <cell r="DC64">
            <v>544.27508180668974</v>
          </cell>
        </row>
        <row r="65">
          <cell r="DC65">
            <v>560.14156159309903</v>
          </cell>
        </row>
        <row r="66">
          <cell r="DC66">
            <v>582.99054451890004</v>
          </cell>
        </row>
        <row r="67">
          <cell r="DC67">
            <v>607.41353111728779</v>
          </cell>
        </row>
        <row r="68">
          <cell r="DC68">
            <v>637.53719208452333</v>
          </cell>
        </row>
        <row r="69">
          <cell r="DC69">
            <v>674.1572514004439</v>
          </cell>
        </row>
        <row r="70">
          <cell r="DC70">
            <v>714.50641702871076</v>
          </cell>
        </row>
        <row r="71">
          <cell r="DC71">
            <v>753.62040876559729</v>
          </cell>
        </row>
        <row r="72">
          <cell r="DC72">
            <v>794.96924678823348</v>
          </cell>
        </row>
        <row r="73">
          <cell r="DC73">
            <v>854.98265787316632</v>
          </cell>
        </row>
        <row r="74">
          <cell r="DC74">
            <v>913.73998995652357</v>
          </cell>
        </row>
        <row r="75">
          <cell r="DC75">
            <v>964.98270274617732</v>
          </cell>
        </row>
        <row r="76">
          <cell r="DC76">
            <v>1023.0361228960659</v>
          </cell>
        </row>
        <row r="77">
          <cell r="DC77">
            <v>1077.973459086483</v>
          </cell>
        </row>
        <row r="78">
          <cell r="DC78">
            <v>1136.1400981771048</v>
          </cell>
        </row>
        <row r="79">
          <cell r="DC79">
            <v>1208.7191573381401</v>
          </cell>
        </row>
        <row r="80">
          <cell r="DC80">
            <v>1291.8131629481993</v>
          </cell>
        </row>
        <row r="81">
          <cell r="DC81">
            <v>1378.3162055891321</v>
          </cell>
        </row>
        <row r="82">
          <cell r="DC82">
            <v>1492.8107225423939</v>
          </cell>
        </row>
        <row r="83">
          <cell r="DC83">
            <v>1615.2726641052907</v>
          </cell>
        </row>
        <row r="84">
          <cell r="DC84">
            <v>1714.4481642899709</v>
          </cell>
        </row>
        <row r="85">
          <cell r="DC85">
            <v>1826.1181140227334</v>
          </cell>
        </row>
        <row r="86">
          <cell r="DC86">
            <v>2049.7617095875635</v>
          </cell>
        </row>
        <row r="87">
          <cell r="DC87">
            <v>2298.7819828181341</v>
          </cell>
        </row>
      </sheetData>
      <sheetData sheetId="21"/>
      <sheetData sheetId="22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 PondENGHO"/>
      <sheetName val="Infla Mensual PondENGHO"/>
      <sheetName val="{g}Infla Mensual Quintiles"/>
      <sheetName val="auxgr12"/>
      <sheetName val="{g}Infla Mensual Quintiles (12)"/>
      <sheetName val="{g}Infla Mensual (q1q5)"/>
      <sheetName val="Infla Interanual PondENGHO"/>
      <sheetName val="Para R"/>
      <sheetName val="{g}Infla Interanual Quintiles"/>
      <sheetName val="{g}Infla Interanual (q1q5)"/>
      <sheetName val="Peso por quintil y region"/>
    </sheetNames>
    <sheetDataSet>
      <sheetData sheetId="0"/>
      <sheetData sheetId="1">
        <row r="5">
          <cell r="CF5">
            <v>-1.7551422119139737E-3</v>
          </cell>
        </row>
        <row r="6">
          <cell r="CF6">
            <v>-1.1134334605207297E-3</v>
          </cell>
        </row>
        <row r="7">
          <cell r="CF7">
            <v>2.836471324440426E-3</v>
          </cell>
        </row>
        <row r="8">
          <cell r="CF8">
            <v>1.7536666923516631E-3</v>
          </cell>
        </row>
        <row r="9">
          <cell r="CF9">
            <v>4.0561071840361507E-4</v>
          </cell>
        </row>
        <row r="10">
          <cell r="CF10">
            <v>-1.3441253344843584E-3</v>
          </cell>
        </row>
        <row r="11">
          <cell r="CF11">
            <v>-4.1420630955133486E-3</v>
          </cell>
        </row>
        <row r="12">
          <cell r="CF12">
            <v>2.8042872476730096E-4</v>
          </cell>
        </row>
        <row r="13">
          <cell r="CF13">
            <v>-4.6864004421731664E-4</v>
          </cell>
        </row>
        <row r="14">
          <cell r="CF14">
            <v>1.8482203344061254E-3</v>
          </cell>
        </row>
        <row r="15">
          <cell r="CF15">
            <v>-3.1779202578774424E-4</v>
          </cell>
        </row>
        <row r="16">
          <cell r="CF16">
            <v>-5.1974866656354646E-3</v>
          </cell>
        </row>
        <row r="17">
          <cell r="CF17">
            <v>-3.7131496758924243E-4</v>
          </cell>
        </row>
        <row r="18">
          <cell r="CF18">
            <v>-1.5851518457217217E-3</v>
          </cell>
        </row>
        <row r="19">
          <cell r="CF19">
            <v>-5.8573707710429801E-4</v>
          </cell>
        </row>
        <row r="20">
          <cell r="CF20">
            <v>-7.2547634353004042E-4</v>
          </cell>
        </row>
        <row r="21">
          <cell r="CF21">
            <v>2.9154043942343222E-3</v>
          </cell>
        </row>
        <row r="22">
          <cell r="CF22">
            <v>6.2108929308601901E-4</v>
          </cell>
        </row>
        <row r="23">
          <cell r="CF23">
            <v>1.1486332057260018E-3</v>
          </cell>
        </row>
        <row r="24">
          <cell r="CF24">
            <v>6.7578179720717557E-4</v>
          </cell>
        </row>
        <row r="25">
          <cell r="CF25">
            <v>3.0887145771174573E-4</v>
          </cell>
        </row>
        <row r="26">
          <cell r="CF26">
            <v>1.6163255786914021E-3</v>
          </cell>
        </row>
        <row r="27">
          <cell r="CF27">
            <v>3.3784729961028326E-4</v>
          </cell>
        </row>
        <row r="28">
          <cell r="CF28">
            <v>-3.6335044431303753E-3</v>
          </cell>
        </row>
        <row r="29">
          <cell r="CF29">
            <v>1.6592336276666231E-3</v>
          </cell>
        </row>
        <row r="30">
          <cell r="CF30">
            <v>6.6008044064729265E-3</v>
          </cell>
        </row>
        <row r="31">
          <cell r="CF31">
            <v>3.5478110935767138E-3</v>
          </cell>
        </row>
        <row r="32">
          <cell r="CF32">
            <v>-1.4653372072401805E-3</v>
          </cell>
        </row>
        <row r="33">
          <cell r="CF33">
            <v>-1.5434988884623912E-3</v>
          </cell>
        </row>
        <row r="34">
          <cell r="CF34">
            <v>2.6761715118950313E-4</v>
          </cell>
        </row>
        <row r="35">
          <cell r="CF35">
            <v>-2.0951979405861021E-3</v>
          </cell>
        </row>
        <row r="36">
          <cell r="CF36">
            <v>9.2283933378034533E-4</v>
          </cell>
        </row>
        <row r="37">
          <cell r="CF37">
            <v>3.3038605043556046E-5</v>
          </cell>
        </row>
        <row r="38">
          <cell r="CF38">
            <v>-3.5139248381992338E-3</v>
          </cell>
        </row>
        <row r="39">
          <cell r="CF39">
            <v>2.4035051343989089E-3</v>
          </cell>
        </row>
        <row r="40">
          <cell r="CF40">
            <v>-3.1567737619258018E-3</v>
          </cell>
        </row>
        <row r="41">
          <cell r="CF41">
            <v>8.8692952819378057E-3</v>
          </cell>
        </row>
        <row r="42">
          <cell r="CF42">
            <v>2.4058277310143872E-3</v>
          </cell>
        </row>
        <row r="43">
          <cell r="CF43">
            <v>1.9959717074713446E-3</v>
          </cell>
        </row>
        <row r="44">
          <cell r="CF44">
            <v>6.5913621520785615E-3</v>
          </cell>
        </row>
        <row r="45">
          <cell r="CF45">
            <v>-7.2550420345507405E-4</v>
          </cell>
        </row>
        <row r="46">
          <cell r="CF46">
            <v>-1.1021277390634854E-3</v>
          </cell>
        </row>
        <row r="47">
          <cell r="CF47">
            <v>-1.3326215943694208E-3</v>
          </cell>
        </row>
        <row r="48">
          <cell r="CF48">
            <v>5.0847187372893288E-4</v>
          </cell>
        </row>
        <row r="49">
          <cell r="CF49">
            <v>2.0285742667407458E-3</v>
          </cell>
        </row>
        <row r="50">
          <cell r="CF50">
            <v>3.8684829427830802E-3</v>
          </cell>
        </row>
        <row r="51">
          <cell r="CF51">
            <v>-5.8708053908040903E-4</v>
          </cell>
        </row>
        <row r="52">
          <cell r="CF52">
            <v>3.9134648453058585E-3</v>
          </cell>
        </row>
        <row r="53">
          <cell r="CF53">
            <v>5.1146100156098662E-3</v>
          </cell>
        </row>
        <row r="54">
          <cell r="CF54">
            <v>-6.8465933442629634E-4</v>
          </cell>
        </row>
        <row r="55">
          <cell r="CF55">
            <v>-2.8710223853818384E-3</v>
          </cell>
        </row>
        <row r="56">
          <cell r="CF56">
            <v>4.7855755839454339E-4</v>
          </cell>
        </row>
        <row r="57">
          <cell r="CF57">
            <v>-2.5151485643584159E-3</v>
          </cell>
        </row>
        <row r="58">
          <cell r="CF58">
            <v>1.0579668497299188E-3</v>
          </cell>
        </row>
        <row r="59">
          <cell r="CF59">
            <v>-9.4073097847213738E-4</v>
          </cell>
        </row>
        <row r="60">
          <cell r="CF60">
            <v>-4.4070334053947224E-3</v>
          </cell>
        </row>
        <row r="61">
          <cell r="CF61">
            <v>-2.8113793323834013E-3</v>
          </cell>
        </row>
        <row r="62">
          <cell r="CF62">
            <v>-1.150239604375658E-3</v>
          </cell>
        </row>
        <row r="63">
          <cell r="CF63">
            <v>8.1701957739710451E-5</v>
          </cell>
        </row>
        <row r="64">
          <cell r="CF64">
            <v>3.0493725413136552E-3</v>
          </cell>
        </row>
        <row r="65">
          <cell r="CF65">
            <v>1.2726055621228305E-3</v>
          </cell>
        </row>
        <row r="66">
          <cell r="CF66">
            <v>7.0297027410868296E-3</v>
          </cell>
        </row>
        <row r="67">
          <cell r="CF67">
            <v>4.0699539043194122E-3</v>
          </cell>
        </row>
        <row r="68">
          <cell r="CF68">
            <v>8.4045856767178684E-4</v>
          </cell>
        </row>
        <row r="69">
          <cell r="CF69">
            <v>-6.7376786250705756E-4</v>
          </cell>
        </row>
        <row r="70">
          <cell r="CF70">
            <v>-3.1989797772777884E-3</v>
          </cell>
        </row>
        <row r="71">
          <cell r="CF71">
            <v>-5.7708841857484483E-3</v>
          </cell>
        </row>
        <row r="72">
          <cell r="CF72">
            <v>3.1129333373869361E-3</v>
          </cell>
        </row>
        <row r="73">
          <cell r="CF73">
            <v>5.1552271347201639E-3</v>
          </cell>
        </row>
        <row r="74">
          <cell r="CF74">
            <v>-9.6204822901646558E-4</v>
          </cell>
        </row>
        <row r="75">
          <cell r="CF75">
            <v>-3.8386138637007683E-3</v>
          </cell>
        </row>
        <row r="76">
          <cell r="CF76">
            <v>-4.3508464129129454E-3</v>
          </cell>
        </row>
        <row r="77">
          <cell r="CF77">
            <v>1.8292987515327042E-3</v>
          </cell>
        </row>
        <row r="78">
          <cell r="CF78">
            <v>9.6856259476494344E-3</v>
          </cell>
        </row>
        <row r="79">
          <cell r="CF79">
            <v>2.5675552722543848E-3</v>
          </cell>
        </row>
        <row r="80">
          <cell r="CF80">
            <v>3.6567559097400171E-3</v>
          </cell>
        </row>
        <row r="81">
          <cell r="CF81">
            <v>-5.6644092752016206E-3</v>
          </cell>
        </row>
        <row r="82">
          <cell r="CF82">
            <v>-5.1528515334604563E-3</v>
          </cell>
        </row>
        <row r="83">
          <cell r="CF83">
            <v>-4.5325999818341955E-3</v>
          </cell>
        </row>
        <row r="84">
          <cell r="CF84">
            <v>8.6330476905427389E-3</v>
          </cell>
        </row>
        <row r="85">
          <cell r="CF85">
            <v>7.7437199510996813E-3</v>
          </cell>
        </row>
      </sheetData>
      <sheetData sheetId="3"/>
      <sheetData sheetId="6">
        <row r="1">
          <cell r="BL1" t="str">
            <v>QUINTIL 1</v>
          </cell>
          <cell r="BM1" t="str">
            <v>QUINTIL 2</v>
          </cell>
          <cell r="BN1" t="str">
            <v>QUINTIL 3</v>
          </cell>
          <cell r="BO1" t="str">
            <v>QUINTIL 4</v>
          </cell>
          <cell r="BP1" t="str">
            <v>QUINTIL 5</v>
          </cell>
        </row>
        <row r="16">
          <cell r="BL16">
            <v>0.24212982177734377</v>
          </cell>
          <cell r="BM16">
            <v>0.24728622436523429</v>
          </cell>
          <cell r="BN16">
            <v>0.24943252563476559</v>
          </cell>
          <cell r="BO16">
            <v>0.2483851623535156</v>
          </cell>
          <cell r="BP16">
            <v>0.25093368530273441</v>
          </cell>
          <cell r="CD16">
            <v>0.24845924377441397</v>
          </cell>
          <cell r="CF16">
            <v>-8.8038635253906428E-3</v>
          </cell>
        </row>
        <row r="17">
          <cell r="BL17">
            <v>0.24551728606047152</v>
          </cell>
          <cell r="BM17">
            <v>0.25014110552800073</v>
          </cell>
          <cell r="BN17">
            <v>0.25164992384620244</v>
          </cell>
          <cell r="BO17">
            <v>0.25051719563830543</v>
          </cell>
          <cell r="BP17">
            <v>0.25263687290586589</v>
          </cell>
          <cell r="CD17">
            <v>0.25073439664296404</v>
          </cell>
          <cell r="CF17">
            <v>-7.1195868453943767E-3</v>
          </cell>
        </row>
        <row r="18">
          <cell r="BL18">
            <v>0.24903254714008982</v>
          </cell>
          <cell r="BM18">
            <v>0.25438629427983495</v>
          </cell>
          <cell r="BN18">
            <v>0.25624245564656212</v>
          </cell>
          <cell r="BO18">
            <v>0.25569836063354434</v>
          </cell>
          <cell r="BP18">
            <v>0.25674711892835367</v>
          </cell>
          <cell r="CD18">
            <v>0.25511741481545469</v>
          </cell>
          <cell r="CF18">
            <v>-7.7145717882638465E-3</v>
          </cell>
        </row>
        <row r="19">
          <cell r="BL19">
            <v>0.24660586506229731</v>
          </cell>
          <cell r="BM19">
            <v>0.25267602736321471</v>
          </cell>
          <cell r="BN19">
            <v>0.25483745893753529</v>
          </cell>
          <cell r="BO19">
            <v>0.25543320671427172</v>
          </cell>
          <cell r="BP19">
            <v>0.25850484267156837</v>
          </cell>
          <cell r="CD19">
            <v>0.25481443840030904</v>
          </cell>
          <cell r="CF19">
            <v>-1.1898977609271055E-2</v>
          </cell>
        </row>
        <row r="20">
          <cell r="BL20">
            <v>0.24572370482790729</v>
          </cell>
          <cell r="BM20">
            <v>0.25264863032927809</v>
          </cell>
          <cell r="BN20">
            <v>0.25472009057417733</v>
          </cell>
          <cell r="BO20">
            <v>0.25692046833828464</v>
          </cell>
          <cell r="BP20">
            <v>0.26065452644700104</v>
          </cell>
          <cell r="CD20">
            <v>0.25570459140899238</v>
          </cell>
          <cell r="CF20">
            <v>-1.4930821619093759E-2</v>
          </cell>
        </row>
        <row r="21">
          <cell r="BL21">
            <v>0.25538312690537412</v>
          </cell>
          <cell r="BM21">
            <v>0.26119024323020734</v>
          </cell>
          <cell r="BN21">
            <v>0.26313125065683041</v>
          </cell>
          <cell r="BO21">
            <v>0.26493422172958403</v>
          </cell>
          <cell r="BP21">
            <v>0.26731458816641629</v>
          </cell>
          <cell r="CD21">
            <v>0.26363421426035027</v>
          </cell>
          <cell r="CF21">
            <v>-1.1931461261042164E-2</v>
          </cell>
        </row>
        <row r="22">
          <cell r="BL22">
            <v>0.28796395772435757</v>
          </cell>
          <cell r="BM22">
            <v>0.29313189534573647</v>
          </cell>
          <cell r="BN22">
            <v>0.29473129414149768</v>
          </cell>
          <cell r="BO22">
            <v>0.2966793210756864</v>
          </cell>
          <cell r="BP22">
            <v>0.29770166137982446</v>
          </cell>
          <cell r="CD22">
            <v>0.29504923897513669</v>
          </cell>
          <cell r="CF22">
            <v>-9.7377036554668894E-3</v>
          </cell>
        </row>
        <row r="23">
          <cell r="BL23">
            <v>0.30969523213560501</v>
          </cell>
          <cell r="BM23">
            <v>0.31280744592361431</v>
          </cell>
          <cell r="BN23">
            <v>0.31313414889164215</v>
          </cell>
          <cell r="BO23">
            <v>0.3142730057191041</v>
          </cell>
          <cell r="BP23">
            <v>0.31277053502109053</v>
          </cell>
          <cell r="CD23">
            <v>0.31280036809071698</v>
          </cell>
          <cell r="CF23">
            <v>-3.0753028854855202E-3</v>
          </cell>
        </row>
        <row r="24">
          <cell r="BL24">
            <v>0.34191437918734646</v>
          </cell>
          <cell r="BM24">
            <v>0.34523118371574557</v>
          </cell>
          <cell r="BN24">
            <v>0.34520890153614769</v>
          </cell>
          <cell r="BO24">
            <v>0.34609007359164456</v>
          </cell>
          <cell r="BP24">
            <v>0.34456236712733701</v>
          </cell>
          <cell r="CD24">
            <v>0.34479791579805097</v>
          </cell>
          <cell r="CF24">
            <v>-2.6479879399905482E-3</v>
          </cell>
        </row>
        <row r="25">
          <cell r="BL25">
            <v>0.40373841729198912</v>
          </cell>
          <cell r="BM25">
            <v>0.40670315724319428</v>
          </cell>
          <cell r="BN25">
            <v>0.40529364370046439</v>
          </cell>
          <cell r="BO25">
            <v>0.40794444167585486</v>
          </cell>
          <cell r="BP25">
            <v>0.40545411771627093</v>
          </cell>
          <cell r="CD25">
            <v>0.40596510141295106</v>
          </cell>
          <cell r="CF25">
            <v>-1.7157004242818186E-3</v>
          </cell>
        </row>
        <row r="26">
          <cell r="BL26">
            <v>0.45700998259140468</v>
          </cell>
          <cell r="BM26">
            <v>0.46033723604382937</v>
          </cell>
          <cell r="BN26">
            <v>0.45922186829695932</v>
          </cell>
          <cell r="BO26">
            <v>0.46251089885852892</v>
          </cell>
          <cell r="BP26">
            <v>0.45920925262012546</v>
          </cell>
          <cell r="CD26">
            <v>0.45985345127523858</v>
          </cell>
          <cell r="CF26">
            <v>-2.1992700287207789E-3</v>
          </cell>
        </row>
        <row r="27">
          <cell r="BL27">
            <v>0.48340939822551521</v>
          </cell>
          <cell r="BM27">
            <v>0.48610014144592451</v>
          </cell>
          <cell r="BN27">
            <v>0.48544137606692384</v>
          </cell>
          <cell r="BO27">
            <v>0.48796219060233614</v>
          </cell>
          <cell r="BP27">
            <v>0.48469649250504543</v>
          </cell>
          <cell r="CD27">
            <v>0.48561640645879578</v>
          </cell>
          <cell r="CF27">
            <v>-1.2870942795302209E-3</v>
          </cell>
        </row>
        <row r="28">
          <cell r="BL28">
            <v>0.47707281023023129</v>
          </cell>
          <cell r="BM28">
            <v>0.47769259800482367</v>
          </cell>
          <cell r="BN28">
            <v>0.47703138180040483</v>
          </cell>
          <cell r="BO28">
            <v>0.48010460779593567</v>
          </cell>
          <cell r="BP28">
            <v>0.47613848981699336</v>
          </cell>
          <cell r="CD28">
            <v>0.4775344731864013</v>
          </cell>
          <cell r="CF28">
            <v>9.3432041323793236E-4</v>
          </cell>
        </row>
        <row r="29">
          <cell r="BL29">
            <v>0.49507328952144336</v>
          </cell>
          <cell r="BM29">
            <v>0.49510910418290544</v>
          </cell>
          <cell r="BN29">
            <v>0.49403294231779227</v>
          </cell>
          <cell r="BO29">
            <v>0.49619026596671012</v>
          </cell>
          <cell r="BP29">
            <v>0.49117731690668442</v>
          </cell>
          <cell r="CD29">
            <v>0.49388193555680004</v>
          </cell>
          <cell r="CF29">
            <v>3.8959726147589357E-3</v>
          </cell>
        </row>
        <row r="30">
          <cell r="BL30">
            <v>0.52294429232451778</v>
          </cell>
          <cell r="BM30">
            <v>0.51740702633952917</v>
          </cell>
          <cell r="BN30">
            <v>0.51446509057570222</v>
          </cell>
          <cell r="BO30">
            <v>0.51375314867364597</v>
          </cell>
          <cell r="BP30">
            <v>0.50701596135154503</v>
          </cell>
          <cell r="CD30">
            <v>0.51337810914126636</v>
          </cell>
          <cell r="CF30">
            <v>1.5928330972972748E-2</v>
          </cell>
        </row>
        <row r="31">
          <cell r="BL31">
            <v>0.56057620737469338</v>
          </cell>
          <cell r="BM31">
            <v>0.5534561009664869</v>
          </cell>
          <cell r="BN31">
            <v>0.54996722944255705</v>
          </cell>
          <cell r="BO31">
            <v>0.54763499334744203</v>
          </cell>
          <cell r="BP31">
            <v>0.53814931013644451</v>
          </cell>
          <cell r="CD31">
            <v>0.54744560992336311</v>
          </cell>
          <cell r="CF31">
            <v>2.2426897238248866E-2</v>
          </cell>
        </row>
        <row r="32">
          <cell r="BL32">
            <v>0.57076966548422226</v>
          </cell>
          <cell r="BM32">
            <v>0.56310937300140385</v>
          </cell>
          <cell r="BN32">
            <v>0.56029768346957298</v>
          </cell>
          <cell r="BO32">
            <v>0.55825166523165204</v>
          </cell>
          <cell r="BP32">
            <v>0.54929677666563315</v>
          </cell>
          <cell r="CD32">
            <v>0.55798168739443033</v>
          </cell>
          <cell r="CF32">
            <v>2.1472888818589109E-2</v>
          </cell>
        </row>
        <row r="33">
          <cell r="BL33">
            <v>0.58213929242993978</v>
          </cell>
          <cell r="BM33">
            <v>0.57679368283513233</v>
          </cell>
          <cell r="BN33">
            <v>0.5747107385533059</v>
          </cell>
          <cell r="BO33">
            <v>0.57396420514218605</v>
          </cell>
          <cell r="BP33">
            <v>0.5673172943211815</v>
          </cell>
          <cell r="CD33">
            <v>0.57337605010703752</v>
          </cell>
          <cell r="CF33">
            <v>1.4821998108758283E-2</v>
          </cell>
        </row>
        <row r="34">
          <cell r="BL34">
            <v>0.5667272335607989</v>
          </cell>
          <cell r="BM34">
            <v>0.56196399254279816</v>
          </cell>
          <cell r="BN34">
            <v>0.5603057277977046</v>
          </cell>
          <cell r="BO34">
            <v>0.55855632331943372</v>
          </cell>
          <cell r="BP34">
            <v>0.55257481557243038</v>
          </cell>
          <cell r="CD34">
            <v>0.55845096257035842</v>
          </cell>
          <cell r="CF34">
            <v>1.4152417988368526E-2</v>
          </cell>
        </row>
        <row r="35">
          <cell r="BL35">
            <v>0.54996528368649189</v>
          </cell>
          <cell r="BM35">
            <v>0.54661398552365004</v>
          </cell>
          <cell r="BN35">
            <v>0.54646249929840862</v>
          </cell>
          <cell r="BO35">
            <v>0.54496750353104928</v>
          </cell>
          <cell r="BP35">
            <v>0.54083140167653565</v>
          </cell>
          <cell r="CD35">
            <v>0.5447567274492795</v>
          </cell>
          <cell r="CF35">
            <v>9.1338820099562401E-3</v>
          </cell>
        </row>
        <row r="36">
          <cell r="BL36">
            <v>0.55200510388464408</v>
          </cell>
          <cell r="BM36">
            <v>0.54720725391708203</v>
          </cell>
          <cell r="BN36">
            <v>0.54681907593792078</v>
          </cell>
          <cell r="BO36">
            <v>0.54616988482003759</v>
          </cell>
          <cell r="BP36">
            <v>0.54249393702838367</v>
          </cell>
          <cell r="CD36">
            <v>0.54596645223339357</v>
          </cell>
          <cell r="CF36">
            <v>9.5111668562604113E-3</v>
          </cell>
        </row>
        <row r="37">
          <cell r="BL37">
            <v>0.54222516605371163</v>
          </cell>
          <cell r="BM37">
            <v>0.5370845292606683</v>
          </cell>
          <cell r="BN37">
            <v>0.53824993359714868</v>
          </cell>
          <cell r="BO37">
            <v>0.53596839642437444</v>
          </cell>
          <cell r="BP37">
            <v>0.5331705154211257</v>
          </cell>
          <cell r="CD37">
            <v>0.53640097253555896</v>
          </cell>
          <cell r="CF37">
            <v>9.0546506325859255E-3</v>
          </cell>
        </row>
        <row r="38">
          <cell r="BL38">
            <v>0.50719726529738329</v>
          </cell>
          <cell r="BM38">
            <v>0.50367796471516169</v>
          </cell>
          <cell r="BN38">
            <v>0.50553987157602243</v>
          </cell>
          <cell r="BO38">
            <v>0.50480740234546051</v>
          </cell>
          <cell r="BP38">
            <v>0.50576289673724872</v>
          </cell>
          <cell r="CD38">
            <v>0.50536125590662406</v>
          </cell>
          <cell r="CF38">
            <v>1.434368560134569E-3</v>
          </cell>
        </row>
        <row r="39">
          <cell r="BL39">
            <v>0.52460129172857739</v>
          </cell>
          <cell r="BM39">
            <v>0.52088795875601779</v>
          </cell>
          <cell r="BN39">
            <v>0.52270065762513673</v>
          </cell>
          <cell r="BO39">
            <v>0.52115461108633032</v>
          </cell>
          <cell r="BP39">
            <v>0.52014053136172089</v>
          </cell>
          <cell r="CD39">
            <v>0.52147871327342399</v>
          </cell>
          <cell r="CF39">
            <v>4.4607603668564977E-3</v>
          </cell>
        </row>
        <row r="40">
          <cell r="BL40">
            <v>0.54264821778051164</v>
          </cell>
          <cell r="BM40">
            <v>0.53857632148815249</v>
          </cell>
          <cell r="BN40">
            <v>0.54012303929074967</v>
          </cell>
          <cell r="BO40">
            <v>0.53868402382852332</v>
          </cell>
          <cell r="BP40">
            <v>0.53736539234325109</v>
          </cell>
          <cell r="CD40">
            <v>0.53897674116966909</v>
          </cell>
          <cell r="CF40">
            <v>5.2828254372605521E-3</v>
          </cell>
        </row>
        <row r="41">
          <cell r="BL41">
            <v>0.53954808416806044</v>
          </cell>
          <cell r="BM41">
            <v>0.53204287734348799</v>
          </cell>
          <cell r="BN41">
            <v>0.53170224927219234</v>
          </cell>
          <cell r="BO41">
            <v>0.52790115745297284</v>
          </cell>
          <cell r="BP41">
            <v>0.52349463712731814</v>
          </cell>
          <cell r="CD41">
            <v>0.52920748209709489</v>
          </cell>
          <cell r="CF41">
            <v>1.6053447040742297E-2</v>
          </cell>
        </row>
        <row r="42">
          <cell r="BL42">
            <v>0.50946958441252321</v>
          </cell>
          <cell r="BM42">
            <v>0.50454001935682458</v>
          </cell>
          <cell r="BN42">
            <v>0.50558172647385402</v>
          </cell>
          <cell r="BO42">
            <v>0.50316677676370136</v>
          </cell>
          <cell r="BP42">
            <v>0.49971360540031329</v>
          </cell>
          <cell r="CD42">
            <v>0.50346294567176919</v>
          </cell>
          <cell r="CF42">
            <v>9.7559790122099255E-3</v>
          </cell>
        </row>
        <row r="43">
          <cell r="BL43">
            <v>0.48888194981582234</v>
          </cell>
          <cell r="BM43">
            <v>0.48464318223260361</v>
          </cell>
          <cell r="BN43">
            <v>0.48601089082035687</v>
          </cell>
          <cell r="BO43">
            <v>0.48360677201804636</v>
          </cell>
          <cell r="BP43">
            <v>0.48141648933397518</v>
          </cell>
          <cell r="CD43">
            <v>0.48413334667494801</v>
          </cell>
          <cell r="CF43">
            <v>7.4654604818471526E-3</v>
          </cell>
        </row>
        <row r="44">
          <cell r="BL44">
            <v>0.46844911565720215</v>
          </cell>
          <cell r="BM44">
            <v>0.4596896550148295</v>
          </cell>
          <cell r="BN44">
            <v>0.45881571589864656</v>
          </cell>
          <cell r="BO44">
            <v>0.4541226093219688</v>
          </cell>
          <cell r="BP44">
            <v>0.44958223825585453</v>
          </cell>
          <cell r="CD44">
            <v>0.4561071663887859</v>
          </cell>
          <cell r="CF44">
            <v>1.8866877401347626E-2</v>
          </cell>
        </row>
        <row r="45">
          <cell r="BL45">
            <v>0.44687594462612501</v>
          </cell>
          <cell r="BM45">
            <v>0.43783847912029361</v>
          </cell>
          <cell r="BN45">
            <v>0.4369624920123456</v>
          </cell>
          <cell r="BO45">
            <v>0.43232189258255982</v>
          </cell>
          <cell r="BP45">
            <v>0.42716870860222445</v>
          </cell>
          <cell r="CD45">
            <v>0.43411638722268142</v>
          </cell>
          <cell r="CF45">
            <v>1.9707236023900565E-2</v>
          </cell>
        </row>
        <row r="46">
          <cell r="BL46">
            <v>0.43895228890362548</v>
          </cell>
          <cell r="BM46">
            <v>0.43033503311150612</v>
          </cell>
          <cell r="BN46">
            <v>0.42949751182446505</v>
          </cell>
          <cell r="BO46">
            <v>0.42569607523315933</v>
          </cell>
          <cell r="BP46">
            <v>0.42125432187183898</v>
          </cell>
          <cell r="CD46">
            <v>0.42727722521085298</v>
          </cell>
          <cell r="CF46">
            <v>1.7697967031786499E-2</v>
          </cell>
        </row>
        <row r="47">
          <cell r="BL47">
            <v>0.43598514450842951</v>
          </cell>
          <cell r="BM47">
            <v>0.42714637909882658</v>
          </cell>
          <cell r="BN47">
            <v>0.42578463348796336</v>
          </cell>
          <cell r="BO47">
            <v>0.4220302099664055</v>
          </cell>
          <cell r="BP47">
            <v>0.41727026674771373</v>
          </cell>
          <cell r="CD47">
            <v>0.42365563849450316</v>
          </cell>
          <cell r="CF47">
            <v>1.8714877760715787E-2</v>
          </cell>
        </row>
        <row r="48">
          <cell r="BL48">
            <v>0.41798970673080982</v>
          </cell>
          <cell r="BM48">
            <v>0.41025785048265795</v>
          </cell>
          <cell r="BN48">
            <v>0.4092491088821204</v>
          </cell>
          <cell r="BO48">
            <v>0.4051605838391068</v>
          </cell>
          <cell r="BP48">
            <v>0.40005851689906291</v>
          </cell>
          <cell r="CD48">
            <v>0.40659559082027807</v>
          </cell>
          <cell r="CF48">
            <v>1.7931189831746908E-2</v>
          </cell>
        </row>
        <row r="49">
          <cell r="BL49">
            <v>0.37849926398939737</v>
          </cell>
          <cell r="BM49">
            <v>0.3709668374842563</v>
          </cell>
          <cell r="BN49">
            <v>0.36896804719830389</v>
          </cell>
          <cell r="BO49">
            <v>0.36463167607701741</v>
          </cell>
          <cell r="BP49">
            <v>0.35842761117055266</v>
          </cell>
          <cell r="CD49">
            <v>0.36607367640191191</v>
          </cell>
          <cell r="CF49">
            <v>2.007165281884471E-2</v>
          </cell>
        </row>
        <row r="50">
          <cell r="BL50">
            <v>0.39060360277734829</v>
          </cell>
          <cell r="BM50">
            <v>0.37993654273706423</v>
          </cell>
          <cell r="BN50">
            <v>0.37670038059616084</v>
          </cell>
          <cell r="BO50">
            <v>0.37033764834260219</v>
          </cell>
          <cell r="BP50">
            <v>0.36062018853271871</v>
          </cell>
          <cell r="CD50">
            <v>0.37228069000354425</v>
          </cell>
          <cell r="CF50">
            <v>2.998341424462958E-2</v>
          </cell>
        </row>
        <row r="51">
          <cell r="BL51">
            <v>0.37393471832884062</v>
          </cell>
          <cell r="BM51">
            <v>0.36346072666337648</v>
          </cell>
          <cell r="BN51">
            <v>0.3599027220439146</v>
          </cell>
          <cell r="BO51">
            <v>0.35522999875242833</v>
          </cell>
          <cell r="BP51">
            <v>0.34818069771539562</v>
          </cell>
          <cell r="CD51">
            <v>0.3573409475854028</v>
          </cell>
          <cell r="CF51">
            <v>2.5754020613445006E-2</v>
          </cell>
        </row>
        <row r="52">
          <cell r="BL52">
            <v>0.38323403847883175</v>
          </cell>
          <cell r="BM52">
            <v>0.36864002486382685</v>
          </cell>
          <cell r="BN52">
            <v>0.36345404552927651</v>
          </cell>
          <cell r="BO52">
            <v>0.35724285156426938</v>
          </cell>
          <cell r="BP52">
            <v>0.34810114403393833</v>
          </cell>
          <cell r="CD52">
            <v>0.36031926460094388</v>
          </cell>
          <cell r="CF52">
            <v>3.5132894444893426E-2</v>
          </cell>
        </row>
        <row r="53">
          <cell r="BL53">
            <v>0.40399837665572202</v>
          </cell>
          <cell r="BM53">
            <v>0.39139777655772723</v>
          </cell>
          <cell r="BN53">
            <v>0.38742388403366301</v>
          </cell>
          <cell r="BO53">
            <v>0.38201363673414157</v>
          </cell>
          <cell r="BP53">
            <v>0.37347991122559221</v>
          </cell>
          <cell r="CD53">
            <v>0.38437321865000063</v>
          </cell>
          <cell r="CF53">
            <v>3.0518465430129815E-2</v>
          </cell>
        </row>
        <row r="54">
          <cell r="BL54">
            <v>0.42313627460350989</v>
          </cell>
          <cell r="BM54">
            <v>0.41171688789427474</v>
          </cell>
          <cell r="BN54">
            <v>0.40783401375647022</v>
          </cell>
          <cell r="BO54">
            <v>0.40384557940888488</v>
          </cell>
          <cell r="BP54">
            <v>0.39641135686125151</v>
          </cell>
          <cell r="CD54">
            <v>0.4057492265868623</v>
          </cell>
          <cell r="CF54">
            <v>2.6724917742258381E-2</v>
          </cell>
        </row>
        <row r="55">
          <cell r="BL55">
            <v>0.43893504100290848</v>
          </cell>
          <cell r="BM55">
            <v>0.43028548304954017</v>
          </cell>
          <cell r="BN55">
            <v>0.42776610555500061</v>
          </cell>
          <cell r="BO55">
            <v>0.42527817524339806</v>
          </cell>
          <cell r="BP55">
            <v>0.41852680719606328</v>
          </cell>
          <cell r="CD55">
            <v>0.42600409274848672</v>
          </cell>
          <cell r="CF55">
            <v>2.04082338068452E-2</v>
          </cell>
        </row>
        <row r="56">
          <cell r="BL56">
            <v>0.46984187575590552</v>
          </cell>
          <cell r="BM56">
            <v>0.4650208430680558</v>
          </cell>
          <cell r="BN56">
            <v>0.46375136114624316</v>
          </cell>
          <cell r="BO56">
            <v>0.46315667754399947</v>
          </cell>
          <cell r="BP56">
            <v>0.45775624297023021</v>
          </cell>
          <cell r="CD56">
            <v>0.46264419974234761</v>
          </cell>
          <cell r="CF56">
            <v>1.2085632785675315E-2</v>
          </cell>
        </row>
        <row r="57">
          <cell r="BL57">
            <v>0.49389931556011057</v>
          </cell>
          <cell r="BM57">
            <v>0.4898653849212411</v>
          </cell>
          <cell r="BN57">
            <v>0.4888267927440868</v>
          </cell>
          <cell r="BO57">
            <v>0.48931792605307156</v>
          </cell>
          <cell r="BP57">
            <v>0.48416742608466823</v>
          </cell>
          <cell r="CD57">
            <v>0.48822752846235073</v>
          </cell>
          <cell r="CF57">
            <v>9.7318894754423457E-3</v>
          </cell>
        </row>
        <row r="58">
          <cell r="BL58">
            <v>0.50938465697867086</v>
          </cell>
          <cell r="BM58">
            <v>0.5052645737913799</v>
          </cell>
          <cell r="BN58">
            <v>0.50365504090684898</v>
          </cell>
          <cell r="BO58">
            <v>0.50324846228402698</v>
          </cell>
          <cell r="BP58">
            <v>0.49640079974392637</v>
          </cell>
          <cell r="CD58">
            <v>0.50219136507861961</v>
          </cell>
          <cell r="CF58">
            <v>1.2983857234744489E-2</v>
          </cell>
        </row>
        <row r="59">
          <cell r="BL59">
            <v>0.5252052477351592</v>
          </cell>
          <cell r="BM59">
            <v>0.52075060618750002</v>
          </cell>
          <cell r="BN59">
            <v>0.5192307674506671</v>
          </cell>
          <cell r="BO59">
            <v>0.51829197044765984</v>
          </cell>
          <cell r="BP59">
            <v>0.51148998233905552</v>
          </cell>
          <cell r="CD59">
            <v>0.51750656972263243</v>
          </cell>
          <cell r="CF59">
            <v>1.3715265396103682E-2</v>
          </cell>
        </row>
        <row r="60">
          <cell r="BL60">
            <v>0.51766312112122326</v>
          </cell>
          <cell r="BM60">
            <v>0.51463085225980465</v>
          </cell>
          <cell r="BN60">
            <v>0.51416754482244365</v>
          </cell>
          <cell r="BO60">
            <v>0.51527314897758325</v>
          </cell>
          <cell r="BP60">
            <v>0.51124686359164873</v>
          </cell>
          <cell r="CD60">
            <v>0.51397797550191604</v>
          </cell>
          <cell r="CF60">
            <v>6.4162575295745317E-3</v>
          </cell>
        </row>
        <row r="61">
          <cell r="BL61">
            <v>0.52413179450487291</v>
          </cell>
          <cell r="BM61">
            <v>0.52297538299895763</v>
          </cell>
          <cell r="BN61">
            <v>0.52368339771384553</v>
          </cell>
          <cell r="BO61">
            <v>0.52603116233641445</v>
          </cell>
          <cell r="BP61">
            <v>0.52482054625618679</v>
          </cell>
          <cell r="CD61">
            <v>0.52451607854584847</v>
          </cell>
          <cell r="CF61">
            <v>-6.8875175131388744E-4</v>
          </cell>
        </row>
        <row r="62">
          <cell r="BL62">
            <v>0.51600455787375887</v>
          </cell>
          <cell r="BM62">
            <v>0.51666589363343896</v>
          </cell>
          <cell r="BN62">
            <v>0.5185112819180151</v>
          </cell>
          <cell r="BO62">
            <v>0.5224951923060619</v>
          </cell>
          <cell r="BP62">
            <v>0.52404553755838479</v>
          </cell>
          <cell r="CD62">
            <v>0.52057456455665574</v>
          </cell>
          <cell r="CF62">
            <v>-8.0409796846259152E-3</v>
          </cell>
        </row>
        <row r="63">
          <cell r="BL63">
            <v>0.50740410133317382</v>
          </cell>
          <cell r="BM63">
            <v>0.50813399696627437</v>
          </cell>
          <cell r="BN63">
            <v>0.51012025642654457</v>
          </cell>
          <cell r="BO63">
            <v>0.51339005084126121</v>
          </cell>
          <cell r="BP63">
            <v>0.51441653029104217</v>
          </cell>
          <cell r="CD63">
            <v>0.51158065145847598</v>
          </cell>
          <cell r="CF63">
            <v>-7.0124289578683552E-3</v>
          </cell>
        </row>
        <row r="64">
          <cell r="BL64">
            <v>0.50389919822509954</v>
          </cell>
          <cell r="BM64">
            <v>0.50647648756504315</v>
          </cell>
          <cell r="BN64">
            <v>0.50774799498077794</v>
          </cell>
          <cell r="BO64">
            <v>0.51117839434272527</v>
          </cell>
          <cell r="BP64">
            <v>0.51214197074954471</v>
          </cell>
          <cell r="CD64">
            <v>0.50924388448297497</v>
          </cell>
          <cell r="CF64">
            <v>-8.2427725244451633E-3</v>
          </cell>
        </row>
        <row r="65">
          <cell r="BL65">
            <v>0.49809961588981944</v>
          </cell>
          <cell r="BM65">
            <v>0.50146239567975104</v>
          </cell>
          <cell r="BN65">
            <v>0.50378211646729509</v>
          </cell>
          <cell r="BO65">
            <v>0.50845899392581995</v>
          </cell>
          <cell r="BP65">
            <v>0.51187608905325677</v>
          </cell>
          <cell r="CD65">
            <v>0.50634142015374661</v>
          </cell>
          <cell r="CF65">
            <v>-1.3776473163437331E-2</v>
          </cell>
        </row>
        <row r="66">
          <cell r="BL66">
            <v>0.52112864837319406</v>
          </cell>
          <cell r="BM66">
            <v>0.52148660739683383</v>
          </cell>
          <cell r="BN66">
            <v>0.52277622615791386</v>
          </cell>
          <cell r="BO66">
            <v>0.52455897735103485</v>
          </cell>
          <cell r="BP66">
            <v>0.52384442698203548</v>
          </cell>
          <cell r="CD66">
            <v>0.52310856405585349</v>
          </cell>
          <cell r="CF66">
            <v>-2.7157786088414237E-3</v>
          </cell>
        </row>
        <row r="67">
          <cell r="BL67">
            <v>0.55579368427006548</v>
          </cell>
          <cell r="BM67">
            <v>0.55202990756930692</v>
          </cell>
          <cell r="BN67">
            <v>0.55100362705765238</v>
          </cell>
          <cell r="BO67">
            <v>0.55125026744118855</v>
          </cell>
          <cell r="BP67">
            <v>0.54839042513661007</v>
          </cell>
          <cell r="CD67">
            <v>0.55097612578114896</v>
          </cell>
          <cell r="CF67">
            <v>7.4032591334554088E-3</v>
          </cell>
        </row>
        <row r="68">
          <cell r="BL68">
            <v>0.58543639689699467</v>
          </cell>
          <cell r="BM68">
            <v>0.58050576228201733</v>
          </cell>
          <cell r="BN68">
            <v>0.57995436938856182</v>
          </cell>
          <cell r="BO68">
            <v>0.5799594084010673</v>
          </cell>
          <cell r="BP68">
            <v>0.577367190486894</v>
          </cell>
          <cell r="CD68">
            <v>0.57989329236439535</v>
          </cell>
          <cell r="CF68">
            <v>8.0692064101006711E-3</v>
          </cell>
        </row>
        <row r="69">
          <cell r="BL69">
            <v>0.61413290916203445</v>
          </cell>
          <cell r="BM69">
            <v>0.60831088531831234</v>
          </cell>
          <cell r="BN69">
            <v>0.6073258745438932</v>
          </cell>
          <cell r="BO69">
            <v>0.60607074781107229</v>
          </cell>
          <cell r="BP69">
            <v>0.60303939575109244</v>
          </cell>
          <cell r="CD69">
            <v>0.60666995697517323</v>
          </cell>
          <cell r="CF69">
            <v>1.1093513410942002E-2</v>
          </cell>
        </row>
        <row r="70">
          <cell r="BL70">
            <v>0.64376322753915094</v>
          </cell>
          <cell r="BM70">
            <v>0.63883728452908195</v>
          </cell>
          <cell r="BN70">
            <v>0.63885734409202466</v>
          </cell>
          <cell r="BO70">
            <v>0.63908147663360992</v>
          </cell>
          <cell r="BP70">
            <v>0.6391137271119649</v>
          </cell>
          <cell r="CD70">
            <v>0.63959312257530643</v>
          </cell>
          <cell r="CF70">
            <v>4.6495004271860374E-3</v>
          </cell>
        </row>
        <row r="71">
          <cell r="BL71">
            <v>0.70999776884078591</v>
          </cell>
          <cell r="BM71">
            <v>0.70622700068163713</v>
          </cell>
          <cell r="BN71">
            <v>0.70720659242744333</v>
          </cell>
          <cell r="BO71">
            <v>0.70939337589011631</v>
          </cell>
          <cell r="BP71">
            <v>0.71278377086765654</v>
          </cell>
          <cell r="CD71">
            <v>0.70967092517644526</v>
          </cell>
          <cell r="CF71">
            <v>-2.7860020268706265E-3</v>
          </cell>
        </row>
        <row r="72">
          <cell r="BL72">
            <v>0.79237119069363282</v>
          </cell>
          <cell r="BM72">
            <v>0.78508025759151789</v>
          </cell>
          <cell r="BN72">
            <v>0.78366168372728517</v>
          </cell>
          <cell r="BO72">
            <v>0.78310574980866687</v>
          </cell>
          <cell r="BP72">
            <v>0.78239295880138982</v>
          </cell>
          <cell r="CD72">
            <v>0.78442659358054434</v>
          </cell>
          <cell r="CF72">
            <v>9.9782318922430058E-3</v>
          </cell>
        </row>
        <row r="73">
          <cell r="BL73">
            <v>0.84610001797732659</v>
          </cell>
          <cell r="BM73">
            <v>0.83489013659098221</v>
          </cell>
          <cell r="BN73">
            <v>0.83094955654114755</v>
          </cell>
          <cell r="BO73">
            <v>0.82763753745383761</v>
          </cell>
          <cell r="BP73">
            <v>0.82197920726356877</v>
          </cell>
          <cell r="CD73">
            <v>0.82981153343231817</v>
          </cell>
          <cell r="CF73">
            <v>2.4120810713757823E-2</v>
          </cell>
        </row>
        <row r="74">
          <cell r="BL74">
            <v>0.89718295860379871</v>
          </cell>
          <cell r="BM74">
            <v>0.8863616296073884</v>
          </cell>
          <cell r="BN74">
            <v>0.88266281065268326</v>
          </cell>
          <cell r="BO74">
            <v>0.87793790919913617</v>
          </cell>
          <cell r="BP74">
            <v>0.8720075943845067</v>
          </cell>
          <cell r="CD74">
            <v>0.88055025028398815</v>
          </cell>
          <cell r="CF74">
            <v>2.5175364219292007E-2</v>
          </cell>
        </row>
        <row r="75">
          <cell r="BL75">
            <v>0.93633370633309609</v>
          </cell>
          <cell r="BM75">
            <v>0.92853157145454368</v>
          </cell>
          <cell r="BN75">
            <v>0.92506507124661841</v>
          </cell>
          <cell r="BO75">
            <v>0.92190588059711542</v>
          </cell>
          <cell r="BP75">
            <v>0.91779987933204721</v>
          </cell>
          <cell r="CD75">
            <v>0.92395394357938465</v>
          </cell>
          <cell r="CF75">
            <v>1.8533827001048886E-2</v>
          </cell>
        </row>
        <row r="76">
          <cell r="BL76">
            <v>0.95204710346998112</v>
          </cell>
          <cell r="BM76">
            <v>0.94893864003745509</v>
          </cell>
          <cell r="BN76">
            <v>0.94904867658764558</v>
          </cell>
          <cell r="BO76">
            <v>0.94766445683394718</v>
          </cell>
          <cell r="BP76">
            <v>0.94709337903112001</v>
          </cell>
          <cell r="CD76">
            <v>0.94846572570933096</v>
          </cell>
          <cell r="CF76">
            <v>4.9537244388611068E-3</v>
          </cell>
        </row>
        <row r="77">
          <cell r="BL77">
            <v>0.99327299751967835</v>
          </cell>
          <cell r="BM77">
            <v>0.99021125844942359</v>
          </cell>
          <cell r="BN77">
            <v>0.98886939001824259</v>
          </cell>
          <cell r="BO77">
            <v>0.98752524210706438</v>
          </cell>
          <cell r="BP77">
            <v>0.98722113332780759</v>
          </cell>
          <cell r="CD77">
            <v>0.98879391933170391</v>
          </cell>
          <cell r="CF77">
            <v>6.0518641918707594E-3</v>
          </cell>
        </row>
        <row r="78">
          <cell r="BL78">
            <v>1.0332709192175562</v>
          </cell>
          <cell r="BM78">
            <v>1.027573621644478</v>
          </cell>
          <cell r="BN78">
            <v>1.0249082089676036</v>
          </cell>
          <cell r="BO78">
            <v>1.0222436887854833</v>
          </cell>
          <cell r="BP78">
            <v>1.0223119026611123</v>
          </cell>
          <cell r="CD78">
            <v>1.024936705729218</v>
          </cell>
          <cell r="CF78">
            <v>1.0959016556443935E-2</v>
          </cell>
        </row>
        <row r="79">
          <cell r="BL79">
            <v>1.0483379147675884</v>
          </cell>
          <cell r="BM79">
            <v>1.0447043154933375</v>
          </cell>
          <cell r="BN79">
            <v>1.0438953165526255</v>
          </cell>
          <cell r="BO79">
            <v>1.0403350092455255</v>
          </cell>
          <cell r="BP79">
            <v>1.0402062407131161</v>
          </cell>
          <cell r="CD79">
            <v>1.0426028146941886</v>
          </cell>
          <cell r="CF79">
            <v>8.1316740544723487E-3</v>
          </cell>
        </row>
        <row r="80">
          <cell r="BL80">
            <v>1.0965084195980745</v>
          </cell>
          <cell r="BM80">
            <v>1.0912388971010518</v>
          </cell>
          <cell r="BN80">
            <v>1.0900430852223089</v>
          </cell>
          <cell r="BO80">
            <v>1.0847741885759947</v>
          </cell>
          <cell r="BP80">
            <v>1.0828037636336663</v>
          </cell>
          <cell r="CD80">
            <v>1.0875489531985139</v>
          </cell>
          <cell r="CF80">
            <v>1.3704655964408285E-2</v>
          </cell>
        </row>
        <row r="81">
          <cell r="BL81">
            <v>1.1446104721177037</v>
          </cell>
          <cell r="BM81">
            <v>1.1419104236008364</v>
          </cell>
          <cell r="BN81">
            <v>1.1419300715173266</v>
          </cell>
          <cell r="BO81">
            <v>1.1382430645473889</v>
          </cell>
          <cell r="BP81">
            <v>1.1404517253931856</v>
          </cell>
          <cell r="CD81">
            <v>1.1409666109341647</v>
          </cell>
          <cell r="CF81">
            <v>4.1587467245181031E-3</v>
          </cell>
        </row>
        <row r="82">
          <cell r="BL82">
            <v>1.1563601618882031</v>
          </cell>
          <cell r="BM82">
            <v>1.1536450257700128</v>
          </cell>
          <cell r="BN82">
            <v>1.1539597035638414</v>
          </cell>
          <cell r="BO82">
            <v>1.1519115770868433</v>
          </cell>
          <cell r="BP82">
            <v>1.1561093551529558</v>
          </cell>
          <cell r="CD82">
            <v>1.1544393518120599</v>
          </cell>
          <cell r="CF82">
            <v>2.5080673524735531E-4</v>
          </cell>
        </row>
        <row r="83">
          <cell r="CD83">
            <v>1.1339171610340109</v>
          </cell>
        </row>
        <row r="84">
          <cell r="CD84">
            <v>1.2434061624049924</v>
          </cell>
        </row>
        <row r="85">
          <cell r="CD85">
            <v>1.3829508844057248</v>
          </cell>
        </row>
      </sheetData>
      <sheetData sheetId="7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 PondENGHO"/>
      <sheetName val="Infla Mensual PondENGHO"/>
      <sheetName val="Incidencia Mensual"/>
      <sheetName val="{g}Infla Mensual Quintiles"/>
      <sheetName val="{g}Infla Mensual (q1q5)"/>
      <sheetName val="Gráfico1"/>
      <sheetName val="Infla Interanual PondENGHO"/>
      <sheetName val="Incidencia Interanual"/>
      <sheetName val="Para R"/>
      <sheetName val="{g}Infla Interanual Quintiles"/>
      <sheetName val="{g}Infla Interanual (q1q5)"/>
      <sheetName val="Peso por quintil y reg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H5">
            <v>1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83"/>
  <sheetViews>
    <sheetView zoomScale="71" workbookViewId="0">
      <pane xSplit="3" ySplit="1" topLeftCell="D44" activePane="bottomRight" state="frozen"/>
      <selection pane="topRight" activeCell="D1" sqref="D1"/>
      <selection pane="bottomLeft" activeCell="A2" sqref="A2"/>
      <selection pane="bottomRight" activeCell="A84" sqref="A84"/>
    </sheetView>
  </sheetViews>
  <sheetFormatPr baseColWidth="10" defaultColWidth="14.33203125" defaultRowHeight="14.4" x14ac:dyDescent="0.3"/>
  <cols>
    <col min="1" max="3" width="14.33203125" style="1"/>
  </cols>
  <sheetData>
    <row r="1" spans="1:85" x14ac:dyDescent="0.3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F1" t="s">
        <v>113</v>
      </c>
    </row>
    <row r="2" spans="1:85" x14ac:dyDescent="0.3">
      <c r="A2" s="2">
        <f>+[1]Sheet1!A2</f>
        <v>42705</v>
      </c>
      <c r="B2" s="1">
        <f>+[1]Sheet1!B2</f>
        <v>12</v>
      </c>
      <c r="C2" s="1">
        <f>+[1]Sheet1!C2</f>
        <v>2016</v>
      </c>
      <c r="D2">
        <f>+[1]Sheet1!D2</f>
        <v>100</v>
      </c>
      <c r="E2">
        <f>+[1]Sheet1!E2</f>
        <v>100</v>
      </c>
      <c r="F2">
        <f>+[1]Sheet1!F2</f>
        <v>100</v>
      </c>
      <c r="G2">
        <f>+[1]Sheet1!G2</f>
        <v>100</v>
      </c>
      <c r="H2">
        <f>+[1]Sheet1!H2</f>
        <v>100</v>
      </c>
      <c r="I2">
        <f>+[1]Sheet1!I2</f>
        <v>100</v>
      </c>
      <c r="J2">
        <f>+[1]Sheet1!J2</f>
        <v>100</v>
      </c>
      <c r="K2">
        <f>+[1]Sheet1!K2</f>
        <v>100</v>
      </c>
      <c r="L2">
        <f>+[1]Sheet1!L2</f>
        <v>100</v>
      </c>
      <c r="M2">
        <f>+[1]Sheet1!M2</f>
        <v>100</v>
      </c>
      <c r="N2">
        <f>+[1]Sheet1!N2</f>
        <v>100</v>
      </c>
      <c r="O2">
        <f>+[1]Sheet1!O2</f>
        <v>100</v>
      </c>
      <c r="P2">
        <f>+[1]Sheet1!P2</f>
        <v>100</v>
      </c>
      <c r="Q2">
        <f>+[1]Sheet1!Q2</f>
        <v>100</v>
      </c>
      <c r="R2">
        <f>+[1]Sheet1!R2</f>
        <v>100</v>
      </c>
      <c r="S2">
        <f>+[1]Sheet1!S2</f>
        <v>100</v>
      </c>
      <c r="T2">
        <f>+[1]Sheet1!T2</f>
        <v>100</v>
      </c>
      <c r="U2">
        <f>+[1]Sheet1!U2</f>
        <v>100</v>
      </c>
      <c r="V2">
        <f>+[1]Sheet1!V2</f>
        <v>100</v>
      </c>
      <c r="W2">
        <f>+[1]Sheet1!W2</f>
        <v>100</v>
      </c>
      <c r="X2">
        <f>+[1]Sheet1!X2</f>
        <v>100</v>
      </c>
      <c r="Y2">
        <f>+[1]Sheet1!Y2</f>
        <v>100</v>
      </c>
      <c r="Z2">
        <f>+[1]Sheet1!Z2</f>
        <v>100</v>
      </c>
      <c r="AA2">
        <f>+[1]Sheet1!AA2</f>
        <v>100</v>
      </c>
      <c r="AB2">
        <f>+[1]Sheet1!AB2</f>
        <v>100</v>
      </c>
      <c r="AC2">
        <f>+[1]Sheet1!AC2</f>
        <v>100</v>
      </c>
      <c r="AD2">
        <f>+[1]Sheet1!AD2</f>
        <v>100</v>
      </c>
      <c r="AE2">
        <f>+[1]Sheet1!AE2</f>
        <v>100</v>
      </c>
      <c r="AF2">
        <f>+[1]Sheet1!AF2</f>
        <v>100</v>
      </c>
      <c r="AG2">
        <f>+[1]Sheet1!AG2</f>
        <v>100</v>
      </c>
      <c r="AH2">
        <f>+[1]Sheet1!AH2</f>
        <v>100</v>
      </c>
      <c r="AI2">
        <f>+[1]Sheet1!AI2</f>
        <v>100</v>
      </c>
      <c r="AJ2">
        <f>+[1]Sheet1!AJ2</f>
        <v>100</v>
      </c>
      <c r="AK2">
        <f>+[1]Sheet1!AK2</f>
        <v>100</v>
      </c>
      <c r="AL2">
        <f>+[1]Sheet1!AL2</f>
        <v>100</v>
      </c>
      <c r="AM2">
        <f>+[1]Sheet1!AM2</f>
        <v>100</v>
      </c>
      <c r="AN2">
        <f>+[1]Sheet1!AN2</f>
        <v>100</v>
      </c>
      <c r="AO2">
        <f>+[1]Sheet1!AO2</f>
        <v>100</v>
      </c>
      <c r="AP2">
        <f>+[1]Sheet1!AP2</f>
        <v>100</v>
      </c>
      <c r="AQ2">
        <f>+[1]Sheet1!AQ2</f>
        <v>100</v>
      </c>
      <c r="AR2">
        <f>+[1]Sheet1!AR2</f>
        <v>100</v>
      </c>
      <c r="AS2">
        <f>+[1]Sheet1!AS2</f>
        <v>100</v>
      </c>
      <c r="AT2">
        <f>+[1]Sheet1!AT2</f>
        <v>100</v>
      </c>
      <c r="AU2">
        <f>+[1]Sheet1!AU2</f>
        <v>100</v>
      </c>
      <c r="AV2">
        <f>+[1]Sheet1!AV2</f>
        <v>100</v>
      </c>
      <c r="AW2">
        <f>+[1]Sheet1!AW2</f>
        <v>100</v>
      </c>
      <c r="AX2">
        <f>+[1]Sheet1!AX2</f>
        <v>100</v>
      </c>
      <c r="AY2">
        <f>+[1]Sheet1!AY2</f>
        <v>100</v>
      </c>
      <c r="AZ2">
        <f>+[1]Sheet1!AZ2</f>
        <v>100</v>
      </c>
      <c r="BA2">
        <f>+[1]Sheet1!BA2</f>
        <v>100</v>
      </c>
      <c r="BB2">
        <f>+[1]Sheet1!BB2</f>
        <v>100</v>
      </c>
      <c r="BC2">
        <f>+[1]Sheet1!BC2</f>
        <v>100</v>
      </c>
      <c r="BD2">
        <f>+[1]Sheet1!BD2</f>
        <v>100</v>
      </c>
      <c r="BE2">
        <f>+[1]Sheet1!BE2</f>
        <v>100</v>
      </c>
      <c r="BF2">
        <f>+[1]Sheet1!BF2</f>
        <v>100</v>
      </c>
      <c r="BG2">
        <f>+[1]Sheet1!BG2</f>
        <v>100</v>
      </c>
      <c r="BH2">
        <f>+[1]Sheet1!BH2</f>
        <v>100</v>
      </c>
      <c r="BI2">
        <f>+[1]Sheet1!BI2</f>
        <v>100</v>
      </c>
      <c r="BJ2">
        <f>+[1]Sheet1!BJ2</f>
        <v>100</v>
      </c>
      <c r="BK2">
        <f>+[1]Sheet1!BK2</f>
        <v>100</v>
      </c>
      <c r="BL2">
        <f>+[1]Sheet1!BL2</f>
        <v>100</v>
      </c>
      <c r="BM2">
        <f>+[1]Sheet1!BM2</f>
        <v>100</v>
      </c>
      <c r="BN2">
        <f>+[1]Sheet1!BN2</f>
        <v>100</v>
      </c>
      <c r="BO2">
        <f>+[1]Sheet1!BO2</f>
        <v>100</v>
      </c>
      <c r="BP2">
        <f>+[1]Sheet1!BP2</f>
        <v>100</v>
      </c>
      <c r="BQ2">
        <f>+[1]Sheet1!BQ2</f>
        <v>100</v>
      </c>
      <c r="BR2">
        <f>+[1]Sheet1!BR2</f>
        <v>100</v>
      </c>
      <c r="BS2">
        <f>+[1]Sheet1!BS2</f>
        <v>100</v>
      </c>
      <c r="BT2">
        <f>+[1]Sheet1!BT2</f>
        <v>100</v>
      </c>
      <c r="BU2">
        <f>+[1]Sheet1!BU2</f>
        <v>100</v>
      </c>
      <c r="BV2">
        <f>+[1]Sheet1!BV2</f>
        <v>100</v>
      </c>
      <c r="BW2">
        <f>+[1]Sheet1!BW2</f>
        <v>100</v>
      </c>
      <c r="BX2">
        <f>+[1]Sheet1!BX2</f>
        <v>100</v>
      </c>
      <c r="BY2">
        <f>+[1]Sheet1!BY2</f>
        <v>100</v>
      </c>
      <c r="BZ2">
        <f>+[1]Sheet1!BZ2</f>
        <v>100</v>
      </c>
      <c r="CA2">
        <f>+[1]Sheet1!CA2</f>
        <v>100</v>
      </c>
      <c r="CB2">
        <f>+[1]Sheet1!CB2</f>
        <v>100</v>
      </c>
      <c r="CC2">
        <f>+[1]Sheet1!CC2</f>
        <v>100</v>
      </c>
      <c r="CD2">
        <f>+[1]Sheet1!CD2</f>
        <v>100</v>
      </c>
      <c r="CF2">
        <f ca="1">+[2]IPCse!DC6</f>
        <v>100.08114796955471</v>
      </c>
      <c r="CG2">
        <f ca="1">+CF2/$CF$2*100</f>
        <v>100</v>
      </c>
    </row>
    <row r="3" spans="1:85" x14ac:dyDescent="0.3">
      <c r="A3" s="2">
        <f>+[1]Sheet1!A3</f>
        <v>42736</v>
      </c>
      <c r="B3" s="1">
        <f>+[1]Sheet1!B3</f>
        <v>1</v>
      </c>
      <c r="C3" s="1">
        <f>+[1]Sheet1!C3</f>
        <v>2017</v>
      </c>
      <c r="D3">
        <f>+[1]Sheet1!D3</f>
        <v>100.94145202636719</v>
      </c>
      <c r="E3">
        <f>+[1]Sheet1!E3</f>
        <v>100.61125946044922</v>
      </c>
      <c r="F3">
        <f>+[1]Sheet1!F3</f>
        <v>101.9537353515625</v>
      </c>
      <c r="G3">
        <f>+[1]Sheet1!G3</f>
        <v>101.75459289550781</v>
      </c>
      <c r="H3">
        <f>+[1]Sheet1!H3</f>
        <v>101.40309143066406</v>
      </c>
      <c r="I3">
        <f>+[1]Sheet1!I3</f>
        <v>102.55297088623047</v>
      </c>
      <c r="J3">
        <f>+[1]Sheet1!J3</f>
        <v>102.07052612304688</v>
      </c>
      <c r="K3">
        <f>+[1]Sheet1!K3</f>
        <v>102.12789916992188</v>
      </c>
      <c r="L3">
        <f>+[1]Sheet1!L3</f>
        <v>102.71672058105469</v>
      </c>
      <c r="M3">
        <f>+[1]Sheet1!M3</f>
        <v>102.63275146484375</v>
      </c>
      <c r="N3">
        <f>+[1]Sheet1!N3</f>
        <v>102.93079376220703</v>
      </c>
      <c r="O3">
        <f>+[1]Sheet1!O3</f>
        <v>101.99844360351563</v>
      </c>
      <c r="P3">
        <f>+[1]Sheet1!P3</f>
        <v>100.91016387939453</v>
      </c>
      <c r="Q3">
        <f>+[1]Sheet1!Q3</f>
        <v>100.52281951904297</v>
      </c>
      <c r="R3">
        <f>+[1]Sheet1!R3</f>
        <v>101.93209838867188</v>
      </c>
      <c r="S3">
        <f>+[1]Sheet1!S3</f>
        <v>101.66494750976563</v>
      </c>
      <c r="T3">
        <f>+[1]Sheet1!T3</f>
        <v>101.48065948486328</v>
      </c>
      <c r="U3">
        <f>+[1]Sheet1!U3</f>
        <v>102.47805786132813</v>
      </c>
      <c r="V3">
        <f>+[1]Sheet1!V3</f>
        <v>102.09831237792969</v>
      </c>
      <c r="W3">
        <f>+[1]Sheet1!W3</f>
        <v>102.30760192871094</v>
      </c>
      <c r="X3">
        <f>+[1]Sheet1!X3</f>
        <v>102.62942504882813</v>
      </c>
      <c r="Y3">
        <f>+[1]Sheet1!Y3</f>
        <v>102.55704498291016</v>
      </c>
      <c r="Z3">
        <f>+[1]Sheet1!Z3</f>
        <v>102.90090942382813</v>
      </c>
      <c r="AA3">
        <f>+[1]Sheet1!AA3</f>
        <v>101.9810791015625</v>
      </c>
      <c r="AB3">
        <f>+[1]Sheet1!AB3</f>
        <v>100.88182830810547</v>
      </c>
      <c r="AC3">
        <f>+[1]Sheet1!AC3</f>
        <v>100.56916809082031</v>
      </c>
      <c r="AD3">
        <f>+[1]Sheet1!AD3</f>
        <v>101.92732238769531</v>
      </c>
      <c r="AE3">
        <f>+[1]Sheet1!AE3</f>
        <v>101.62896728515625</v>
      </c>
      <c r="AF3">
        <f>+[1]Sheet1!AF3</f>
        <v>101.4287109375</v>
      </c>
      <c r="AG3">
        <f>+[1]Sheet1!AG3</f>
        <v>102.57781219482422</v>
      </c>
      <c r="AH3">
        <f>+[1]Sheet1!AH3</f>
        <v>102.14275360107422</v>
      </c>
      <c r="AI3">
        <f>+[1]Sheet1!AI3</f>
        <v>102.37359619140625</v>
      </c>
      <c r="AJ3">
        <f>+[1]Sheet1!AJ3</f>
        <v>102.62174987792969</v>
      </c>
      <c r="AK3">
        <f>+[1]Sheet1!AK3</f>
        <v>102.55706787109375</v>
      </c>
      <c r="AL3">
        <f>+[1]Sheet1!AL3</f>
        <v>102.97783660888672</v>
      </c>
      <c r="AM3">
        <f>+[1]Sheet1!AM3</f>
        <v>101.95573425292969</v>
      </c>
      <c r="AN3">
        <f>+[1]Sheet1!AN3</f>
        <v>100.87051391601563</v>
      </c>
      <c r="AO3">
        <f>+[1]Sheet1!AO3</f>
        <v>100.53363037109375</v>
      </c>
      <c r="AP3">
        <f>+[1]Sheet1!AP3</f>
        <v>101.90872955322266</v>
      </c>
      <c r="AQ3">
        <f>+[1]Sheet1!AQ3</f>
        <v>101.77590179443359</v>
      </c>
      <c r="AR3">
        <f>+[1]Sheet1!AR3</f>
        <v>101.43328094482422</v>
      </c>
      <c r="AS3">
        <f>+[1]Sheet1!AS3</f>
        <v>102.3626708984375</v>
      </c>
      <c r="AT3">
        <f>+[1]Sheet1!AT3</f>
        <v>102.11392974853516</v>
      </c>
      <c r="AU3">
        <f>+[1]Sheet1!AU3</f>
        <v>102.38136291503906</v>
      </c>
      <c r="AV3">
        <f>+[1]Sheet1!AV3</f>
        <v>102.50021362304688</v>
      </c>
      <c r="AW3">
        <f>+[1]Sheet1!AW3</f>
        <v>102.72523498535156</v>
      </c>
      <c r="AX3">
        <f>+[1]Sheet1!AX3</f>
        <v>102.95017242431641</v>
      </c>
      <c r="AY3">
        <f>+[1]Sheet1!AY3</f>
        <v>101.99251556396484</v>
      </c>
      <c r="AZ3">
        <f>+[1]Sheet1!AZ3</f>
        <v>100.83238220214844</v>
      </c>
      <c r="BA3">
        <f>+[1]Sheet1!BA3</f>
        <v>100.45027160644531</v>
      </c>
      <c r="BB3">
        <f>+[1]Sheet1!BB3</f>
        <v>101.88621520996094</v>
      </c>
      <c r="BC3">
        <f>+[1]Sheet1!BC3</f>
        <v>101.74687957763672</v>
      </c>
      <c r="BD3">
        <f>+[1]Sheet1!BD3</f>
        <v>101.55691528320313</v>
      </c>
      <c r="BE3">
        <f>+[1]Sheet1!BE3</f>
        <v>102.20575714111328</v>
      </c>
      <c r="BF3">
        <f>+[1]Sheet1!BF3</f>
        <v>102.11678314208984</v>
      </c>
      <c r="BG3">
        <f>+[1]Sheet1!BG3</f>
        <v>102.52308654785156</v>
      </c>
      <c r="BH3">
        <f>+[1]Sheet1!BH3</f>
        <v>102.38235473632813</v>
      </c>
      <c r="BI3">
        <f>+[1]Sheet1!BI3</f>
        <v>102.77058410644531</v>
      </c>
      <c r="BJ3">
        <f>+[1]Sheet1!BJ3</f>
        <v>103.06150054931641</v>
      </c>
      <c r="BK3">
        <f>+[1]Sheet1!BK3</f>
        <v>102.01499176025391</v>
      </c>
      <c r="BL3">
        <f>+[1]Sheet1!BL3</f>
        <v>101.61233520507813</v>
      </c>
      <c r="BM3">
        <f>+[1]Sheet1!BM3</f>
        <v>101.67665863037109</v>
      </c>
      <c r="BN3">
        <f>+[1]Sheet1!BN3</f>
        <v>101.74057006835938</v>
      </c>
      <c r="BO3">
        <f>+[1]Sheet1!BO3</f>
        <v>101.79979705810547</v>
      </c>
      <c r="BP3">
        <f>+[1]Sheet1!BP3</f>
        <v>101.87815856933594</v>
      </c>
      <c r="BQ3">
        <f>+[1]Sheet1!BQ3</f>
        <v>100.88432312011719</v>
      </c>
      <c r="BR3">
        <f>+[1]Sheet1!BR3</f>
        <v>100.52262115478516</v>
      </c>
      <c r="BS3">
        <f>+[1]Sheet1!BS3</f>
        <v>101.91584777832031</v>
      </c>
      <c r="BT3">
        <f>+[1]Sheet1!BT3</f>
        <v>101.72023010253906</v>
      </c>
      <c r="BU3">
        <f>+[1]Sheet1!BU3</f>
        <v>101.48728179931641</v>
      </c>
      <c r="BV3">
        <f>+[1]Sheet1!BV3</f>
        <v>102.36257171630859</v>
      </c>
      <c r="BW3">
        <f>+[1]Sheet1!BW3</f>
        <v>102.11365509033203</v>
      </c>
      <c r="BX3">
        <f>+[1]Sheet1!BX3</f>
        <v>102.37922668457031</v>
      </c>
      <c r="BY3">
        <f>+[1]Sheet1!BY3</f>
        <v>102.51737213134766</v>
      </c>
      <c r="BZ3">
        <f>+[1]Sheet1!BZ3</f>
        <v>102.68647003173828</v>
      </c>
      <c r="CA3">
        <f>+[1]Sheet1!CA3</f>
        <v>102.9921875</v>
      </c>
      <c r="CB3">
        <f>+[1]Sheet1!CB3</f>
        <v>101.99366760253906</v>
      </c>
      <c r="CC3">
        <f>+[1]Sheet1!CC3</f>
        <v>101.77262878417969</v>
      </c>
      <c r="CD3">
        <f>+[1]Sheet1!CD3</f>
        <v>101.77262878417969</v>
      </c>
      <c r="CF3">
        <f ca="1">+[2]IPCse!DC7</f>
        <v>101.82989614583968</v>
      </c>
      <c r="CG3">
        <f t="shared" ref="CG3:CG66" ca="1" si="0">+CF3/$CF$2*100</f>
        <v>101.74733025326303</v>
      </c>
    </row>
    <row r="4" spans="1:85" x14ac:dyDescent="0.3">
      <c r="A4" s="2">
        <f>+[1]Sheet1!A4</f>
        <v>42767</v>
      </c>
      <c r="B4" s="1">
        <f>+[1]Sheet1!B4</f>
        <v>2</v>
      </c>
      <c r="C4" s="1">
        <f>+[1]Sheet1!C4</f>
        <v>2017</v>
      </c>
      <c r="D4">
        <f>+[1]Sheet1!D4</f>
        <v>102.43155670166016</v>
      </c>
      <c r="E4">
        <f>+[1]Sheet1!E4</f>
        <v>105.10390472412109</v>
      </c>
      <c r="F4">
        <f>+[1]Sheet1!F4</f>
        <v>103.7410888671875</v>
      </c>
      <c r="G4">
        <f>+[1]Sheet1!G4</f>
        <v>106.74990081787109</v>
      </c>
      <c r="H4">
        <f>+[1]Sheet1!H4</f>
        <v>102.23417663574219</v>
      </c>
      <c r="I4">
        <f>+[1]Sheet1!I4</f>
        <v>105.10245513916016</v>
      </c>
      <c r="J4">
        <f>+[1]Sheet1!J4</f>
        <v>104.00293731689453</v>
      </c>
      <c r="K4">
        <f>+[1]Sheet1!K4</f>
        <v>105.77938842773438</v>
      </c>
      <c r="L4">
        <f>+[1]Sheet1!L4</f>
        <v>104.18325805664063</v>
      </c>
      <c r="M4">
        <f>+[1]Sheet1!M4</f>
        <v>107.37622833251953</v>
      </c>
      <c r="N4">
        <f>+[1]Sheet1!N4</f>
        <v>104.67558288574219</v>
      </c>
      <c r="O4">
        <f>+[1]Sheet1!O4</f>
        <v>103.82202911376953</v>
      </c>
      <c r="P4">
        <f>+[1]Sheet1!P4</f>
        <v>102.36681365966797</v>
      </c>
      <c r="Q4">
        <f>+[1]Sheet1!Q4</f>
        <v>105.17774200439453</v>
      </c>
      <c r="R4">
        <f>+[1]Sheet1!R4</f>
        <v>103.74509429931641</v>
      </c>
      <c r="S4">
        <f>+[1]Sheet1!S4</f>
        <v>106.94762420654297</v>
      </c>
      <c r="T4">
        <f>+[1]Sheet1!T4</f>
        <v>102.35849761962891</v>
      </c>
      <c r="U4">
        <f>+[1]Sheet1!U4</f>
        <v>105.10802459716797</v>
      </c>
      <c r="V4">
        <f>+[1]Sheet1!V4</f>
        <v>104.02751159667969</v>
      </c>
      <c r="W4">
        <f>+[1]Sheet1!W4</f>
        <v>106.00420379638672</v>
      </c>
      <c r="X4">
        <f>+[1]Sheet1!X4</f>
        <v>104.09915161132813</v>
      </c>
      <c r="Y4">
        <f>+[1]Sheet1!Y4</f>
        <v>107.39952850341797</v>
      </c>
      <c r="Z4">
        <f>+[1]Sheet1!Z4</f>
        <v>104.58306884765625</v>
      </c>
      <c r="AA4">
        <f>+[1]Sheet1!AA4</f>
        <v>103.83856201171875</v>
      </c>
      <c r="AB4">
        <f>+[1]Sheet1!AB4</f>
        <v>102.31217193603516</v>
      </c>
      <c r="AC4">
        <f>+[1]Sheet1!AC4</f>
        <v>105.14523315429688</v>
      </c>
      <c r="AD4">
        <f>+[1]Sheet1!AD4</f>
        <v>103.78970336914063</v>
      </c>
      <c r="AE4">
        <f>+[1]Sheet1!AE4</f>
        <v>106.89099884033203</v>
      </c>
      <c r="AF4">
        <f>+[1]Sheet1!AF4</f>
        <v>102.2991943359375</v>
      </c>
      <c r="AG4">
        <f>+[1]Sheet1!AG4</f>
        <v>105.19210052490234</v>
      </c>
      <c r="AH4">
        <f>+[1]Sheet1!AH4</f>
        <v>104.07844543457031</v>
      </c>
      <c r="AI4">
        <f>+[1]Sheet1!AI4</f>
        <v>106.11499786376953</v>
      </c>
      <c r="AJ4">
        <f>+[1]Sheet1!AJ4</f>
        <v>104.08366394042969</v>
      </c>
      <c r="AK4">
        <f>+[1]Sheet1!AK4</f>
        <v>107.37886047363281</v>
      </c>
      <c r="AL4">
        <f>+[1]Sheet1!AL4</f>
        <v>104.65111541748047</v>
      </c>
      <c r="AM4">
        <f>+[1]Sheet1!AM4</f>
        <v>103.82264709472656</v>
      </c>
      <c r="AN4">
        <f>+[1]Sheet1!AN4</f>
        <v>102.28314971923828</v>
      </c>
      <c r="AO4">
        <f>+[1]Sheet1!AO4</f>
        <v>105.17969512939453</v>
      </c>
      <c r="AP4">
        <f>+[1]Sheet1!AP4</f>
        <v>103.82704162597656</v>
      </c>
      <c r="AQ4">
        <f>+[1]Sheet1!AQ4</f>
        <v>107.09975433349609</v>
      </c>
      <c r="AR4">
        <f>+[1]Sheet1!AR4</f>
        <v>102.31107330322266</v>
      </c>
      <c r="AS4">
        <f>+[1]Sheet1!AS4</f>
        <v>105.14244842529297</v>
      </c>
      <c r="AT4">
        <f>+[1]Sheet1!AT4</f>
        <v>104.01286315917969</v>
      </c>
      <c r="AU4">
        <f>+[1]Sheet1!AU4</f>
        <v>106.15164184570313</v>
      </c>
      <c r="AV4">
        <f>+[1]Sheet1!AV4</f>
        <v>104.02791595458984</v>
      </c>
      <c r="AW4">
        <f>+[1]Sheet1!AW4</f>
        <v>107.36385345458984</v>
      </c>
      <c r="AX4">
        <f>+[1]Sheet1!AX4</f>
        <v>104.66756439208984</v>
      </c>
      <c r="AY4">
        <f>+[1]Sheet1!AY4</f>
        <v>103.88019561767578</v>
      </c>
      <c r="AZ4">
        <f>+[1]Sheet1!AZ4</f>
        <v>102.23529815673828</v>
      </c>
      <c r="BA4">
        <f>+[1]Sheet1!BA4</f>
        <v>105.26575469970703</v>
      </c>
      <c r="BB4">
        <f>+[1]Sheet1!BB4</f>
        <v>103.88523864746094</v>
      </c>
      <c r="BC4">
        <f>+[1]Sheet1!BC4</f>
        <v>107.47312164306641</v>
      </c>
      <c r="BD4">
        <f>+[1]Sheet1!BD4</f>
        <v>102.51417541503906</v>
      </c>
      <c r="BE4">
        <f>+[1]Sheet1!BE4</f>
        <v>105.11206817626953</v>
      </c>
      <c r="BF4">
        <f>+[1]Sheet1!BF4</f>
        <v>103.99952697753906</v>
      </c>
      <c r="BG4">
        <f>+[1]Sheet1!BG4</f>
        <v>106.37840270996094</v>
      </c>
      <c r="BH4">
        <f>+[1]Sheet1!BH4</f>
        <v>103.97612762451172</v>
      </c>
      <c r="BI4">
        <f>+[1]Sheet1!BI4</f>
        <v>107.61093139648438</v>
      </c>
      <c r="BJ4">
        <f>+[1]Sheet1!BJ4</f>
        <v>104.80438995361328</v>
      </c>
      <c r="BK4">
        <f>+[1]Sheet1!BK4</f>
        <v>103.95499420166016</v>
      </c>
      <c r="BL4">
        <f>+[1]Sheet1!BL4</f>
        <v>103.74231719970703</v>
      </c>
      <c r="BM4">
        <f>+[1]Sheet1!BM4</f>
        <v>103.91960906982422</v>
      </c>
      <c r="BN4">
        <f>+[1]Sheet1!BN4</f>
        <v>103.98502349853516</v>
      </c>
      <c r="BO4">
        <f>+[1]Sheet1!BO4</f>
        <v>104.06980133056641</v>
      </c>
      <c r="BP4">
        <f>+[1]Sheet1!BP4</f>
        <v>104.27397155761719</v>
      </c>
      <c r="BQ4">
        <f>+[1]Sheet1!BQ4</f>
        <v>102.32045745849609</v>
      </c>
      <c r="BR4">
        <f>+[1]Sheet1!BR4</f>
        <v>105.18959808349609</v>
      </c>
      <c r="BS4">
        <f>+[1]Sheet1!BS4</f>
        <v>103.81124114990234</v>
      </c>
      <c r="BT4">
        <f>+[1]Sheet1!BT4</f>
        <v>107.1214599609375</v>
      </c>
      <c r="BU4">
        <f>+[1]Sheet1!BU4</f>
        <v>102.39283752441406</v>
      </c>
      <c r="BV4">
        <f>+[1]Sheet1!BV4</f>
        <v>105.13141632080078</v>
      </c>
      <c r="BW4">
        <f>+[1]Sheet1!BW4</f>
        <v>104.01996612548828</v>
      </c>
      <c r="BX4">
        <f>+[1]Sheet1!BX4</f>
        <v>106.14238739013672</v>
      </c>
      <c r="BY4">
        <f>+[1]Sheet1!BY4</f>
        <v>104.04422760009766</v>
      </c>
      <c r="BZ4">
        <f>+[1]Sheet1!BZ4</f>
        <v>107.47019958496094</v>
      </c>
      <c r="CA4">
        <f>+[1]Sheet1!CA4</f>
        <v>104.710693359375</v>
      </c>
      <c r="CB4">
        <f>+[1]Sheet1!CB4</f>
        <v>103.88677215576172</v>
      </c>
      <c r="CC4">
        <f>+[1]Sheet1!CC4</f>
        <v>104.05744934082031</v>
      </c>
      <c r="CD4">
        <f>+[1]Sheet1!CD4</f>
        <v>104.05745697021484</v>
      </c>
      <c r="CF4">
        <f ca="1">+[2]IPCse!DC8</f>
        <v>104.09831659433165</v>
      </c>
      <c r="CG4">
        <f t="shared" ca="1" si="0"/>
        <v>104.01391141716219</v>
      </c>
    </row>
    <row r="5" spans="1:85" x14ac:dyDescent="0.3">
      <c r="A5" s="2">
        <f>+[1]Sheet1!A5</f>
        <v>42795</v>
      </c>
      <c r="B5" s="1">
        <f>+[1]Sheet1!B5</f>
        <v>3</v>
      </c>
      <c r="C5" s="1">
        <f>+[1]Sheet1!C5</f>
        <v>2017</v>
      </c>
      <c r="D5">
        <f>+[1]Sheet1!D5</f>
        <v>104.03781890869141</v>
      </c>
      <c r="E5">
        <f>+[1]Sheet1!E5</f>
        <v>106.96699523925781</v>
      </c>
      <c r="F5">
        <f>+[1]Sheet1!F5</f>
        <v>105.18273162841797</v>
      </c>
      <c r="G5">
        <f>+[1]Sheet1!G5</f>
        <v>111.77671051025391</v>
      </c>
      <c r="H5">
        <f>+[1]Sheet1!H5</f>
        <v>103.19478607177734</v>
      </c>
      <c r="I5">
        <f>+[1]Sheet1!I5</f>
        <v>107.27861785888672</v>
      </c>
      <c r="J5">
        <f>+[1]Sheet1!J5</f>
        <v>105.28271484375</v>
      </c>
      <c r="K5">
        <f>+[1]Sheet1!K5</f>
        <v>109.47020721435547</v>
      </c>
      <c r="L5">
        <f>+[1]Sheet1!L5</f>
        <v>106.34124755859375</v>
      </c>
      <c r="M5">
        <f>+[1]Sheet1!M5</f>
        <v>105.30801391601563</v>
      </c>
      <c r="N5">
        <f>+[1]Sheet1!N5</f>
        <v>105.87461090087891</v>
      </c>
      <c r="O5">
        <f>+[1]Sheet1!O5</f>
        <v>105.79553985595703</v>
      </c>
      <c r="P5">
        <f>+[1]Sheet1!P5</f>
        <v>104.08007049560547</v>
      </c>
      <c r="Q5">
        <f>+[1]Sheet1!Q5</f>
        <v>106.97374725341797</v>
      </c>
      <c r="R5">
        <f>+[1]Sheet1!R5</f>
        <v>105.06182098388672</v>
      </c>
      <c r="S5">
        <f>+[1]Sheet1!S5</f>
        <v>111.28902435302734</v>
      </c>
      <c r="T5">
        <f>+[1]Sheet1!T5</f>
        <v>103.24074554443359</v>
      </c>
      <c r="U5">
        <f>+[1]Sheet1!U5</f>
        <v>107.24365234375</v>
      </c>
      <c r="V5">
        <f>+[1]Sheet1!V5</f>
        <v>105.344482421875</v>
      </c>
      <c r="W5">
        <f>+[1]Sheet1!W5</f>
        <v>109.56099700927734</v>
      </c>
      <c r="X5">
        <f>+[1]Sheet1!X5</f>
        <v>106.40780639648438</v>
      </c>
      <c r="Y5">
        <f>+[1]Sheet1!Y5</f>
        <v>104.2239990234375</v>
      </c>
      <c r="Z5">
        <f>+[1]Sheet1!Z5</f>
        <v>105.72510528564453</v>
      </c>
      <c r="AA5">
        <f>+[1]Sheet1!AA5</f>
        <v>105.80180358886719</v>
      </c>
      <c r="AB5">
        <f>+[1]Sheet1!AB5</f>
        <v>104.09200286865234</v>
      </c>
      <c r="AC5">
        <f>+[1]Sheet1!AC5</f>
        <v>106.97566223144531</v>
      </c>
      <c r="AD5">
        <f>+[1]Sheet1!AD5</f>
        <v>105.03965759277344</v>
      </c>
      <c r="AE5">
        <f>+[1]Sheet1!AE5</f>
        <v>110.77561950683594</v>
      </c>
      <c r="AF5">
        <f>+[1]Sheet1!AF5</f>
        <v>103.11886596679688</v>
      </c>
      <c r="AG5">
        <f>+[1]Sheet1!AG5</f>
        <v>107.29705047607422</v>
      </c>
      <c r="AH5">
        <f>+[1]Sheet1!AH5</f>
        <v>105.39771270751953</v>
      </c>
      <c r="AI5">
        <f>+[1]Sheet1!AI5</f>
        <v>109.61067199707031</v>
      </c>
      <c r="AJ5">
        <f>+[1]Sheet1!AJ5</f>
        <v>106.44026184082031</v>
      </c>
      <c r="AK5">
        <f>+[1]Sheet1!AK5</f>
        <v>104.10200500488281</v>
      </c>
      <c r="AL5">
        <f>+[1]Sheet1!AL5</f>
        <v>105.74905395507813</v>
      </c>
      <c r="AM5">
        <f>+[1]Sheet1!AM5</f>
        <v>105.78495025634766</v>
      </c>
      <c r="AN5">
        <f>+[1]Sheet1!AN5</f>
        <v>104.1129150390625</v>
      </c>
      <c r="AO5">
        <f>+[1]Sheet1!AO5</f>
        <v>106.94167327880859</v>
      </c>
      <c r="AP5">
        <f>+[1]Sheet1!AP5</f>
        <v>105.02830505371094</v>
      </c>
      <c r="AQ5">
        <f>+[1]Sheet1!AQ5</f>
        <v>110.76849365234375</v>
      </c>
      <c r="AR5">
        <f>+[1]Sheet1!AR5</f>
        <v>103.12626647949219</v>
      </c>
      <c r="AS5">
        <f>+[1]Sheet1!AS5</f>
        <v>107.22148132324219</v>
      </c>
      <c r="AT5">
        <f>+[1]Sheet1!AT5</f>
        <v>105.34420776367188</v>
      </c>
      <c r="AU5">
        <f>+[1]Sheet1!AU5</f>
        <v>109.56417846679688</v>
      </c>
      <c r="AV5">
        <f>+[1]Sheet1!AV5</f>
        <v>106.47057342529297</v>
      </c>
      <c r="AW5">
        <f>+[1]Sheet1!AW5</f>
        <v>104.02178192138672</v>
      </c>
      <c r="AX5">
        <f>+[1]Sheet1!AX5</f>
        <v>105.70747375488281</v>
      </c>
      <c r="AY5">
        <f>+[1]Sheet1!AY5</f>
        <v>105.82735443115234</v>
      </c>
      <c r="AZ5">
        <f>+[1]Sheet1!AZ5</f>
        <v>104.18442535400391</v>
      </c>
      <c r="BA5">
        <f>+[1]Sheet1!BA5</f>
        <v>106.90751647949219</v>
      </c>
      <c r="BB5">
        <f>+[1]Sheet1!BB5</f>
        <v>105.01532745361328</v>
      </c>
      <c r="BC5">
        <f>+[1]Sheet1!BC5</f>
        <v>110.73313140869141</v>
      </c>
      <c r="BD5">
        <f>+[1]Sheet1!BD5</f>
        <v>103.29908752441406</v>
      </c>
      <c r="BE5">
        <f>+[1]Sheet1!BE5</f>
        <v>107.15703582763672</v>
      </c>
      <c r="BF5">
        <f>+[1]Sheet1!BF5</f>
        <v>105.30500793457031</v>
      </c>
      <c r="BG5">
        <f>+[1]Sheet1!BG5</f>
        <v>109.66714477539063</v>
      </c>
      <c r="BH5">
        <f>+[1]Sheet1!BH5</f>
        <v>106.52983856201172</v>
      </c>
      <c r="BI5">
        <f>+[1]Sheet1!BI5</f>
        <v>103.17411041259766</v>
      </c>
      <c r="BJ5">
        <f>+[1]Sheet1!BJ5</f>
        <v>105.83848571777344</v>
      </c>
      <c r="BK5">
        <f>+[1]Sheet1!BK5</f>
        <v>105.82585144042969</v>
      </c>
      <c r="BL5">
        <f>+[1]Sheet1!BL5</f>
        <v>105.65187072753906</v>
      </c>
      <c r="BM5">
        <f>+[1]Sheet1!BM5</f>
        <v>105.75251770019531</v>
      </c>
      <c r="BN5">
        <f>+[1]Sheet1!BN5</f>
        <v>105.76184844970703</v>
      </c>
      <c r="BO5">
        <f>+[1]Sheet1!BO5</f>
        <v>105.79299163818359</v>
      </c>
      <c r="BP5">
        <f>+[1]Sheet1!BP5</f>
        <v>105.89482116699219</v>
      </c>
      <c r="BQ5">
        <f>+[1]Sheet1!BQ5</f>
        <v>104.10529327392578</v>
      </c>
      <c r="BR5">
        <f>+[1]Sheet1!BR5</f>
        <v>106.94644165039063</v>
      </c>
      <c r="BS5">
        <f>+[1]Sheet1!BS5</f>
        <v>105.05368041992188</v>
      </c>
      <c r="BT5">
        <f>+[1]Sheet1!BT5</f>
        <v>110.95707702636719</v>
      </c>
      <c r="BU5">
        <f>+[1]Sheet1!BU5</f>
        <v>103.21758270263672</v>
      </c>
      <c r="BV5">
        <f>+[1]Sheet1!BV5</f>
        <v>107.21482849121094</v>
      </c>
      <c r="BW5">
        <f>+[1]Sheet1!BW5</f>
        <v>105.33360290527344</v>
      </c>
      <c r="BX5">
        <f>+[1]Sheet1!BX5</f>
        <v>109.59172821044922</v>
      </c>
      <c r="BY5">
        <f>+[1]Sheet1!BY5</f>
        <v>106.46512603759766</v>
      </c>
      <c r="BZ5">
        <f>+[1]Sheet1!BZ5</f>
        <v>103.80574798583984</v>
      </c>
      <c r="CA5">
        <f>+[1]Sheet1!CA5</f>
        <v>105.78282928466797</v>
      </c>
      <c r="CB5">
        <f>+[1]Sheet1!CB5</f>
        <v>105.81299591064453</v>
      </c>
      <c r="CC5">
        <f>+[1]Sheet1!CC5</f>
        <v>105.79685974121094</v>
      </c>
      <c r="CD5">
        <f>+[1]Sheet1!CD5</f>
        <v>105.79685974121094</v>
      </c>
      <c r="CF5">
        <f ca="1">+[2]IPCse!DC9</f>
        <v>105.88400903047005</v>
      </c>
      <c r="CG5">
        <f t="shared" ca="1" si="0"/>
        <v>105.79815597506996</v>
      </c>
    </row>
    <row r="6" spans="1:85" x14ac:dyDescent="0.3">
      <c r="A6" s="2">
        <f>+[1]Sheet1!A6</f>
        <v>42826</v>
      </c>
      <c r="B6" s="1">
        <f>+[1]Sheet1!B6</f>
        <v>4</v>
      </c>
      <c r="C6" s="1">
        <f>+[1]Sheet1!C6</f>
        <v>2017</v>
      </c>
      <c r="D6">
        <f>+[1]Sheet1!D6</f>
        <v>106.73859405517578</v>
      </c>
      <c r="E6">
        <f>+[1]Sheet1!E6</f>
        <v>110.36128234863281</v>
      </c>
      <c r="F6">
        <f>+[1]Sheet1!F6</f>
        <v>107.37784576416016</v>
      </c>
      <c r="G6">
        <f>+[1]Sheet1!G6</f>
        <v>118.55908203125</v>
      </c>
      <c r="H6">
        <f>+[1]Sheet1!H6</f>
        <v>104.70748901367188</v>
      </c>
      <c r="I6">
        <f>+[1]Sheet1!I6</f>
        <v>109.32576751708984</v>
      </c>
      <c r="J6">
        <f>+[1]Sheet1!J6</f>
        <v>105.93504333496094</v>
      </c>
      <c r="K6">
        <f>+[1]Sheet1!K6</f>
        <v>117.36991119384766</v>
      </c>
      <c r="L6">
        <f>+[1]Sheet1!L6</f>
        <v>109.02930450439453</v>
      </c>
      <c r="M6">
        <f>+[1]Sheet1!M6</f>
        <v>109.70294952392578</v>
      </c>
      <c r="N6">
        <f>+[1]Sheet1!N6</f>
        <v>107.79824066162109</v>
      </c>
      <c r="O6">
        <f>+[1]Sheet1!O6</f>
        <v>107.84624481201172</v>
      </c>
      <c r="P6">
        <f>+[1]Sheet1!P6</f>
        <v>106.77163696289063</v>
      </c>
      <c r="Q6">
        <f>+[1]Sheet1!Q6</f>
        <v>110.3565673828125</v>
      </c>
      <c r="R6">
        <f>+[1]Sheet1!R6</f>
        <v>107.38575744628906</v>
      </c>
      <c r="S6">
        <f>+[1]Sheet1!S6</f>
        <v>118.03633880615234</v>
      </c>
      <c r="T6">
        <f>+[1]Sheet1!T6</f>
        <v>104.79230499267578</v>
      </c>
      <c r="U6">
        <f>+[1]Sheet1!U6</f>
        <v>109.22906494140625</v>
      </c>
      <c r="V6">
        <f>+[1]Sheet1!V6</f>
        <v>106.003662109375</v>
      </c>
      <c r="W6">
        <f>+[1]Sheet1!W6</f>
        <v>117.42436981201172</v>
      </c>
      <c r="X6">
        <f>+[1]Sheet1!X6</f>
        <v>109.10606384277344</v>
      </c>
      <c r="Y6">
        <f>+[1]Sheet1!Y6</f>
        <v>109.09738922119141</v>
      </c>
      <c r="Z6">
        <f>+[1]Sheet1!Z6</f>
        <v>107.70183563232422</v>
      </c>
      <c r="AA6">
        <f>+[1]Sheet1!AA6</f>
        <v>107.76715087890625</v>
      </c>
      <c r="AB6">
        <f>+[1]Sheet1!AB6</f>
        <v>106.76802825927734</v>
      </c>
      <c r="AC6">
        <f>+[1]Sheet1!AC6</f>
        <v>110.36540985107422</v>
      </c>
      <c r="AD6">
        <f>+[1]Sheet1!AD6</f>
        <v>107.42637634277344</v>
      </c>
      <c r="AE6">
        <f>+[1]Sheet1!AE6</f>
        <v>117.53020477294922</v>
      </c>
      <c r="AF6">
        <f>+[1]Sheet1!AF6</f>
        <v>104.63243103027344</v>
      </c>
      <c r="AG6">
        <f>+[1]Sheet1!AG6</f>
        <v>109.28310394287109</v>
      </c>
      <c r="AH6">
        <f>+[1]Sheet1!AH6</f>
        <v>106.07221984863281</v>
      </c>
      <c r="AI6">
        <f>+[1]Sheet1!AI6</f>
        <v>117.45427703857422</v>
      </c>
      <c r="AJ6">
        <f>+[1]Sheet1!AJ6</f>
        <v>109.13008880615234</v>
      </c>
      <c r="AK6">
        <f>+[1]Sheet1!AK6</f>
        <v>109.06630706787109</v>
      </c>
      <c r="AL6">
        <f>+[1]Sheet1!AL6</f>
        <v>107.75417327880859</v>
      </c>
      <c r="AM6">
        <f>+[1]Sheet1!AM6</f>
        <v>107.70173645019531</v>
      </c>
      <c r="AN6">
        <f>+[1]Sheet1!AN6</f>
        <v>106.77313995361328</v>
      </c>
      <c r="AO6">
        <f>+[1]Sheet1!AO6</f>
        <v>110.34835052490234</v>
      </c>
      <c r="AP6">
        <f>+[1]Sheet1!AP6</f>
        <v>107.41012573242188</v>
      </c>
      <c r="AQ6">
        <f>+[1]Sheet1!AQ6</f>
        <v>117.32608795166016</v>
      </c>
      <c r="AR6">
        <f>+[1]Sheet1!AR6</f>
        <v>104.64218139648438</v>
      </c>
      <c r="AS6">
        <f>+[1]Sheet1!AS6</f>
        <v>109.10521697998047</v>
      </c>
      <c r="AT6">
        <f>+[1]Sheet1!AT6</f>
        <v>106.01734161376953</v>
      </c>
      <c r="AU6">
        <f>+[1]Sheet1!AU6</f>
        <v>117.40010070800781</v>
      </c>
      <c r="AV6">
        <f>+[1]Sheet1!AV6</f>
        <v>109.26792907714844</v>
      </c>
      <c r="AW6">
        <f>+[1]Sheet1!AW6</f>
        <v>108.93646240234375</v>
      </c>
      <c r="AX6">
        <f>+[1]Sheet1!AX6</f>
        <v>107.73671722412109</v>
      </c>
      <c r="AY6">
        <f>+[1]Sheet1!AY6</f>
        <v>107.79003143310547</v>
      </c>
      <c r="AZ6">
        <f>+[1]Sheet1!AZ6</f>
        <v>106.82852935791016</v>
      </c>
      <c r="BA6">
        <f>+[1]Sheet1!BA6</f>
        <v>110.31529235839844</v>
      </c>
      <c r="BB6">
        <f>+[1]Sheet1!BB6</f>
        <v>107.43109893798828</v>
      </c>
      <c r="BC6">
        <f>+[1]Sheet1!BC6</f>
        <v>116.94331359863281</v>
      </c>
      <c r="BD6">
        <f>+[1]Sheet1!BD6</f>
        <v>104.90127563476563</v>
      </c>
      <c r="BE6">
        <f>+[1]Sheet1!BE6</f>
        <v>108.95428466796875</v>
      </c>
      <c r="BF6">
        <f>+[1]Sheet1!BF6</f>
        <v>105.98085784912109</v>
      </c>
      <c r="BG6">
        <f>+[1]Sheet1!BG6</f>
        <v>117.43843841552734</v>
      </c>
      <c r="BH6">
        <f>+[1]Sheet1!BH6</f>
        <v>109.46652984619141</v>
      </c>
      <c r="BI6">
        <f>+[1]Sheet1!BI6</f>
        <v>108.33130645751953</v>
      </c>
      <c r="BJ6">
        <f>+[1]Sheet1!BJ6</f>
        <v>107.87972259521484</v>
      </c>
      <c r="BK6">
        <f>+[1]Sheet1!BK6</f>
        <v>107.80478668212891</v>
      </c>
      <c r="BL6">
        <f>+[1]Sheet1!BL6</f>
        <v>108.53829956054688</v>
      </c>
      <c r="BM6">
        <f>+[1]Sheet1!BM6</f>
        <v>108.64149475097656</v>
      </c>
      <c r="BN6">
        <f>+[1]Sheet1!BN6</f>
        <v>108.64036560058594</v>
      </c>
      <c r="BO6">
        <f>+[1]Sheet1!BO6</f>
        <v>108.56006622314453</v>
      </c>
      <c r="BP6">
        <f>+[1]Sheet1!BP6</f>
        <v>108.61187744140625</v>
      </c>
      <c r="BQ6">
        <f>+[1]Sheet1!BQ6</f>
        <v>106.77817535400391</v>
      </c>
      <c r="BR6">
        <f>+[1]Sheet1!BR6</f>
        <v>110.34442138671875</v>
      </c>
      <c r="BS6">
        <f>+[1]Sheet1!BS6</f>
        <v>107.41062164306641</v>
      </c>
      <c r="BT6">
        <f>+[1]Sheet1!BT6</f>
        <v>117.49083709716797</v>
      </c>
      <c r="BU6">
        <f>+[1]Sheet1!BU6</f>
        <v>104.77322387695313</v>
      </c>
      <c r="BV6">
        <f>+[1]Sheet1!BV6</f>
        <v>109.10462951660156</v>
      </c>
      <c r="BW6">
        <f>+[1]Sheet1!BW6</f>
        <v>106.00414276123047</v>
      </c>
      <c r="BX6">
        <f>+[1]Sheet1!BX6</f>
        <v>117.42240905761719</v>
      </c>
      <c r="BY6">
        <f>+[1]Sheet1!BY6</f>
        <v>109.27109527587891</v>
      </c>
      <c r="BZ6">
        <f>+[1]Sheet1!BZ6</f>
        <v>108.78745269775391</v>
      </c>
      <c r="CA6">
        <f>+[1]Sheet1!CA6</f>
        <v>107.79818725585938</v>
      </c>
      <c r="CB6">
        <f>+[1]Sheet1!CB6</f>
        <v>107.78302764892578</v>
      </c>
      <c r="CC6">
        <f>+[1]Sheet1!CC6</f>
        <v>108.60097503662109</v>
      </c>
      <c r="CD6">
        <f>+[1]Sheet1!CD6</f>
        <v>108.60097503662109</v>
      </c>
      <c r="CF6">
        <f ca="1">+[2]IPCse!DC10</f>
        <v>108.69994302385717</v>
      </c>
      <c r="CG6">
        <f t="shared" ca="1" si="0"/>
        <v>108.6118067479845</v>
      </c>
    </row>
    <row r="7" spans="1:85" x14ac:dyDescent="0.3">
      <c r="A7" s="2">
        <f>+[1]Sheet1!A7</f>
        <v>42856</v>
      </c>
      <c r="B7" s="1">
        <f>+[1]Sheet1!B7</f>
        <v>5</v>
      </c>
      <c r="C7" s="1">
        <f>+[1]Sheet1!C7</f>
        <v>2017</v>
      </c>
      <c r="D7">
        <f>+[1]Sheet1!D7</f>
        <v>109.12248992919922</v>
      </c>
      <c r="E7">
        <f>+[1]Sheet1!E7</f>
        <v>112.76286315917969</v>
      </c>
      <c r="F7">
        <f>+[1]Sheet1!F7</f>
        <v>109.28989410400391</v>
      </c>
      <c r="G7">
        <f>+[1]Sheet1!G7</f>
        <v>120.75098419189453</v>
      </c>
      <c r="H7">
        <f>+[1]Sheet1!H7</f>
        <v>107.62435150146484</v>
      </c>
      <c r="I7">
        <f>+[1]Sheet1!I7</f>
        <v>111.01393127441406</v>
      </c>
      <c r="J7">
        <f>+[1]Sheet1!J7</f>
        <v>106.96271514892578</v>
      </c>
      <c r="K7">
        <f>+[1]Sheet1!K7</f>
        <v>118.39927673339844</v>
      </c>
      <c r="L7">
        <f>+[1]Sheet1!L7</f>
        <v>110.19655609130859</v>
      </c>
      <c r="M7">
        <f>+[1]Sheet1!M7</f>
        <v>112.52104187011719</v>
      </c>
      <c r="N7">
        <f>+[1]Sheet1!N7</f>
        <v>109.56777954101563</v>
      </c>
      <c r="O7">
        <f>+[1]Sheet1!O7</f>
        <v>109.46451568603516</v>
      </c>
      <c r="P7">
        <f>+[1]Sheet1!P7</f>
        <v>109.12796783447266</v>
      </c>
      <c r="Q7">
        <f>+[1]Sheet1!Q7</f>
        <v>112.76932525634766</v>
      </c>
      <c r="R7">
        <f>+[1]Sheet1!R7</f>
        <v>109.2939453125</v>
      </c>
      <c r="S7">
        <f>+[1]Sheet1!S7</f>
        <v>120.21878051757813</v>
      </c>
      <c r="T7">
        <f>+[1]Sheet1!T7</f>
        <v>107.75760650634766</v>
      </c>
      <c r="U7">
        <f>+[1]Sheet1!U7</f>
        <v>110.88085174560547</v>
      </c>
      <c r="V7">
        <f>+[1]Sheet1!V7</f>
        <v>106.98158264160156</v>
      </c>
      <c r="W7">
        <f>+[1]Sheet1!W7</f>
        <v>118.3563232421875</v>
      </c>
      <c r="X7">
        <f>+[1]Sheet1!X7</f>
        <v>110.259033203125</v>
      </c>
      <c r="Y7">
        <f>+[1]Sheet1!Y7</f>
        <v>111.95823669433594</v>
      </c>
      <c r="Z7">
        <f>+[1]Sheet1!Z7</f>
        <v>109.40497589111328</v>
      </c>
      <c r="AA7">
        <f>+[1]Sheet1!AA7</f>
        <v>109.29523468017578</v>
      </c>
      <c r="AB7">
        <f>+[1]Sheet1!AB7</f>
        <v>109.10693359375</v>
      </c>
      <c r="AC7">
        <f>+[1]Sheet1!AC7</f>
        <v>112.75994873046875</v>
      </c>
      <c r="AD7">
        <f>+[1]Sheet1!AD7</f>
        <v>109.35205078125</v>
      </c>
      <c r="AE7">
        <f>+[1]Sheet1!AE7</f>
        <v>119.63433837890625</v>
      </c>
      <c r="AF7">
        <f>+[1]Sheet1!AF7</f>
        <v>107.60939788818359</v>
      </c>
      <c r="AG7">
        <f>+[1]Sheet1!AG7</f>
        <v>110.91116333007813</v>
      </c>
      <c r="AH7">
        <f>+[1]Sheet1!AH7</f>
        <v>107.00481414794922</v>
      </c>
      <c r="AI7">
        <f>+[1]Sheet1!AI7</f>
        <v>118.36334228515625</v>
      </c>
      <c r="AJ7">
        <f>+[1]Sheet1!AJ7</f>
        <v>110.23447418212891</v>
      </c>
      <c r="AK7">
        <f>+[1]Sheet1!AK7</f>
        <v>111.94954681396484</v>
      </c>
      <c r="AL7">
        <f>+[1]Sheet1!AL7</f>
        <v>109.38632202148438</v>
      </c>
      <c r="AM7">
        <f>+[1]Sheet1!AM7</f>
        <v>109.18115997314453</v>
      </c>
      <c r="AN7">
        <f>+[1]Sheet1!AN7</f>
        <v>109.10379791259766</v>
      </c>
      <c r="AO7">
        <f>+[1]Sheet1!AO7</f>
        <v>112.77237701416016</v>
      </c>
      <c r="AP7">
        <f>+[1]Sheet1!AP7</f>
        <v>109.26792144775391</v>
      </c>
      <c r="AQ7">
        <f>+[1]Sheet1!AQ7</f>
        <v>119.456787109375</v>
      </c>
      <c r="AR7">
        <f>+[1]Sheet1!AR7</f>
        <v>107.62601470947266</v>
      </c>
      <c r="AS7">
        <f>+[1]Sheet1!AS7</f>
        <v>110.73172760009766</v>
      </c>
      <c r="AT7">
        <f>+[1]Sheet1!AT7</f>
        <v>106.93988037109375</v>
      </c>
      <c r="AU7">
        <f>+[1]Sheet1!AU7</f>
        <v>118.26529693603516</v>
      </c>
      <c r="AV7">
        <f>+[1]Sheet1!AV7</f>
        <v>110.44803619384766</v>
      </c>
      <c r="AW7">
        <f>+[1]Sheet1!AW7</f>
        <v>111.76782989501953</v>
      </c>
      <c r="AX7">
        <f>+[1]Sheet1!AX7</f>
        <v>109.29190826416016</v>
      </c>
      <c r="AY7">
        <f>+[1]Sheet1!AY7</f>
        <v>109.29769897460938</v>
      </c>
      <c r="AZ7">
        <f>+[1]Sheet1!AZ7</f>
        <v>109.12372589111328</v>
      </c>
      <c r="BA7">
        <f>+[1]Sheet1!BA7</f>
        <v>112.77833557128906</v>
      </c>
      <c r="BB7">
        <f>+[1]Sheet1!BB7</f>
        <v>109.23751831054688</v>
      </c>
      <c r="BC7">
        <f>+[1]Sheet1!BC7</f>
        <v>119.09391784667969</v>
      </c>
      <c r="BD7">
        <f>+[1]Sheet1!BD7</f>
        <v>107.95594024658203</v>
      </c>
      <c r="BE7">
        <f>+[1]Sheet1!BE7</f>
        <v>110.56832885742188</v>
      </c>
      <c r="BF7">
        <f>+[1]Sheet1!BF7</f>
        <v>106.89712524414063</v>
      </c>
      <c r="BG7">
        <f>+[1]Sheet1!BG7</f>
        <v>118.20912170410156</v>
      </c>
      <c r="BH7">
        <f>+[1]Sheet1!BH7</f>
        <v>110.69932556152344</v>
      </c>
      <c r="BI7">
        <f>+[1]Sheet1!BI7</f>
        <v>111.15969085693359</v>
      </c>
      <c r="BJ7">
        <f>+[1]Sheet1!BJ7</f>
        <v>109.35905456542969</v>
      </c>
      <c r="BK7">
        <f>+[1]Sheet1!BK7</f>
        <v>109.28227996826172</v>
      </c>
      <c r="BL7">
        <f>+[1]Sheet1!BL7</f>
        <v>110.57365417480469</v>
      </c>
      <c r="BM7">
        <f>+[1]Sheet1!BM7</f>
        <v>110.60363006591797</v>
      </c>
      <c r="BN7">
        <f>+[1]Sheet1!BN7</f>
        <v>110.55563354492188</v>
      </c>
      <c r="BO7">
        <f>+[1]Sheet1!BO7</f>
        <v>110.42202758789063</v>
      </c>
      <c r="BP7">
        <f>+[1]Sheet1!BP7</f>
        <v>110.44676971435547</v>
      </c>
      <c r="BQ7">
        <f>+[1]Sheet1!BQ7</f>
        <v>109.11683654785156</v>
      </c>
      <c r="BR7">
        <f>+[1]Sheet1!BR7</f>
        <v>112.77020263671875</v>
      </c>
      <c r="BS7">
        <f>+[1]Sheet1!BS7</f>
        <v>109.28221893310547</v>
      </c>
      <c r="BT7">
        <f>+[1]Sheet1!BT7</f>
        <v>119.63864135742188</v>
      </c>
      <c r="BU7">
        <f>+[1]Sheet1!BU7</f>
        <v>107.77713012695313</v>
      </c>
      <c r="BV7">
        <f>+[1]Sheet1!BV7</f>
        <v>110.73395538330078</v>
      </c>
      <c r="BW7">
        <f>+[1]Sheet1!BW7</f>
        <v>106.94303131103516</v>
      </c>
      <c r="BX7">
        <f>+[1]Sheet1!BX7</f>
        <v>118.29898834228516</v>
      </c>
      <c r="BY7">
        <f>+[1]Sheet1!BY7</f>
        <v>110.45317077636719</v>
      </c>
      <c r="BZ7">
        <f>+[1]Sheet1!BZ7</f>
        <v>111.62965393066406</v>
      </c>
      <c r="CA7">
        <f>+[1]Sheet1!CA7</f>
        <v>109.37021636962891</v>
      </c>
      <c r="CB7">
        <f>+[1]Sheet1!CB7</f>
        <v>109.28846740722656</v>
      </c>
      <c r="CC7">
        <f>+[1]Sheet1!CC7</f>
        <v>110.50035095214844</v>
      </c>
      <c r="CD7">
        <f>+[1]Sheet1!CD7</f>
        <v>110.50034332275391</v>
      </c>
      <c r="CF7">
        <f ca="1">+[2]IPCse!DC11</f>
        <v>110.59202286005278</v>
      </c>
      <c r="CG7">
        <f t="shared" ca="1" si="0"/>
        <v>110.5023524447337</v>
      </c>
    </row>
    <row r="8" spans="1:85" x14ac:dyDescent="0.3">
      <c r="A8" s="2">
        <f>+[1]Sheet1!A8</f>
        <v>42887</v>
      </c>
      <c r="B8" s="1">
        <f>+[1]Sheet1!B8</f>
        <v>6</v>
      </c>
      <c r="C8" s="1">
        <f>+[1]Sheet1!C8</f>
        <v>2017</v>
      </c>
      <c r="D8">
        <f>+[1]Sheet1!D8</f>
        <v>110.44218444824219</v>
      </c>
      <c r="E8">
        <f>+[1]Sheet1!E8</f>
        <v>113.98046112060547</v>
      </c>
      <c r="F8">
        <f>+[1]Sheet1!F8</f>
        <v>110.4263916015625</v>
      </c>
      <c r="G8">
        <f>+[1]Sheet1!G8</f>
        <v>122.76215362548828</v>
      </c>
      <c r="H8">
        <f>+[1]Sheet1!H8</f>
        <v>108.61730194091797</v>
      </c>
      <c r="I8">
        <f>+[1]Sheet1!I8</f>
        <v>112.72106170654297</v>
      </c>
      <c r="J8">
        <f>+[1]Sheet1!J8</f>
        <v>107.90763854980469</v>
      </c>
      <c r="K8">
        <f>+[1]Sheet1!K8</f>
        <v>119.62847900390625</v>
      </c>
      <c r="L8">
        <f>+[1]Sheet1!L8</f>
        <v>112.48895263671875</v>
      </c>
      <c r="M8">
        <f>+[1]Sheet1!M8</f>
        <v>115.01884460449219</v>
      </c>
      <c r="N8">
        <f>+[1]Sheet1!N8</f>
        <v>110.77003479003906</v>
      </c>
      <c r="O8">
        <f>+[1]Sheet1!O8</f>
        <v>110.92086791992188</v>
      </c>
      <c r="P8">
        <f>+[1]Sheet1!P8</f>
        <v>110.42951965332031</v>
      </c>
      <c r="Q8">
        <f>+[1]Sheet1!Q8</f>
        <v>113.87953948974609</v>
      </c>
      <c r="R8">
        <f>+[1]Sheet1!R8</f>
        <v>110.37071990966797</v>
      </c>
      <c r="S8">
        <f>+[1]Sheet1!S8</f>
        <v>122.27314758300781</v>
      </c>
      <c r="T8">
        <f>+[1]Sheet1!T8</f>
        <v>108.82276916503906</v>
      </c>
      <c r="U8">
        <f>+[1]Sheet1!U8</f>
        <v>112.56837463378906</v>
      </c>
      <c r="V8">
        <f>+[1]Sheet1!V8</f>
        <v>107.88697814941406</v>
      </c>
      <c r="W8">
        <f>+[1]Sheet1!W8</f>
        <v>119.69866180419922</v>
      </c>
      <c r="X8">
        <f>+[1]Sheet1!X8</f>
        <v>112.53501129150391</v>
      </c>
      <c r="Y8">
        <f>+[1]Sheet1!Y8</f>
        <v>114.42179107666016</v>
      </c>
      <c r="Z8">
        <f>+[1]Sheet1!Z8</f>
        <v>110.71039581298828</v>
      </c>
      <c r="AA8">
        <f>+[1]Sheet1!AA8</f>
        <v>110.71073150634766</v>
      </c>
      <c r="AB8">
        <f>+[1]Sheet1!AB8</f>
        <v>110.40183258056641</v>
      </c>
      <c r="AC8">
        <f>+[1]Sheet1!AC8</f>
        <v>113.88175964355469</v>
      </c>
      <c r="AD8">
        <f>+[1]Sheet1!AD8</f>
        <v>110.41879272460938</v>
      </c>
      <c r="AE8">
        <f>+[1]Sheet1!AE8</f>
        <v>121.6856689453125</v>
      </c>
      <c r="AF8">
        <f>+[1]Sheet1!AF8</f>
        <v>108.73165130615234</v>
      </c>
      <c r="AG8">
        <f>+[1]Sheet1!AG8</f>
        <v>112.60179901123047</v>
      </c>
      <c r="AH8">
        <f>+[1]Sheet1!AH8</f>
        <v>107.86240386962891</v>
      </c>
      <c r="AI8">
        <f>+[1]Sheet1!AI8</f>
        <v>119.7752685546875</v>
      </c>
      <c r="AJ8">
        <f>+[1]Sheet1!AJ8</f>
        <v>112.49937438964844</v>
      </c>
      <c r="AK8">
        <f>+[1]Sheet1!AK8</f>
        <v>114.40758514404297</v>
      </c>
      <c r="AL8">
        <f>+[1]Sheet1!AL8</f>
        <v>110.76748657226563</v>
      </c>
      <c r="AM8">
        <f>+[1]Sheet1!AM8</f>
        <v>110.59592437744141</v>
      </c>
      <c r="AN8">
        <f>+[1]Sheet1!AN8</f>
        <v>110.4039306640625</v>
      </c>
      <c r="AO8">
        <f>+[1]Sheet1!AO8</f>
        <v>113.89301300048828</v>
      </c>
      <c r="AP8">
        <f>+[1]Sheet1!AP8</f>
        <v>110.33092498779297</v>
      </c>
      <c r="AQ8">
        <f>+[1]Sheet1!AQ8</f>
        <v>121.54795837402344</v>
      </c>
      <c r="AR8">
        <f>+[1]Sheet1!AR8</f>
        <v>108.75826263427734</v>
      </c>
      <c r="AS8">
        <f>+[1]Sheet1!AS8</f>
        <v>112.35800170898438</v>
      </c>
      <c r="AT8">
        <f>+[1]Sheet1!AT8</f>
        <v>107.72785186767578</v>
      </c>
      <c r="AU8">
        <f>+[1]Sheet1!AU8</f>
        <v>119.67958831787109</v>
      </c>
      <c r="AV8">
        <f>+[1]Sheet1!AV8</f>
        <v>112.74201965332031</v>
      </c>
      <c r="AW8">
        <f>+[1]Sheet1!AW8</f>
        <v>114.22891235351563</v>
      </c>
      <c r="AX8">
        <f>+[1]Sheet1!AX8</f>
        <v>110.72840881347656</v>
      </c>
      <c r="AY8">
        <f>+[1]Sheet1!AY8</f>
        <v>110.71053314208984</v>
      </c>
      <c r="AZ8">
        <f>+[1]Sheet1!AZ8</f>
        <v>110.45215606689453</v>
      </c>
      <c r="BA8">
        <f>+[1]Sheet1!BA8</f>
        <v>113.84852600097656</v>
      </c>
      <c r="BB8">
        <f>+[1]Sheet1!BB8</f>
        <v>110.30097198486328</v>
      </c>
      <c r="BC8">
        <f>+[1]Sheet1!BC8</f>
        <v>121.30203247070313</v>
      </c>
      <c r="BD8">
        <f>+[1]Sheet1!BD8</f>
        <v>109.10626220703125</v>
      </c>
      <c r="BE8">
        <f>+[1]Sheet1!BE8</f>
        <v>112.14239501953125</v>
      </c>
      <c r="BF8">
        <f>+[1]Sheet1!BF8</f>
        <v>107.58563995361328</v>
      </c>
      <c r="BG8">
        <f>+[1]Sheet1!BG8</f>
        <v>119.74325561523438</v>
      </c>
      <c r="BH8">
        <f>+[1]Sheet1!BH8</f>
        <v>113.03800964355469</v>
      </c>
      <c r="BI8">
        <f>+[1]Sheet1!BI8</f>
        <v>113.60850524902344</v>
      </c>
      <c r="BJ8">
        <f>+[1]Sheet1!BJ8</f>
        <v>110.86881256103516</v>
      </c>
      <c r="BK8">
        <f>+[1]Sheet1!BK8</f>
        <v>110.6551513671875</v>
      </c>
      <c r="BL8">
        <f>+[1]Sheet1!BL8</f>
        <v>111.97667694091797</v>
      </c>
      <c r="BM8">
        <f>+[1]Sheet1!BM8</f>
        <v>112.00652313232422</v>
      </c>
      <c r="BN8">
        <f>+[1]Sheet1!BN8</f>
        <v>111.97630310058594</v>
      </c>
      <c r="BO8">
        <f>+[1]Sheet1!BO8</f>
        <v>111.84061431884766</v>
      </c>
      <c r="BP8">
        <f>+[1]Sheet1!BP8</f>
        <v>111.90449523925781</v>
      </c>
      <c r="BQ8">
        <f>+[1]Sheet1!BQ8</f>
        <v>110.42613220214844</v>
      </c>
      <c r="BR8">
        <f>+[1]Sheet1!BR8</f>
        <v>113.88663482666016</v>
      </c>
      <c r="BS8">
        <f>+[1]Sheet1!BS8</f>
        <v>110.3585205078125</v>
      </c>
      <c r="BT8">
        <f>+[1]Sheet1!BT8</f>
        <v>121.74629974365234</v>
      </c>
      <c r="BU8">
        <f>+[1]Sheet1!BU8</f>
        <v>108.89446258544922</v>
      </c>
      <c r="BV8">
        <f>+[1]Sheet1!BV8</f>
        <v>112.36293029785156</v>
      </c>
      <c r="BW8">
        <f>+[1]Sheet1!BW8</f>
        <v>107.73700714111328</v>
      </c>
      <c r="BX8">
        <f>+[1]Sheet1!BX8</f>
        <v>119.71407318115234</v>
      </c>
      <c r="BY8">
        <f>+[1]Sheet1!BY8</f>
        <v>112.75626373291016</v>
      </c>
      <c r="BZ8">
        <f>+[1]Sheet1!BZ8</f>
        <v>114.08796691894531</v>
      </c>
      <c r="CA8">
        <f>+[1]Sheet1!CA8</f>
        <v>110.79279327392578</v>
      </c>
      <c r="CB8">
        <f>+[1]Sheet1!CB8</f>
        <v>110.69145965576172</v>
      </c>
      <c r="CC8">
        <f>+[1]Sheet1!CC8</f>
        <v>111.9276123046875</v>
      </c>
      <c r="CD8">
        <f>+[1]Sheet1!CD8</f>
        <v>111.9276123046875</v>
      </c>
      <c r="CF8">
        <f ca="1">+[2]IPCse!DC12</f>
        <v>112.01789976965911</v>
      </c>
      <c r="CG8">
        <f t="shared" ca="1" si="0"/>
        <v>111.92707322235715</v>
      </c>
    </row>
    <row r="9" spans="1:85" x14ac:dyDescent="0.3">
      <c r="A9" s="2">
        <f>+[1]Sheet1!A9</f>
        <v>42917</v>
      </c>
      <c r="B9" s="1">
        <f>+[1]Sheet1!B9</f>
        <v>7</v>
      </c>
      <c r="C9" s="1">
        <f>+[1]Sheet1!C9</f>
        <v>2017</v>
      </c>
      <c r="D9">
        <f>+[1]Sheet1!D9</f>
        <v>112.35984039306641</v>
      </c>
      <c r="E9">
        <f>+[1]Sheet1!E9</f>
        <v>117.52013397216797</v>
      </c>
      <c r="F9">
        <f>+[1]Sheet1!F9</f>
        <v>111.35782623291016</v>
      </c>
      <c r="G9">
        <f>+[1]Sheet1!G9</f>
        <v>125.07884216308594</v>
      </c>
      <c r="H9">
        <f>+[1]Sheet1!H9</f>
        <v>110.69296264648438</v>
      </c>
      <c r="I9">
        <f>+[1]Sheet1!I9</f>
        <v>116.33879089355469</v>
      </c>
      <c r="J9">
        <f>+[1]Sheet1!J9</f>
        <v>110.48281097412109</v>
      </c>
      <c r="K9">
        <f>+[1]Sheet1!K9</f>
        <v>121.87615203857422</v>
      </c>
      <c r="L9">
        <f>+[1]Sheet1!L9</f>
        <v>115.62343597412109</v>
      </c>
      <c r="M9">
        <f>+[1]Sheet1!M9</f>
        <v>117.13919830322266</v>
      </c>
      <c r="N9">
        <f>+[1]Sheet1!N9</f>
        <v>113.31092834472656</v>
      </c>
      <c r="O9">
        <f>+[1]Sheet1!O9</f>
        <v>112.34537506103516</v>
      </c>
      <c r="P9">
        <f>+[1]Sheet1!P9</f>
        <v>112.35772705078125</v>
      </c>
      <c r="Q9">
        <f>+[1]Sheet1!Q9</f>
        <v>117.46559906005859</v>
      </c>
      <c r="R9">
        <f>+[1]Sheet1!R9</f>
        <v>111.32112121582031</v>
      </c>
      <c r="S9">
        <f>+[1]Sheet1!S9</f>
        <v>124.65045928955078</v>
      </c>
      <c r="T9">
        <f>+[1]Sheet1!T9</f>
        <v>110.82938385009766</v>
      </c>
      <c r="U9">
        <f>+[1]Sheet1!U9</f>
        <v>116.27119445800781</v>
      </c>
      <c r="V9">
        <f>+[1]Sheet1!V9</f>
        <v>110.33292388916016</v>
      </c>
      <c r="W9">
        <f>+[1]Sheet1!W9</f>
        <v>121.85154724121094</v>
      </c>
      <c r="X9">
        <f>+[1]Sheet1!X9</f>
        <v>115.75965118408203</v>
      </c>
      <c r="Y9">
        <f>+[1]Sheet1!Y9</f>
        <v>116.53292083740234</v>
      </c>
      <c r="Z9">
        <f>+[1]Sheet1!Z9</f>
        <v>113.38481903076172</v>
      </c>
      <c r="AA9">
        <f>+[1]Sheet1!AA9</f>
        <v>112.17424011230469</v>
      </c>
      <c r="AB9">
        <f>+[1]Sheet1!AB9</f>
        <v>112.33399963378906</v>
      </c>
      <c r="AC9">
        <f>+[1]Sheet1!AC9</f>
        <v>117.44810485839844</v>
      </c>
      <c r="AD9">
        <f>+[1]Sheet1!AD9</f>
        <v>111.38967895507813</v>
      </c>
      <c r="AE9">
        <f>+[1]Sheet1!AE9</f>
        <v>124.07721710205078</v>
      </c>
      <c r="AF9">
        <f>+[1]Sheet1!AF9</f>
        <v>110.78409576416016</v>
      </c>
      <c r="AG9">
        <f>+[1]Sheet1!AG9</f>
        <v>116.40166473388672</v>
      </c>
      <c r="AH9">
        <f>+[1]Sheet1!AH9</f>
        <v>110.31652069091797</v>
      </c>
      <c r="AI9">
        <f>+[1]Sheet1!AI9</f>
        <v>121.88594818115234</v>
      </c>
      <c r="AJ9">
        <f>+[1]Sheet1!AJ9</f>
        <v>115.81005859375</v>
      </c>
      <c r="AK9">
        <f>+[1]Sheet1!AK9</f>
        <v>116.50180816650391</v>
      </c>
      <c r="AL9">
        <f>+[1]Sheet1!AL9</f>
        <v>113.61711120605469</v>
      </c>
      <c r="AM9">
        <f>+[1]Sheet1!AM9</f>
        <v>112.07820129394531</v>
      </c>
      <c r="AN9">
        <f>+[1]Sheet1!AN9</f>
        <v>112.31912231445313</v>
      </c>
      <c r="AO9">
        <f>+[1]Sheet1!AO9</f>
        <v>117.48526000976563</v>
      </c>
      <c r="AP9">
        <f>+[1]Sheet1!AP9</f>
        <v>111.31114959716797</v>
      </c>
      <c r="AQ9">
        <f>+[1]Sheet1!AQ9</f>
        <v>123.99008178710938</v>
      </c>
      <c r="AR9">
        <f>+[1]Sheet1!AR9</f>
        <v>110.80130767822266</v>
      </c>
      <c r="AS9">
        <f>+[1]Sheet1!AS9</f>
        <v>116.14568328857422</v>
      </c>
      <c r="AT9">
        <f>+[1]Sheet1!AT9</f>
        <v>110.06681823730469</v>
      </c>
      <c r="AU9">
        <f>+[1]Sheet1!AU9</f>
        <v>121.71024322509766</v>
      </c>
      <c r="AV9">
        <f>+[1]Sheet1!AV9</f>
        <v>115.93769073486328</v>
      </c>
      <c r="AW9">
        <f>+[1]Sheet1!AW9</f>
        <v>116.32073974609375</v>
      </c>
      <c r="AX9">
        <f>+[1]Sheet1!AX9</f>
        <v>113.60556030273438</v>
      </c>
      <c r="AY9">
        <f>+[1]Sheet1!AY9</f>
        <v>112.20786285400391</v>
      </c>
      <c r="AZ9">
        <f>+[1]Sheet1!AZ9</f>
        <v>112.35602569580078</v>
      </c>
      <c r="BA9">
        <f>+[1]Sheet1!BA9</f>
        <v>117.46968841552734</v>
      </c>
      <c r="BB9">
        <f>+[1]Sheet1!BB9</f>
        <v>111.30599212646484</v>
      </c>
      <c r="BC9">
        <f>+[1]Sheet1!BC9</f>
        <v>123.86791229248047</v>
      </c>
      <c r="BD9">
        <f>+[1]Sheet1!BD9</f>
        <v>111.03907775878906</v>
      </c>
      <c r="BE9">
        <f>+[1]Sheet1!BE9</f>
        <v>115.96437835693359</v>
      </c>
      <c r="BF9">
        <f>+[1]Sheet1!BF9</f>
        <v>109.89127349853516</v>
      </c>
      <c r="BG9">
        <f>+[1]Sheet1!BG9</f>
        <v>121.60392761230469</v>
      </c>
      <c r="BH9">
        <f>+[1]Sheet1!BH9</f>
        <v>116.10830688476563</v>
      </c>
      <c r="BI9">
        <f>+[1]Sheet1!BI9</f>
        <v>115.67982482910156</v>
      </c>
      <c r="BJ9">
        <f>+[1]Sheet1!BJ9</f>
        <v>113.81954193115234</v>
      </c>
      <c r="BK9">
        <f>+[1]Sheet1!BK9</f>
        <v>112.18510437011719</v>
      </c>
      <c r="BL9">
        <f>+[1]Sheet1!BL9</f>
        <v>114.13607025146484</v>
      </c>
      <c r="BM9">
        <f>+[1]Sheet1!BM9</f>
        <v>114.23786163330078</v>
      </c>
      <c r="BN9">
        <f>+[1]Sheet1!BN9</f>
        <v>114.26905059814453</v>
      </c>
      <c r="BO9">
        <f>+[1]Sheet1!BO9</f>
        <v>114.15850067138672</v>
      </c>
      <c r="BP9">
        <f>+[1]Sheet1!BP9</f>
        <v>114.29730224609375</v>
      </c>
      <c r="BQ9">
        <f>+[1]Sheet1!BQ9</f>
        <v>112.34499359130859</v>
      </c>
      <c r="BR9">
        <f>+[1]Sheet1!BR9</f>
        <v>117.47505187988281</v>
      </c>
      <c r="BS9">
        <f>+[1]Sheet1!BS9</f>
        <v>111.33240509033203</v>
      </c>
      <c r="BT9">
        <f>+[1]Sheet1!BT9</f>
        <v>124.19556427001953</v>
      </c>
      <c r="BU9">
        <f>+[1]Sheet1!BU9</f>
        <v>110.89140319824219</v>
      </c>
      <c r="BV9">
        <f>+[1]Sheet1!BV9</f>
        <v>116.14385223388672</v>
      </c>
      <c r="BW9">
        <f>+[1]Sheet1!BW9</f>
        <v>110.11833190917969</v>
      </c>
      <c r="BX9">
        <f>+[1]Sheet1!BX9</f>
        <v>121.75674438476563</v>
      </c>
      <c r="BY9">
        <f>+[1]Sheet1!BY9</f>
        <v>115.92192077636719</v>
      </c>
      <c r="BZ9">
        <f>+[1]Sheet1!BZ9</f>
        <v>116.17631530761719</v>
      </c>
      <c r="CA9">
        <f>+[1]Sheet1!CA9</f>
        <v>113.64356994628906</v>
      </c>
      <c r="CB9">
        <f>+[1]Sheet1!CB9</f>
        <v>112.18650054931641</v>
      </c>
      <c r="CC9">
        <f>+[1]Sheet1!CC9</f>
        <v>114.23246765136719</v>
      </c>
      <c r="CD9">
        <f>+[1]Sheet1!CD9</f>
        <v>114.23246002197266</v>
      </c>
      <c r="CF9">
        <f ca="1">+[2]IPCse!DC13</f>
        <v>114.32382360190812</v>
      </c>
      <c r="CG9">
        <f t="shared" ca="1" si="0"/>
        <v>114.23112736145484</v>
      </c>
    </row>
    <row r="10" spans="1:85" x14ac:dyDescent="0.3">
      <c r="A10" s="2">
        <f>+[1]Sheet1!A10</f>
        <v>42948</v>
      </c>
      <c r="B10" s="1">
        <f>+[1]Sheet1!B10</f>
        <v>8</v>
      </c>
      <c r="C10" s="1">
        <f>+[1]Sheet1!C10</f>
        <v>2017</v>
      </c>
      <c r="D10">
        <f>+[1]Sheet1!D10</f>
        <v>114.27885437011719</v>
      </c>
      <c r="E10">
        <f>+[1]Sheet1!E10</f>
        <v>119.65938568115234</v>
      </c>
      <c r="F10">
        <f>+[1]Sheet1!F10</f>
        <v>111.41750335693359</v>
      </c>
      <c r="G10">
        <f>+[1]Sheet1!G10</f>
        <v>127.61013793945313</v>
      </c>
      <c r="H10">
        <f>+[1]Sheet1!H10</f>
        <v>111.36906433105469</v>
      </c>
      <c r="I10">
        <f>+[1]Sheet1!I10</f>
        <v>119.15663146972656</v>
      </c>
      <c r="J10">
        <f>+[1]Sheet1!J10</f>
        <v>111.6351318359375</v>
      </c>
      <c r="K10">
        <f>+[1]Sheet1!K10</f>
        <v>124.00848388671875</v>
      </c>
      <c r="L10">
        <f>+[1]Sheet1!L10</f>
        <v>116.86173248291016</v>
      </c>
      <c r="M10">
        <f>+[1]Sheet1!M10</f>
        <v>119.87480163574219</v>
      </c>
      <c r="N10">
        <f>+[1]Sheet1!N10</f>
        <v>114.20793151855469</v>
      </c>
      <c r="O10">
        <f>+[1]Sheet1!O10</f>
        <v>114.01226043701172</v>
      </c>
      <c r="P10">
        <f>+[1]Sheet1!P10</f>
        <v>114.35952758789063</v>
      </c>
      <c r="Q10">
        <f>+[1]Sheet1!Q10</f>
        <v>119.55326843261719</v>
      </c>
      <c r="R10">
        <f>+[1]Sheet1!R10</f>
        <v>111.45326232910156</v>
      </c>
      <c r="S10">
        <f>+[1]Sheet1!S10</f>
        <v>127.28159332275391</v>
      </c>
      <c r="T10">
        <f>+[1]Sheet1!T10</f>
        <v>111.53463745117188</v>
      </c>
      <c r="U10">
        <f>+[1]Sheet1!U10</f>
        <v>119.11566162109375</v>
      </c>
      <c r="V10">
        <f>+[1]Sheet1!V10</f>
        <v>111.48845672607422</v>
      </c>
      <c r="W10">
        <f>+[1]Sheet1!W10</f>
        <v>124.0001220703125</v>
      </c>
      <c r="X10">
        <f>+[1]Sheet1!X10</f>
        <v>116.80426025390625</v>
      </c>
      <c r="Y10">
        <f>+[1]Sheet1!Y10</f>
        <v>119.31151580810547</v>
      </c>
      <c r="Z10">
        <f>+[1]Sheet1!Z10</f>
        <v>114.27642822265625</v>
      </c>
      <c r="AA10">
        <f>+[1]Sheet1!AA10</f>
        <v>113.83035278320313</v>
      </c>
      <c r="AB10">
        <f>+[1]Sheet1!AB10</f>
        <v>114.402587890625</v>
      </c>
      <c r="AC10">
        <f>+[1]Sheet1!AC10</f>
        <v>119.52072143554688</v>
      </c>
      <c r="AD10">
        <f>+[1]Sheet1!AD10</f>
        <v>111.58043670654297</v>
      </c>
      <c r="AE10">
        <f>+[1]Sheet1!AE10</f>
        <v>126.71962738037109</v>
      </c>
      <c r="AF10">
        <f>+[1]Sheet1!AF10</f>
        <v>111.55667877197266</v>
      </c>
      <c r="AG10">
        <f>+[1]Sheet1!AG10</f>
        <v>119.23006439208984</v>
      </c>
      <c r="AH10">
        <f>+[1]Sheet1!AH10</f>
        <v>111.48463439941406</v>
      </c>
      <c r="AI10">
        <f>+[1]Sheet1!AI10</f>
        <v>124.05136108398438</v>
      </c>
      <c r="AJ10">
        <f>+[1]Sheet1!AJ10</f>
        <v>116.76720428466797</v>
      </c>
      <c r="AK10">
        <f>+[1]Sheet1!AK10</f>
        <v>119.29861450195313</v>
      </c>
      <c r="AL10">
        <f>+[1]Sheet1!AL10</f>
        <v>114.47927093505859</v>
      </c>
      <c r="AM10">
        <f>+[1]Sheet1!AM10</f>
        <v>113.73485565185547</v>
      </c>
      <c r="AN10">
        <f>+[1]Sheet1!AN10</f>
        <v>114.41409301757813</v>
      </c>
      <c r="AO10">
        <f>+[1]Sheet1!AO10</f>
        <v>119.51844787597656</v>
      </c>
      <c r="AP10">
        <f>+[1]Sheet1!AP10</f>
        <v>111.48876190185547</v>
      </c>
      <c r="AQ10">
        <f>+[1]Sheet1!AQ10</f>
        <v>126.70339965820313</v>
      </c>
      <c r="AR10">
        <f>+[1]Sheet1!AR10</f>
        <v>111.57220458984375</v>
      </c>
      <c r="AS10">
        <f>+[1]Sheet1!AS10</f>
        <v>119.07005310058594</v>
      </c>
      <c r="AT10">
        <f>+[1]Sheet1!AT10</f>
        <v>111.24991607666016</v>
      </c>
      <c r="AU10">
        <f>+[1]Sheet1!AU10</f>
        <v>123.87976837158203</v>
      </c>
      <c r="AV10">
        <f>+[1]Sheet1!AV10</f>
        <v>116.82377624511719</v>
      </c>
      <c r="AW10">
        <f>+[1]Sheet1!AW10</f>
        <v>119.10964965820313</v>
      </c>
      <c r="AX10">
        <f>+[1]Sheet1!AX10</f>
        <v>114.48822784423828</v>
      </c>
      <c r="AY10">
        <f>+[1]Sheet1!AY10</f>
        <v>113.84342956542969</v>
      </c>
      <c r="AZ10">
        <f>+[1]Sheet1!AZ10</f>
        <v>114.49283599853516</v>
      </c>
      <c r="BA10">
        <f>+[1]Sheet1!BA10</f>
        <v>119.45858764648438</v>
      </c>
      <c r="BB10">
        <f>+[1]Sheet1!BB10</f>
        <v>111.48189544677734</v>
      </c>
      <c r="BC10">
        <f>+[1]Sheet1!BC10</f>
        <v>126.70830535888672</v>
      </c>
      <c r="BD10">
        <f>+[1]Sheet1!BD10</f>
        <v>111.76394653320313</v>
      </c>
      <c r="BE10">
        <f>+[1]Sheet1!BE10</f>
        <v>118.96630859375</v>
      </c>
      <c r="BF10">
        <f>+[1]Sheet1!BF10</f>
        <v>111.10606384277344</v>
      </c>
      <c r="BG10">
        <f>+[1]Sheet1!BG10</f>
        <v>123.79988861083984</v>
      </c>
      <c r="BH10">
        <f>+[1]Sheet1!BH10</f>
        <v>116.88906860351563</v>
      </c>
      <c r="BI10">
        <f>+[1]Sheet1!BI10</f>
        <v>118.47026824951172</v>
      </c>
      <c r="BJ10">
        <f>+[1]Sheet1!BJ10</f>
        <v>114.6956787109375</v>
      </c>
      <c r="BK10">
        <f>+[1]Sheet1!BK10</f>
        <v>113.80986785888672</v>
      </c>
      <c r="BL10">
        <f>+[1]Sheet1!BL10</f>
        <v>115.74746704101563</v>
      </c>
      <c r="BM10">
        <f>+[1]Sheet1!BM10</f>
        <v>115.87099456787109</v>
      </c>
      <c r="BN10">
        <f>+[1]Sheet1!BN10</f>
        <v>115.93067169189453</v>
      </c>
      <c r="BO10">
        <f>+[1]Sheet1!BO10</f>
        <v>115.80081176757813</v>
      </c>
      <c r="BP10">
        <f>+[1]Sheet1!BP10</f>
        <v>115.93241882324219</v>
      </c>
      <c r="BQ10">
        <f>+[1]Sheet1!BQ10</f>
        <v>114.39506530761719</v>
      </c>
      <c r="BR10">
        <f>+[1]Sheet1!BR10</f>
        <v>119.52585601806641</v>
      </c>
      <c r="BS10">
        <f>+[1]Sheet1!BS10</f>
        <v>111.48806762695313</v>
      </c>
      <c r="BT10">
        <f>+[1]Sheet1!BT10</f>
        <v>126.90420532226563</v>
      </c>
      <c r="BU10">
        <f>+[1]Sheet1!BU10</f>
        <v>111.62666320800781</v>
      </c>
      <c r="BV10">
        <f>+[1]Sheet1!BV10</f>
        <v>119.06645202636719</v>
      </c>
      <c r="BW10">
        <f>+[1]Sheet1!BW10</f>
        <v>111.30375671386719</v>
      </c>
      <c r="BX10">
        <f>+[1]Sheet1!BX10</f>
        <v>123.92531585693359</v>
      </c>
      <c r="BY10">
        <f>+[1]Sheet1!BY10</f>
        <v>116.83998107910156</v>
      </c>
      <c r="BZ10">
        <f>+[1]Sheet1!BZ10</f>
        <v>118.96253204345703</v>
      </c>
      <c r="CA10">
        <f>+[1]Sheet1!CA10</f>
        <v>114.52256774902344</v>
      </c>
      <c r="CB10">
        <f>+[1]Sheet1!CB10</f>
        <v>113.82752990722656</v>
      </c>
      <c r="CC10">
        <f>+[1]Sheet1!CC10</f>
        <v>115.87065887451172</v>
      </c>
      <c r="CD10">
        <f>+[1]Sheet1!CD10</f>
        <v>115.87065887451172</v>
      </c>
      <c r="CF10">
        <f ca="1">+[2]IPCse!DC14</f>
        <v>115.96160011566917</v>
      </c>
      <c r="CG10">
        <f t="shared" ca="1" si="0"/>
        <v>115.86757593042938</v>
      </c>
    </row>
    <row r="11" spans="1:85" x14ac:dyDescent="0.3">
      <c r="A11" s="2">
        <f>+[1]Sheet1!A11</f>
        <v>42979</v>
      </c>
      <c r="B11" s="1">
        <f>+[1]Sheet1!B11</f>
        <v>9</v>
      </c>
      <c r="C11" s="1">
        <f>+[1]Sheet1!C11</f>
        <v>2017</v>
      </c>
      <c r="D11">
        <f>+[1]Sheet1!D11</f>
        <v>115.59371948242188</v>
      </c>
      <c r="E11">
        <f>+[1]Sheet1!E11</f>
        <v>118.64643096923828</v>
      </c>
      <c r="F11">
        <f>+[1]Sheet1!F11</f>
        <v>111.20072174072266</v>
      </c>
      <c r="G11">
        <f>+[1]Sheet1!G11</f>
        <v>130.00874328613281</v>
      </c>
      <c r="H11">
        <f>+[1]Sheet1!H11</f>
        <v>111.87860107421875</v>
      </c>
      <c r="I11">
        <f>+[1]Sheet1!I11</f>
        <v>121.93215942382813</v>
      </c>
      <c r="J11">
        <f>+[1]Sheet1!J11</f>
        <v>112.52828979492188</v>
      </c>
      <c r="K11">
        <f>+[1]Sheet1!K11</f>
        <v>125.32649230957031</v>
      </c>
      <c r="L11">
        <f>+[1]Sheet1!L11</f>
        <v>118.70554351806641</v>
      </c>
      <c r="M11">
        <f>+[1]Sheet1!M11</f>
        <v>125.28047180175781</v>
      </c>
      <c r="N11">
        <f>+[1]Sheet1!N11</f>
        <v>115.82192993164063</v>
      </c>
      <c r="O11">
        <f>+[1]Sheet1!O11</f>
        <v>115.60140991210938</v>
      </c>
      <c r="P11">
        <f>+[1]Sheet1!P11</f>
        <v>115.62808227539063</v>
      </c>
      <c r="Q11">
        <f>+[1]Sheet1!Q11</f>
        <v>118.50936889648438</v>
      </c>
      <c r="R11">
        <f>+[1]Sheet1!R11</f>
        <v>111.25226593017578</v>
      </c>
      <c r="S11">
        <f>+[1]Sheet1!S11</f>
        <v>129.7037353515625</v>
      </c>
      <c r="T11">
        <f>+[1]Sheet1!T11</f>
        <v>111.97624206542969</v>
      </c>
      <c r="U11">
        <f>+[1]Sheet1!U11</f>
        <v>121.96067810058594</v>
      </c>
      <c r="V11">
        <f>+[1]Sheet1!V11</f>
        <v>112.39826202392578</v>
      </c>
      <c r="W11">
        <f>+[1]Sheet1!W11</f>
        <v>125.26486968994141</v>
      </c>
      <c r="X11">
        <f>+[1]Sheet1!X11</f>
        <v>118.70231628417969</v>
      </c>
      <c r="Y11">
        <f>+[1]Sheet1!Y11</f>
        <v>125.09552764892578</v>
      </c>
      <c r="Z11">
        <f>+[1]Sheet1!Z11</f>
        <v>115.92832946777344</v>
      </c>
      <c r="AA11">
        <f>+[1]Sheet1!AA11</f>
        <v>115.541259765625</v>
      </c>
      <c r="AB11">
        <f>+[1]Sheet1!AB11</f>
        <v>115.61586761474609</v>
      </c>
      <c r="AC11">
        <f>+[1]Sheet1!AC11</f>
        <v>118.47938537597656</v>
      </c>
      <c r="AD11">
        <f>+[1]Sheet1!AD11</f>
        <v>111.38749694824219</v>
      </c>
      <c r="AE11">
        <f>+[1]Sheet1!AE11</f>
        <v>129.33953857421875</v>
      </c>
      <c r="AF11">
        <f>+[1]Sheet1!AF11</f>
        <v>112.07472229003906</v>
      </c>
      <c r="AG11">
        <f>+[1]Sheet1!AG11</f>
        <v>122.08460998535156</v>
      </c>
      <c r="AH11">
        <f>+[1]Sheet1!AH11</f>
        <v>112.38330841064453</v>
      </c>
      <c r="AI11">
        <f>+[1]Sheet1!AI11</f>
        <v>125.30035400390625</v>
      </c>
      <c r="AJ11">
        <f>+[1]Sheet1!AJ11</f>
        <v>118.70556640625</v>
      </c>
      <c r="AK11">
        <f>+[1]Sheet1!AK11</f>
        <v>125.16902923583984</v>
      </c>
      <c r="AL11">
        <f>+[1]Sheet1!AL11</f>
        <v>116.12577819824219</v>
      </c>
      <c r="AM11">
        <f>+[1]Sheet1!AM11</f>
        <v>115.49600219726563</v>
      </c>
      <c r="AN11">
        <f>+[1]Sheet1!AN11</f>
        <v>115.58975219726563</v>
      </c>
      <c r="AO11">
        <f>+[1]Sheet1!AO11</f>
        <v>118.45313262939453</v>
      </c>
      <c r="AP11">
        <f>+[1]Sheet1!AP11</f>
        <v>111.29819488525391</v>
      </c>
      <c r="AQ11">
        <f>+[1]Sheet1!AQ11</f>
        <v>129.25100708007813</v>
      </c>
      <c r="AR11">
        <f>+[1]Sheet1!AR11</f>
        <v>112.08356475830078</v>
      </c>
      <c r="AS11">
        <f>+[1]Sheet1!AS11</f>
        <v>121.9295654296875</v>
      </c>
      <c r="AT11">
        <f>+[1]Sheet1!AT11</f>
        <v>112.18292236328125</v>
      </c>
      <c r="AU11">
        <f>+[1]Sheet1!AU11</f>
        <v>125.10331726074219</v>
      </c>
      <c r="AV11">
        <f>+[1]Sheet1!AV11</f>
        <v>118.71324920654297</v>
      </c>
      <c r="AW11">
        <f>+[1]Sheet1!AW11</f>
        <v>124.913818359375</v>
      </c>
      <c r="AX11">
        <f>+[1]Sheet1!AX11</f>
        <v>116.12432861328125</v>
      </c>
      <c r="AY11">
        <f>+[1]Sheet1!AY11</f>
        <v>115.60480499267578</v>
      </c>
      <c r="AZ11">
        <f>+[1]Sheet1!AZ11</f>
        <v>115.64311218261719</v>
      </c>
      <c r="BA11">
        <f>+[1]Sheet1!BA11</f>
        <v>118.35944366455078</v>
      </c>
      <c r="BB11">
        <f>+[1]Sheet1!BB11</f>
        <v>111.30345153808594</v>
      </c>
      <c r="BC11">
        <f>+[1]Sheet1!BC11</f>
        <v>129.06199645996094</v>
      </c>
      <c r="BD11">
        <f>+[1]Sheet1!BD11</f>
        <v>112.09996795654297</v>
      </c>
      <c r="BE11">
        <f>+[1]Sheet1!BE11</f>
        <v>121.83583068847656</v>
      </c>
      <c r="BF11">
        <f>+[1]Sheet1!BF11</f>
        <v>112.06011962890625</v>
      </c>
      <c r="BG11">
        <f>+[1]Sheet1!BG11</f>
        <v>125.00740051269531</v>
      </c>
      <c r="BH11">
        <f>+[1]Sheet1!BH11</f>
        <v>118.67305755615234</v>
      </c>
      <c r="BI11">
        <f>+[1]Sheet1!BI11</f>
        <v>124.75370025634766</v>
      </c>
      <c r="BJ11">
        <f>+[1]Sheet1!BJ11</f>
        <v>116.28425598144531</v>
      </c>
      <c r="BK11">
        <f>+[1]Sheet1!BK11</f>
        <v>115.68430328369141</v>
      </c>
      <c r="BL11">
        <f>+[1]Sheet1!BL11</f>
        <v>117.01284027099609</v>
      </c>
      <c r="BM11">
        <f>+[1]Sheet1!BM11</f>
        <v>117.18240356445313</v>
      </c>
      <c r="BN11">
        <f>+[1]Sheet1!BN11</f>
        <v>117.32281494140625</v>
      </c>
      <c r="BO11">
        <f>+[1]Sheet1!BO11</f>
        <v>117.20311737060547</v>
      </c>
      <c r="BP11">
        <f>+[1]Sheet1!BP11</f>
        <v>117.37400054931641</v>
      </c>
      <c r="BQ11">
        <f>+[1]Sheet1!BQ11</f>
        <v>115.61489868164063</v>
      </c>
      <c r="BR11">
        <f>+[1]Sheet1!BR11</f>
        <v>118.46531677246094</v>
      </c>
      <c r="BS11">
        <f>+[1]Sheet1!BS11</f>
        <v>111.29515838623047</v>
      </c>
      <c r="BT11">
        <f>+[1]Sheet1!BT11</f>
        <v>129.363525390625</v>
      </c>
      <c r="BU11">
        <f>+[1]Sheet1!BU11</f>
        <v>112.05718231201172</v>
      </c>
      <c r="BV11">
        <f>+[1]Sheet1!BV11</f>
        <v>121.92109680175781</v>
      </c>
      <c r="BW11">
        <f>+[1]Sheet1!BW11</f>
        <v>112.23197937011719</v>
      </c>
      <c r="BX11">
        <f>+[1]Sheet1!BX11</f>
        <v>125.16703796386719</v>
      </c>
      <c r="BY11">
        <f>+[1]Sheet1!BY11</f>
        <v>118.69478607177734</v>
      </c>
      <c r="BZ11">
        <f>+[1]Sheet1!BZ11</f>
        <v>124.9412841796875</v>
      </c>
      <c r="CA11">
        <f>+[1]Sheet1!CA11</f>
        <v>116.14121246337891</v>
      </c>
      <c r="CB11">
        <f>+[1]Sheet1!CB11</f>
        <v>115.60685729980469</v>
      </c>
      <c r="CC11">
        <f>+[1]Sheet1!CC11</f>
        <v>117.25302124023438</v>
      </c>
      <c r="CD11">
        <f>+[1]Sheet1!CD11</f>
        <v>117.25302124023438</v>
      </c>
      <c r="CF11">
        <f ca="1">+[2]IPCse!DC15</f>
        <v>117.33277696391626</v>
      </c>
      <c r="CG11">
        <f t="shared" ca="1" si="0"/>
        <v>117.23764099869199</v>
      </c>
    </row>
    <row r="12" spans="1:85" x14ac:dyDescent="0.3">
      <c r="A12" s="2">
        <f>+[1]Sheet1!A12</f>
        <v>43009</v>
      </c>
      <c r="B12" s="1">
        <f>+[1]Sheet1!B12</f>
        <v>10</v>
      </c>
      <c r="C12" s="1">
        <f>+[1]Sheet1!C12</f>
        <v>2017</v>
      </c>
      <c r="D12">
        <f>+[1]Sheet1!D12</f>
        <v>116.7080078125</v>
      </c>
      <c r="E12">
        <f>+[1]Sheet1!E12</f>
        <v>121.92085266113281</v>
      </c>
      <c r="F12">
        <f>+[1]Sheet1!F12</f>
        <v>112.32588958740234</v>
      </c>
      <c r="G12">
        <f>+[1]Sheet1!G12</f>
        <v>131.25450134277344</v>
      </c>
      <c r="H12">
        <f>+[1]Sheet1!H12</f>
        <v>112.28115844726563</v>
      </c>
      <c r="I12">
        <f>+[1]Sheet1!I12</f>
        <v>123.36647033691406</v>
      </c>
      <c r="J12">
        <f>+[1]Sheet1!J12</f>
        <v>114.11225891113281</v>
      </c>
      <c r="K12">
        <f>+[1]Sheet1!K12</f>
        <v>132.04031372070313</v>
      </c>
      <c r="L12">
        <f>+[1]Sheet1!L12</f>
        <v>120.60708618164063</v>
      </c>
      <c r="M12">
        <f>+[1]Sheet1!M12</f>
        <v>127.22785949707031</v>
      </c>
      <c r="N12">
        <f>+[1]Sheet1!N12</f>
        <v>117.51003265380859</v>
      </c>
      <c r="O12">
        <f>+[1]Sheet1!O12</f>
        <v>117.07450103759766</v>
      </c>
      <c r="P12">
        <f>+[1]Sheet1!P12</f>
        <v>116.68189239501953</v>
      </c>
      <c r="Q12">
        <f>+[1]Sheet1!Q12</f>
        <v>121.804443359375</v>
      </c>
      <c r="R12">
        <f>+[1]Sheet1!R12</f>
        <v>112.43281555175781</v>
      </c>
      <c r="S12">
        <f>+[1]Sheet1!S12</f>
        <v>130.91596984863281</v>
      </c>
      <c r="T12">
        <f>+[1]Sheet1!T12</f>
        <v>112.31179046630859</v>
      </c>
      <c r="U12">
        <f>+[1]Sheet1!U12</f>
        <v>123.35813140869141</v>
      </c>
      <c r="V12">
        <f>+[1]Sheet1!V12</f>
        <v>113.93619537353516</v>
      </c>
      <c r="W12">
        <f>+[1]Sheet1!W12</f>
        <v>131.94467163085938</v>
      </c>
      <c r="X12">
        <f>+[1]Sheet1!X12</f>
        <v>120.58116149902344</v>
      </c>
      <c r="Y12">
        <f>+[1]Sheet1!Y12</f>
        <v>126.67455291748047</v>
      </c>
      <c r="Z12">
        <f>+[1]Sheet1!Z12</f>
        <v>117.60971832275391</v>
      </c>
      <c r="AA12">
        <f>+[1]Sheet1!AA12</f>
        <v>117.05083465576172</v>
      </c>
      <c r="AB12">
        <f>+[1]Sheet1!AB12</f>
        <v>116.61724090576172</v>
      </c>
      <c r="AC12">
        <f>+[1]Sheet1!AC12</f>
        <v>121.75926208496094</v>
      </c>
      <c r="AD12">
        <f>+[1]Sheet1!AD12</f>
        <v>112.6114501953125</v>
      </c>
      <c r="AE12">
        <f>+[1]Sheet1!AE12</f>
        <v>130.5382080078125</v>
      </c>
      <c r="AF12">
        <f>+[1]Sheet1!AF12</f>
        <v>112.4249267578125</v>
      </c>
      <c r="AG12">
        <f>+[1]Sheet1!AG12</f>
        <v>123.47074890136719</v>
      </c>
      <c r="AH12">
        <f>+[1]Sheet1!AH12</f>
        <v>113.92258453369141</v>
      </c>
      <c r="AI12">
        <f>+[1]Sheet1!AI12</f>
        <v>131.96499633789063</v>
      </c>
      <c r="AJ12">
        <f>+[1]Sheet1!AJ12</f>
        <v>120.57738494873047</v>
      </c>
      <c r="AK12">
        <f>+[1]Sheet1!AK12</f>
        <v>126.6624755859375</v>
      </c>
      <c r="AL12">
        <f>+[1]Sheet1!AL12</f>
        <v>117.85809326171875</v>
      </c>
      <c r="AM12">
        <f>+[1]Sheet1!AM12</f>
        <v>117.03980255126953</v>
      </c>
      <c r="AN12">
        <f>+[1]Sheet1!AN12</f>
        <v>116.55720520019531</v>
      </c>
      <c r="AO12">
        <f>+[1]Sheet1!AO12</f>
        <v>121.75994110107422</v>
      </c>
      <c r="AP12">
        <f>+[1]Sheet1!AP12</f>
        <v>112.47228240966797</v>
      </c>
      <c r="AQ12">
        <f>+[1]Sheet1!AQ12</f>
        <v>130.47822570800781</v>
      </c>
      <c r="AR12">
        <f>+[1]Sheet1!AR12</f>
        <v>112.427734375</v>
      </c>
      <c r="AS12">
        <f>+[1]Sheet1!AS12</f>
        <v>123.18938446044922</v>
      </c>
      <c r="AT12">
        <f>+[1]Sheet1!AT12</f>
        <v>113.64925384521484</v>
      </c>
      <c r="AU12">
        <f>+[1]Sheet1!AU12</f>
        <v>131.77275085449219</v>
      </c>
      <c r="AV12">
        <f>+[1]Sheet1!AV12</f>
        <v>120.52763366699219</v>
      </c>
      <c r="AW12">
        <f>+[1]Sheet1!AW12</f>
        <v>126.43438720703125</v>
      </c>
      <c r="AX12">
        <f>+[1]Sheet1!AX12</f>
        <v>117.85862731933594</v>
      </c>
      <c r="AY12">
        <f>+[1]Sheet1!AY12</f>
        <v>117.11501312255859</v>
      </c>
      <c r="AZ12">
        <f>+[1]Sheet1!AZ12</f>
        <v>116.56192779541016</v>
      </c>
      <c r="BA12">
        <f>+[1]Sheet1!BA12</f>
        <v>121.690185546875</v>
      </c>
      <c r="BB12">
        <f>+[1]Sheet1!BB12</f>
        <v>112.44538116455078</v>
      </c>
      <c r="BC12">
        <f>+[1]Sheet1!BC12</f>
        <v>130.26295471191406</v>
      </c>
      <c r="BD12">
        <f>+[1]Sheet1!BD12</f>
        <v>112.36399078369141</v>
      </c>
      <c r="BE12">
        <f>+[1]Sheet1!BE12</f>
        <v>122.99421691894531</v>
      </c>
      <c r="BF12">
        <f>+[1]Sheet1!BF12</f>
        <v>113.46074676513672</v>
      </c>
      <c r="BG12">
        <f>+[1]Sheet1!BG12</f>
        <v>131.63519287109375</v>
      </c>
      <c r="BH12">
        <f>+[1]Sheet1!BH12</f>
        <v>120.37949371337891</v>
      </c>
      <c r="BI12">
        <f>+[1]Sheet1!BI12</f>
        <v>125.99123382568359</v>
      </c>
      <c r="BJ12">
        <f>+[1]Sheet1!BJ12</f>
        <v>118.08817291259766</v>
      </c>
      <c r="BK12">
        <f>+[1]Sheet1!BK12</f>
        <v>117.18927001953125</v>
      </c>
      <c r="BL12">
        <f>+[1]Sheet1!BL12</f>
        <v>118.49489593505859</v>
      </c>
      <c r="BM12">
        <f>+[1]Sheet1!BM12</f>
        <v>118.68382263183594</v>
      </c>
      <c r="BN12">
        <f>+[1]Sheet1!BN12</f>
        <v>118.81536102294922</v>
      </c>
      <c r="BO12">
        <f>+[1]Sheet1!BO12</f>
        <v>118.66667175292969</v>
      </c>
      <c r="BP12">
        <f>+[1]Sheet1!BP12</f>
        <v>118.79026794433594</v>
      </c>
      <c r="BQ12">
        <f>+[1]Sheet1!BQ12</f>
        <v>116.62067413330078</v>
      </c>
      <c r="BR12">
        <f>+[1]Sheet1!BR12</f>
        <v>121.76826477050781</v>
      </c>
      <c r="BS12">
        <f>+[1]Sheet1!BS12</f>
        <v>112.46359252929688</v>
      </c>
      <c r="BT12">
        <f>+[1]Sheet1!BT12</f>
        <v>130.5767822265625</v>
      </c>
      <c r="BU12">
        <f>+[1]Sheet1!BU12</f>
        <v>112.37305450439453</v>
      </c>
      <c r="BV12">
        <f>+[1]Sheet1!BV12</f>
        <v>123.18984222412109</v>
      </c>
      <c r="BW12">
        <f>+[1]Sheet1!BW12</f>
        <v>113.70698547363281</v>
      </c>
      <c r="BX12">
        <f>+[1]Sheet1!BX12</f>
        <v>131.83033752441406</v>
      </c>
      <c r="BY12">
        <f>+[1]Sheet1!BY12</f>
        <v>120.49681854248047</v>
      </c>
      <c r="BZ12">
        <f>+[1]Sheet1!BZ12</f>
        <v>126.37892913818359</v>
      </c>
      <c r="CA12">
        <f>+[1]Sheet1!CA12</f>
        <v>117.89325714111328</v>
      </c>
      <c r="CB12">
        <f>+[1]Sheet1!CB12</f>
        <v>117.11702728271484</v>
      </c>
      <c r="CC12">
        <f>+[1]Sheet1!CC12</f>
        <v>118.71456146240234</v>
      </c>
      <c r="CD12">
        <f>+[1]Sheet1!CD12</f>
        <v>118.71456146240234</v>
      </c>
      <c r="CF12">
        <f ca="1">+[2]IPCse!DC16</f>
        <v>118.78034395208221</v>
      </c>
      <c r="CG12">
        <f t="shared" ca="1" si="0"/>
        <v>118.68403426808804</v>
      </c>
    </row>
    <row r="13" spans="1:85" x14ac:dyDescent="0.3">
      <c r="A13" s="2">
        <f>+[1]Sheet1!A13</f>
        <v>43040</v>
      </c>
      <c r="B13" s="1">
        <f>+[1]Sheet1!B13</f>
        <v>11</v>
      </c>
      <c r="C13" s="1">
        <f>+[1]Sheet1!C13</f>
        <v>2017</v>
      </c>
      <c r="D13">
        <f>+[1]Sheet1!D13</f>
        <v>118.84242248535156</v>
      </c>
      <c r="E13">
        <f>+[1]Sheet1!E13</f>
        <v>122.44682312011719</v>
      </c>
      <c r="F13">
        <f>+[1]Sheet1!F13</f>
        <v>114.04869842529297</v>
      </c>
      <c r="G13">
        <f>+[1]Sheet1!G13</f>
        <v>133.03553771972656</v>
      </c>
      <c r="H13">
        <f>+[1]Sheet1!H13</f>
        <v>113.51418304443359</v>
      </c>
      <c r="I13">
        <f>+[1]Sheet1!I13</f>
        <v>124.98036956787109</v>
      </c>
      <c r="J13">
        <f>+[1]Sheet1!J13</f>
        <v>117.52853393554688</v>
      </c>
      <c r="K13">
        <f>+[1]Sheet1!K13</f>
        <v>133.33106994628906</v>
      </c>
      <c r="L13">
        <f>+[1]Sheet1!L13</f>
        <v>121.91845703125</v>
      </c>
      <c r="M13">
        <f>+[1]Sheet1!M13</f>
        <v>129.79063415527344</v>
      </c>
      <c r="N13">
        <f>+[1]Sheet1!N13</f>
        <v>119.60152435302734</v>
      </c>
      <c r="O13">
        <f>+[1]Sheet1!O13</f>
        <v>118.41873931884766</v>
      </c>
      <c r="P13">
        <f>+[1]Sheet1!P13</f>
        <v>118.83567047119141</v>
      </c>
      <c r="Q13">
        <f>+[1]Sheet1!Q13</f>
        <v>122.36774444580078</v>
      </c>
      <c r="R13">
        <f>+[1]Sheet1!R13</f>
        <v>114.14234161376953</v>
      </c>
      <c r="S13">
        <f>+[1]Sheet1!S13</f>
        <v>132.66537475585938</v>
      </c>
      <c r="T13">
        <f>+[1]Sheet1!T13</f>
        <v>113.54623413085938</v>
      </c>
      <c r="U13">
        <f>+[1]Sheet1!U13</f>
        <v>124.97048187255859</v>
      </c>
      <c r="V13">
        <f>+[1]Sheet1!V13</f>
        <v>117.34469604492188</v>
      </c>
      <c r="W13">
        <f>+[1]Sheet1!W13</f>
        <v>133.19973754882813</v>
      </c>
      <c r="X13">
        <f>+[1]Sheet1!X13</f>
        <v>121.81681060791016</v>
      </c>
      <c r="Y13">
        <f>+[1]Sheet1!Y13</f>
        <v>129.22686767578125</v>
      </c>
      <c r="Z13">
        <f>+[1]Sheet1!Z13</f>
        <v>119.80239105224609</v>
      </c>
      <c r="AA13">
        <f>+[1]Sheet1!AA13</f>
        <v>118.435546875</v>
      </c>
      <c r="AB13">
        <f>+[1]Sheet1!AB13</f>
        <v>118.78302764892578</v>
      </c>
      <c r="AC13">
        <f>+[1]Sheet1!AC13</f>
        <v>122.29843139648438</v>
      </c>
      <c r="AD13">
        <f>+[1]Sheet1!AD13</f>
        <v>114.32563781738281</v>
      </c>
      <c r="AE13">
        <f>+[1]Sheet1!AE13</f>
        <v>132.24688720703125</v>
      </c>
      <c r="AF13">
        <f>+[1]Sheet1!AF13</f>
        <v>113.66190338134766</v>
      </c>
      <c r="AG13">
        <f>+[1]Sheet1!AG13</f>
        <v>125.10964965820313</v>
      </c>
      <c r="AH13">
        <f>+[1]Sheet1!AH13</f>
        <v>117.37782287597656</v>
      </c>
      <c r="AI13">
        <f>+[1]Sheet1!AI13</f>
        <v>133.19784545898438</v>
      </c>
      <c r="AJ13">
        <f>+[1]Sheet1!AJ13</f>
        <v>121.77632904052734</v>
      </c>
      <c r="AK13">
        <f>+[1]Sheet1!AK13</f>
        <v>129.19239807128906</v>
      </c>
      <c r="AL13">
        <f>+[1]Sheet1!AL13</f>
        <v>120.03575897216797</v>
      </c>
      <c r="AM13">
        <f>+[1]Sheet1!AM13</f>
        <v>118.45121002197266</v>
      </c>
      <c r="AN13">
        <f>+[1]Sheet1!AN13</f>
        <v>118.72734069824219</v>
      </c>
      <c r="AO13">
        <f>+[1]Sheet1!AO13</f>
        <v>122.31033325195313</v>
      </c>
      <c r="AP13">
        <f>+[1]Sheet1!AP13</f>
        <v>114.20997619628906</v>
      </c>
      <c r="AQ13">
        <f>+[1]Sheet1!AQ13</f>
        <v>132.14212036132813</v>
      </c>
      <c r="AR13">
        <f>+[1]Sheet1!AR13</f>
        <v>113.6634521484375</v>
      </c>
      <c r="AS13">
        <f>+[1]Sheet1!AS13</f>
        <v>124.79878234863281</v>
      </c>
      <c r="AT13">
        <f>+[1]Sheet1!AT13</f>
        <v>117.06332397460938</v>
      </c>
      <c r="AU13">
        <f>+[1]Sheet1!AU13</f>
        <v>132.98641967773438</v>
      </c>
      <c r="AV13">
        <f>+[1]Sheet1!AV13</f>
        <v>121.62429809570313</v>
      </c>
      <c r="AW13">
        <f>+[1]Sheet1!AW13</f>
        <v>128.97567749023438</v>
      </c>
      <c r="AX13">
        <f>+[1]Sheet1!AX13</f>
        <v>120.07532501220703</v>
      </c>
      <c r="AY13">
        <f>+[1]Sheet1!AY13</f>
        <v>118.501953125</v>
      </c>
      <c r="AZ13">
        <f>+[1]Sheet1!AZ13</f>
        <v>118.74317932128906</v>
      </c>
      <c r="BA13">
        <f>+[1]Sheet1!BA13</f>
        <v>122.26457977294922</v>
      </c>
      <c r="BB13">
        <f>+[1]Sheet1!BB13</f>
        <v>114.216796875</v>
      </c>
      <c r="BC13">
        <f>+[1]Sheet1!BC13</f>
        <v>131.81312561035156</v>
      </c>
      <c r="BD13">
        <f>+[1]Sheet1!BD13</f>
        <v>113.59504699707031</v>
      </c>
      <c r="BE13">
        <f>+[1]Sheet1!BE13</f>
        <v>124.58979034423828</v>
      </c>
      <c r="BF13">
        <f>+[1]Sheet1!BF13</f>
        <v>116.85409545898438</v>
      </c>
      <c r="BG13">
        <f>+[1]Sheet1!BG13</f>
        <v>132.78581237792969</v>
      </c>
      <c r="BH13">
        <f>+[1]Sheet1!BH13</f>
        <v>121.40548706054688</v>
      </c>
      <c r="BI13">
        <f>+[1]Sheet1!BI13</f>
        <v>128.54495239257813</v>
      </c>
      <c r="BJ13">
        <f>+[1]Sheet1!BJ13</f>
        <v>120.23971557617188</v>
      </c>
      <c r="BK13">
        <f>+[1]Sheet1!BK13</f>
        <v>118.59561920166016</v>
      </c>
      <c r="BL13">
        <f>+[1]Sheet1!BL13</f>
        <v>120.42850494384766</v>
      </c>
      <c r="BM13">
        <f>+[1]Sheet1!BM13</f>
        <v>120.63352203369141</v>
      </c>
      <c r="BN13">
        <f>+[1]Sheet1!BN13</f>
        <v>120.76671600341797</v>
      </c>
      <c r="BO13">
        <f>+[1]Sheet1!BO13</f>
        <v>120.62646484375</v>
      </c>
      <c r="BP13">
        <f>+[1]Sheet1!BP13</f>
        <v>120.68816375732422</v>
      </c>
      <c r="BQ13">
        <f>+[1]Sheet1!BQ13</f>
        <v>118.78297424316406</v>
      </c>
      <c r="BR13">
        <f>+[1]Sheet1!BR13</f>
        <v>122.32320404052734</v>
      </c>
      <c r="BS13">
        <f>+[1]Sheet1!BS13</f>
        <v>114.19983673095703</v>
      </c>
      <c r="BT13">
        <f>+[1]Sheet1!BT13</f>
        <v>132.23811340332031</v>
      </c>
      <c r="BU13">
        <f>+[1]Sheet1!BU13</f>
        <v>113.60662841796875</v>
      </c>
      <c r="BV13">
        <f>+[1]Sheet1!BV13</f>
        <v>124.79922485351563</v>
      </c>
      <c r="BW13">
        <f>+[1]Sheet1!BW13</f>
        <v>117.11970520019531</v>
      </c>
      <c r="BX13">
        <f>+[1]Sheet1!BX13</f>
        <v>133.04534912109375</v>
      </c>
      <c r="BY13">
        <f>+[1]Sheet1!BY13</f>
        <v>121.62611389160156</v>
      </c>
      <c r="BZ13">
        <f>+[1]Sheet1!BZ13</f>
        <v>128.92594909667969</v>
      </c>
      <c r="CA13">
        <f>+[1]Sheet1!CA13</f>
        <v>120.06431579589844</v>
      </c>
      <c r="CB13">
        <f>+[1]Sheet1!CB13</f>
        <v>118.51076507568359</v>
      </c>
      <c r="CC13">
        <f>+[1]Sheet1!CC13</f>
        <v>120.64810180664063</v>
      </c>
      <c r="CD13">
        <f>+[1]Sheet1!CD13</f>
        <v>120.64810180664063</v>
      </c>
      <c r="CF13">
        <f ca="1">+[2]IPCse!DC17</f>
        <v>120.72694856688501</v>
      </c>
      <c r="CG13">
        <f t="shared" ca="1" si="0"/>
        <v>120.6290605335691</v>
      </c>
    </row>
    <row r="14" spans="1:85" x14ac:dyDescent="0.3">
      <c r="A14" s="2">
        <f>+[1]Sheet1!A14</f>
        <v>43070</v>
      </c>
      <c r="B14" s="1">
        <f>+[1]Sheet1!B14</f>
        <v>12</v>
      </c>
      <c r="C14" s="1">
        <f>+[1]Sheet1!C14</f>
        <v>2017</v>
      </c>
      <c r="D14">
        <f>+[1]Sheet1!D14</f>
        <v>120.38072967529297</v>
      </c>
      <c r="E14">
        <f>+[1]Sheet1!E14</f>
        <v>123.68413543701172</v>
      </c>
      <c r="F14">
        <f>+[1]Sheet1!F14</f>
        <v>116.44464111328125</v>
      </c>
      <c r="G14">
        <f>+[1]Sheet1!G14</f>
        <v>155.418701171875</v>
      </c>
      <c r="H14">
        <f>+[1]Sheet1!H14</f>
        <v>117.09914398193359</v>
      </c>
      <c r="I14">
        <f>+[1]Sheet1!I14</f>
        <v>127.73940277099609</v>
      </c>
      <c r="J14">
        <f>+[1]Sheet1!J14</f>
        <v>121.38898468017578</v>
      </c>
      <c r="K14">
        <f>+[1]Sheet1!K14</f>
        <v>133.84664916992188</v>
      </c>
      <c r="L14">
        <f>+[1]Sheet1!L14</f>
        <v>123.06692504882813</v>
      </c>
      <c r="M14">
        <f>+[1]Sheet1!M14</f>
        <v>132.2249755859375</v>
      </c>
      <c r="N14">
        <f>+[1]Sheet1!N14</f>
        <v>121.51627349853516</v>
      </c>
      <c r="O14">
        <f>+[1]Sheet1!O14</f>
        <v>119.80608367919922</v>
      </c>
      <c r="P14">
        <f>+[1]Sheet1!P14</f>
        <v>120.39163208007813</v>
      </c>
      <c r="Q14">
        <f>+[1]Sheet1!Q14</f>
        <v>123.68447113037109</v>
      </c>
      <c r="R14">
        <f>+[1]Sheet1!R14</f>
        <v>116.61559295654297</v>
      </c>
      <c r="S14">
        <f>+[1]Sheet1!S14</f>
        <v>155.77229309082031</v>
      </c>
      <c r="T14">
        <f>+[1]Sheet1!T14</f>
        <v>117.281005859375</v>
      </c>
      <c r="U14">
        <f>+[1]Sheet1!U14</f>
        <v>127.87388610839844</v>
      </c>
      <c r="V14">
        <f>+[1]Sheet1!V14</f>
        <v>121.21872711181641</v>
      </c>
      <c r="W14">
        <f>+[1]Sheet1!W14</f>
        <v>134.00152587890625</v>
      </c>
      <c r="X14">
        <f>+[1]Sheet1!X14</f>
        <v>122.97684478759766</v>
      </c>
      <c r="Y14">
        <f>+[1]Sheet1!Y14</f>
        <v>131.44781494140625</v>
      </c>
      <c r="Z14">
        <f>+[1]Sheet1!Z14</f>
        <v>121.7950439453125</v>
      </c>
      <c r="AA14">
        <f>+[1]Sheet1!AA14</f>
        <v>119.81410217285156</v>
      </c>
      <c r="AB14">
        <f>+[1]Sheet1!AB14</f>
        <v>120.33490753173828</v>
      </c>
      <c r="AC14">
        <f>+[1]Sheet1!AC14</f>
        <v>123.61160278320313</v>
      </c>
      <c r="AD14">
        <f>+[1]Sheet1!AD14</f>
        <v>116.83120727539063</v>
      </c>
      <c r="AE14">
        <f>+[1]Sheet1!AE14</f>
        <v>155.84141540527344</v>
      </c>
      <c r="AF14">
        <f>+[1]Sheet1!AF14</f>
        <v>117.43815612792969</v>
      </c>
      <c r="AG14">
        <f>+[1]Sheet1!AG14</f>
        <v>128.07008361816406</v>
      </c>
      <c r="AH14">
        <f>+[1]Sheet1!AH14</f>
        <v>121.26559448242188</v>
      </c>
      <c r="AI14">
        <f>+[1]Sheet1!AI14</f>
        <v>134.11067199707031</v>
      </c>
      <c r="AJ14">
        <f>+[1]Sheet1!AJ14</f>
        <v>122.93802642822266</v>
      </c>
      <c r="AK14">
        <f>+[1]Sheet1!AK14</f>
        <v>131.36517333984375</v>
      </c>
      <c r="AL14">
        <f>+[1]Sheet1!AL14</f>
        <v>122.12181091308594</v>
      </c>
      <c r="AM14">
        <f>+[1]Sheet1!AM14</f>
        <v>119.83160400390625</v>
      </c>
      <c r="AN14">
        <f>+[1]Sheet1!AN14</f>
        <v>120.28968811035156</v>
      </c>
      <c r="AO14">
        <f>+[1]Sheet1!AO14</f>
        <v>123.64363098144531</v>
      </c>
      <c r="AP14">
        <f>+[1]Sheet1!AP14</f>
        <v>116.74974822998047</v>
      </c>
      <c r="AQ14">
        <f>+[1]Sheet1!AQ14</f>
        <v>155.52578735351563</v>
      </c>
      <c r="AR14">
        <f>+[1]Sheet1!AR14</f>
        <v>117.45413208007813</v>
      </c>
      <c r="AS14">
        <f>+[1]Sheet1!AS14</f>
        <v>127.89373016357422</v>
      </c>
      <c r="AT14">
        <f>+[1]Sheet1!AT14</f>
        <v>120.95792388916016</v>
      </c>
      <c r="AU14">
        <f>+[1]Sheet1!AU14</f>
        <v>133.93878173828125</v>
      </c>
      <c r="AV14">
        <f>+[1]Sheet1!AV14</f>
        <v>122.82040405273438</v>
      </c>
      <c r="AW14">
        <f>+[1]Sheet1!AW14</f>
        <v>131.17196655273438</v>
      </c>
      <c r="AX14">
        <f>+[1]Sheet1!AX14</f>
        <v>122.22779083251953</v>
      </c>
      <c r="AY14">
        <f>+[1]Sheet1!AY14</f>
        <v>119.88018035888672</v>
      </c>
      <c r="AZ14">
        <f>+[1]Sheet1!AZ14</f>
        <v>120.33753967285156</v>
      </c>
      <c r="BA14">
        <f>+[1]Sheet1!BA14</f>
        <v>123.65438079833984</v>
      </c>
      <c r="BB14">
        <f>+[1]Sheet1!BB14</f>
        <v>116.79842376708984</v>
      </c>
      <c r="BC14">
        <f>+[1]Sheet1!BC14</f>
        <v>155.15953063964844</v>
      </c>
      <c r="BD14">
        <f>+[1]Sheet1!BD14</f>
        <v>117.54110717773438</v>
      </c>
      <c r="BE14">
        <f>+[1]Sheet1!BE14</f>
        <v>127.82328033447266</v>
      </c>
      <c r="BF14">
        <f>+[1]Sheet1!BF14</f>
        <v>120.75413513183594</v>
      </c>
      <c r="BG14">
        <f>+[1]Sheet1!BG14</f>
        <v>133.94688415527344</v>
      </c>
      <c r="BH14">
        <f>+[1]Sheet1!BH14</f>
        <v>122.65625</v>
      </c>
      <c r="BI14">
        <f>+[1]Sheet1!BI14</f>
        <v>130.5537109375</v>
      </c>
      <c r="BJ14">
        <f>+[1]Sheet1!BJ14</f>
        <v>122.44466400146484</v>
      </c>
      <c r="BK14">
        <f>+[1]Sheet1!BK14</f>
        <v>119.88497161865234</v>
      </c>
      <c r="BL14">
        <f>+[1]Sheet1!BL14</f>
        <v>124.23170471191406</v>
      </c>
      <c r="BM14">
        <f>+[1]Sheet1!BM14</f>
        <v>124.75094604492188</v>
      </c>
      <c r="BN14">
        <f>+[1]Sheet1!BN14</f>
        <v>124.96858215332031</v>
      </c>
      <c r="BO14">
        <f>+[1]Sheet1!BO14</f>
        <v>124.86677551269531</v>
      </c>
      <c r="BP14">
        <f>+[1]Sheet1!BP14</f>
        <v>125.12575531005859</v>
      </c>
      <c r="BQ14">
        <f>+[1]Sheet1!BQ14</f>
        <v>120.34497833251953</v>
      </c>
      <c r="BR14">
        <f>+[1]Sheet1!BR14</f>
        <v>123.65440368652344</v>
      </c>
      <c r="BS14">
        <f>+[1]Sheet1!BS14</f>
        <v>116.71424865722656</v>
      </c>
      <c r="BT14">
        <f>+[1]Sheet1!BT14</f>
        <v>155.48722839355469</v>
      </c>
      <c r="BU14">
        <f>+[1]Sheet1!BU14</f>
        <v>117.43426513671875</v>
      </c>
      <c r="BV14">
        <f>+[1]Sheet1!BV14</f>
        <v>127.88040161132813</v>
      </c>
      <c r="BW14">
        <f>+[1]Sheet1!BW14</f>
        <v>121.00926971435547</v>
      </c>
      <c r="BX14">
        <f>+[1]Sheet1!BX14</f>
        <v>133.97467041015625</v>
      </c>
      <c r="BY14">
        <f>+[1]Sheet1!BY14</f>
        <v>122.82676696777344</v>
      </c>
      <c r="BZ14">
        <f>+[1]Sheet1!BZ14</f>
        <v>131.06170654296875</v>
      </c>
      <c r="CA14">
        <f>+[1]Sheet1!CA14</f>
        <v>122.18878936767578</v>
      </c>
      <c r="CB14">
        <f>+[1]Sheet1!CB14</f>
        <v>119.85734558105469</v>
      </c>
      <c r="CC14">
        <f>+[1]Sheet1!CC14</f>
        <v>124.87288665771484</v>
      </c>
      <c r="CD14">
        <f>+[1]Sheet1!CD14</f>
        <v>124.87287902832031</v>
      </c>
      <c r="CF14">
        <f ca="1">+[2]IPCse!DC18</f>
        <v>124.96844241731728</v>
      </c>
      <c r="CG14">
        <f t="shared" ca="1" si="0"/>
        <v>124.86711528861902</v>
      </c>
    </row>
    <row r="15" spans="1:85" x14ac:dyDescent="0.3">
      <c r="A15" s="2">
        <f>+[1]Sheet1!A15</f>
        <v>43101</v>
      </c>
      <c r="B15" s="1">
        <f>+[1]Sheet1!B15</f>
        <v>1</v>
      </c>
      <c r="C15" s="1">
        <f>+[1]Sheet1!C15</f>
        <v>2018</v>
      </c>
      <c r="D15">
        <f>+[1]Sheet1!D15</f>
        <v>122.18935394287109</v>
      </c>
      <c r="E15">
        <f>+[1]Sheet1!E15</f>
        <v>126.10969543457031</v>
      </c>
      <c r="F15">
        <f>+[1]Sheet1!F15</f>
        <v>118.85157012939453</v>
      </c>
      <c r="G15">
        <f>+[1]Sheet1!G15</f>
        <v>158.41885375976563</v>
      </c>
      <c r="H15">
        <f>+[1]Sheet1!H15</f>
        <v>118.87694549560547</v>
      </c>
      <c r="I15">
        <f>+[1]Sheet1!I15</f>
        <v>129.9530029296875</v>
      </c>
      <c r="J15">
        <f>+[1]Sheet1!J15</f>
        <v>124.17328643798828</v>
      </c>
      <c r="K15">
        <f>+[1]Sheet1!K15</f>
        <v>135.1788330078125</v>
      </c>
      <c r="L15">
        <f>+[1]Sheet1!L15</f>
        <v>126.52915954589844</v>
      </c>
      <c r="M15">
        <f>+[1]Sheet1!M15</f>
        <v>135.78999328613281</v>
      </c>
      <c r="N15">
        <f>+[1]Sheet1!N15</f>
        <v>124.78543853759766</v>
      </c>
      <c r="O15">
        <f>+[1]Sheet1!O15</f>
        <v>122.47658538818359</v>
      </c>
      <c r="P15">
        <f>+[1]Sheet1!P15</f>
        <v>122.254638671875</v>
      </c>
      <c r="Q15">
        <f>+[1]Sheet1!Q15</f>
        <v>126.06133270263672</v>
      </c>
      <c r="R15">
        <f>+[1]Sheet1!R15</f>
        <v>119.06126403808594</v>
      </c>
      <c r="S15">
        <f>+[1]Sheet1!S15</f>
        <v>158.02366638183594</v>
      </c>
      <c r="T15">
        <f>+[1]Sheet1!T15</f>
        <v>119.14223480224609</v>
      </c>
      <c r="U15">
        <f>+[1]Sheet1!U15</f>
        <v>130.09352111816406</v>
      </c>
      <c r="V15">
        <f>+[1]Sheet1!V15</f>
        <v>123.98545837402344</v>
      </c>
      <c r="W15">
        <f>+[1]Sheet1!W15</f>
        <v>135.45451354980469</v>
      </c>
      <c r="X15">
        <f>+[1]Sheet1!X15</f>
        <v>126.48104858398438</v>
      </c>
      <c r="Y15">
        <f>+[1]Sheet1!Y15</f>
        <v>134.86761474609375</v>
      </c>
      <c r="Z15">
        <f>+[1]Sheet1!Z15</f>
        <v>125.11872863769531</v>
      </c>
      <c r="AA15">
        <f>+[1]Sheet1!AA15</f>
        <v>122.63760375976563</v>
      </c>
      <c r="AB15">
        <f>+[1]Sheet1!AB15</f>
        <v>122.23978424072266</v>
      </c>
      <c r="AC15">
        <f>+[1]Sheet1!AC15</f>
        <v>126.00817108154297</v>
      </c>
      <c r="AD15">
        <f>+[1]Sheet1!AD15</f>
        <v>119.32623291015625</v>
      </c>
      <c r="AE15">
        <f>+[1]Sheet1!AE15</f>
        <v>157.77055358886719</v>
      </c>
      <c r="AF15">
        <f>+[1]Sheet1!AF15</f>
        <v>119.26816558837891</v>
      </c>
      <c r="AG15">
        <f>+[1]Sheet1!AG15</f>
        <v>130.29701232910156</v>
      </c>
      <c r="AH15">
        <f>+[1]Sheet1!AH15</f>
        <v>123.948974609375</v>
      </c>
      <c r="AI15">
        <f>+[1]Sheet1!AI15</f>
        <v>135.63035583496094</v>
      </c>
      <c r="AJ15">
        <f>+[1]Sheet1!AJ15</f>
        <v>126.47251892089844</v>
      </c>
      <c r="AK15">
        <f>+[1]Sheet1!AK15</f>
        <v>134.75485229492188</v>
      </c>
      <c r="AL15">
        <f>+[1]Sheet1!AL15</f>
        <v>125.56769561767578</v>
      </c>
      <c r="AM15">
        <f>+[1]Sheet1!AM15</f>
        <v>122.69398498535156</v>
      </c>
      <c r="AN15">
        <f>+[1]Sheet1!AN15</f>
        <v>122.23674011230469</v>
      </c>
      <c r="AO15">
        <f>+[1]Sheet1!AO15</f>
        <v>126.01486206054688</v>
      </c>
      <c r="AP15">
        <f>+[1]Sheet1!AP15</f>
        <v>119.20003509521484</v>
      </c>
      <c r="AQ15">
        <f>+[1]Sheet1!AQ15</f>
        <v>157.49578857421875</v>
      </c>
      <c r="AR15">
        <f>+[1]Sheet1!AR15</f>
        <v>119.30413818359375</v>
      </c>
      <c r="AS15">
        <f>+[1]Sheet1!AS15</f>
        <v>130.14894104003906</v>
      </c>
      <c r="AT15">
        <f>+[1]Sheet1!AT15</f>
        <v>123.62711334228516</v>
      </c>
      <c r="AU15">
        <f>+[1]Sheet1!AU15</f>
        <v>135.45840454101563</v>
      </c>
      <c r="AV15">
        <f>+[1]Sheet1!AV15</f>
        <v>126.34355926513672</v>
      </c>
      <c r="AW15">
        <f>+[1]Sheet1!AW15</f>
        <v>134.50962829589844</v>
      </c>
      <c r="AX15">
        <f>+[1]Sheet1!AX15</f>
        <v>125.69537353515625</v>
      </c>
      <c r="AY15">
        <f>+[1]Sheet1!AY15</f>
        <v>122.82704162597656</v>
      </c>
      <c r="AZ15">
        <f>+[1]Sheet1!AZ15</f>
        <v>122.36730194091797</v>
      </c>
      <c r="BA15">
        <f>+[1]Sheet1!BA15</f>
        <v>125.97817993164063</v>
      </c>
      <c r="BB15">
        <f>+[1]Sheet1!BB15</f>
        <v>119.23650360107422</v>
      </c>
      <c r="BC15">
        <f>+[1]Sheet1!BC15</f>
        <v>156.68435668945313</v>
      </c>
      <c r="BD15">
        <f>+[1]Sheet1!BD15</f>
        <v>119.58686828613281</v>
      </c>
      <c r="BE15">
        <f>+[1]Sheet1!BE15</f>
        <v>130.10015869140625</v>
      </c>
      <c r="BF15">
        <f>+[1]Sheet1!BF15</f>
        <v>123.33937072753906</v>
      </c>
      <c r="BG15">
        <f>+[1]Sheet1!BG15</f>
        <v>135.58343505859375</v>
      </c>
      <c r="BH15">
        <f>+[1]Sheet1!BH15</f>
        <v>126.18552398681641</v>
      </c>
      <c r="BI15">
        <f>+[1]Sheet1!BI15</f>
        <v>133.71003723144531</v>
      </c>
      <c r="BJ15">
        <f>+[1]Sheet1!BJ15</f>
        <v>126.03672790527344</v>
      </c>
      <c r="BK15">
        <f>+[1]Sheet1!BK15</f>
        <v>123.06437683105469</v>
      </c>
      <c r="BL15">
        <f>+[1]Sheet1!BL15</f>
        <v>126.55312347412109</v>
      </c>
      <c r="BM15">
        <f>+[1]Sheet1!BM15</f>
        <v>127.10470581054688</v>
      </c>
      <c r="BN15">
        <f>+[1]Sheet1!BN15</f>
        <v>127.33991241455078</v>
      </c>
      <c r="BO15">
        <f>+[1]Sheet1!BO15</f>
        <v>127.2991943359375</v>
      </c>
      <c r="BP15">
        <f>+[1]Sheet1!BP15</f>
        <v>127.61460113525391</v>
      </c>
      <c r="BQ15">
        <f>+[1]Sheet1!BQ15</f>
        <v>122.26174163818359</v>
      </c>
      <c r="BR15">
        <f>+[1]Sheet1!BR15</f>
        <v>126.02379608154297</v>
      </c>
      <c r="BS15">
        <f>+[1]Sheet1!BS15</f>
        <v>119.16257476806641</v>
      </c>
      <c r="BT15">
        <f>+[1]Sheet1!BT15</f>
        <v>157.46670532226563</v>
      </c>
      <c r="BU15">
        <f>+[1]Sheet1!BU15</f>
        <v>119.35756683349609</v>
      </c>
      <c r="BV15">
        <f>+[1]Sheet1!BV15</f>
        <v>130.1324462890625</v>
      </c>
      <c r="BW15">
        <f>+[1]Sheet1!BW15</f>
        <v>123.67456817626953</v>
      </c>
      <c r="BX15">
        <f>+[1]Sheet1!BX15</f>
        <v>135.49534606933594</v>
      </c>
      <c r="BY15">
        <f>+[1]Sheet1!BY15</f>
        <v>126.34494781494141</v>
      </c>
      <c r="BZ15">
        <f>+[1]Sheet1!BZ15</f>
        <v>134.36117553710938</v>
      </c>
      <c r="CA15">
        <f>+[1]Sheet1!CA15</f>
        <v>125.66988372802734</v>
      </c>
      <c r="CB15">
        <f>+[1]Sheet1!CB15</f>
        <v>122.83193969726563</v>
      </c>
      <c r="CC15">
        <f>+[1]Sheet1!CC15</f>
        <v>127.28696441650391</v>
      </c>
      <c r="CD15">
        <f>+[1]Sheet1!CD15</f>
        <v>127.28695678710938</v>
      </c>
      <c r="CF15">
        <f ca="1">+[2]IPCse!DC19</f>
        <v>127.36820923571834</v>
      </c>
      <c r="CG15">
        <f t="shared" ca="1" si="0"/>
        <v>127.26493632393638</v>
      </c>
    </row>
    <row r="16" spans="1:85" x14ac:dyDescent="0.3">
      <c r="A16" s="2">
        <f>+[1]Sheet1!A16</f>
        <v>43132</v>
      </c>
      <c r="B16" s="1">
        <f>+[1]Sheet1!B16</f>
        <v>2</v>
      </c>
      <c r="C16" s="1">
        <f>+[1]Sheet1!C16</f>
        <v>2018</v>
      </c>
      <c r="D16">
        <f>+[1]Sheet1!D16</f>
        <v>124.20902252197266</v>
      </c>
      <c r="E16">
        <f>+[1]Sheet1!E16</f>
        <v>128.83642578125</v>
      </c>
      <c r="F16">
        <f>+[1]Sheet1!F16</f>
        <v>120.50357055664063</v>
      </c>
      <c r="G16">
        <f>+[1]Sheet1!G16</f>
        <v>163.98075866699219</v>
      </c>
      <c r="H16">
        <f>+[1]Sheet1!H16</f>
        <v>121.33747100830078</v>
      </c>
      <c r="I16">
        <f>+[1]Sheet1!I16</f>
        <v>132.85514831542969</v>
      </c>
      <c r="J16">
        <f>+[1]Sheet1!J16</f>
        <v>129.65238952636719</v>
      </c>
      <c r="K16">
        <f>+[1]Sheet1!K16</f>
        <v>147.39085388183594</v>
      </c>
      <c r="L16">
        <f>+[1]Sheet1!L16</f>
        <v>128.83837890625</v>
      </c>
      <c r="M16">
        <f>+[1]Sheet1!M16</f>
        <v>139.64117431640625</v>
      </c>
      <c r="N16">
        <f>+[1]Sheet1!N16</f>
        <v>127.49868011474609</v>
      </c>
      <c r="O16">
        <f>+[1]Sheet1!O16</f>
        <v>124.7808837890625</v>
      </c>
      <c r="P16">
        <f>+[1]Sheet1!P16</f>
        <v>124.32257843017578</v>
      </c>
      <c r="Q16">
        <f>+[1]Sheet1!Q16</f>
        <v>128.83030700683594</v>
      </c>
      <c r="R16">
        <f>+[1]Sheet1!R16</f>
        <v>120.77052307128906</v>
      </c>
      <c r="S16">
        <f>+[1]Sheet1!S16</f>
        <v>163.75498962402344</v>
      </c>
      <c r="T16">
        <f>+[1]Sheet1!T16</f>
        <v>121.69447326660156</v>
      </c>
      <c r="U16">
        <f>+[1]Sheet1!U16</f>
        <v>133.05693054199219</v>
      </c>
      <c r="V16">
        <f>+[1]Sheet1!V16</f>
        <v>129.5146484375</v>
      </c>
      <c r="W16">
        <f>+[1]Sheet1!W16</f>
        <v>147.49545288085938</v>
      </c>
      <c r="X16">
        <f>+[1]Sheet1!X16</f>
        <v>128.85812377929688</v>
      </c>
      <c r="Y16">
        <f>+[1]Sheet1!Y16</f>
        <v>138.74801635742188</v>
      </c>
      <c r="Z16">
        <f>+[1]Sheet1!Z16</f>
        <v>127.80300903320313</v>
      </c>
      <c r="AA16">
        <f>+[1]Sheet1!AA16</f>
        <v>124.88277435302734</v>
      </c>
      <c r="AB16">
        <f>+[1]Sheet1!AB16</f>
        <v>124.34152984619141</v>
      </c>
      <c r="AC16">
        <f>+[1]Sheet1!AC16</f>
        <v>128.74772644042969</v>
      </c>
      <c r="AD16">
        <f>+[1]Sheet1!AD16</f>
        <v>121.02725982666016</v>
      </c>
      <c r="AE16">
        <f>+[1]Sheet1!AE16</f>
        <v>163.59974670410156</v>
      </c>
      <c r="AF16">
        <f>+[1]Sheet1!AF16</f>
        <v>121.81413269042969</v>
      </c>
      <c r="AG16">
        <f>+[1]Sheet1!AG16</f>
        <v>133.2672119140625</v>
      </c>
      <c r="AH16">
        <f>+[1]Sheet1!AH16</f>
        <v>129.52421569824219</v>
      </c>
      <c r="AI16">
        <f>+[1]Sheet1!AI16</f>
        <v>147.58824157714844</v>
      </c>
      <c r="AJ16">
        <f>+[1]Sheet1!AJ16</f>
        <v>128.8697509765625</v>
      </c>
      <c r="AK16">
        <f>+[1]Sheet1!AK16</f>
        <v>138.66813659667969</v>
      </c>
      <c r="AL16">
        <f>+[1]Sheet1!AL16</f>
        <v>128.12644958496094</v>
      </c>
      <c r="AM16">
        <f>+[1]Sheet1!AM16</f>
        <v>124.92777252197266</v>
      </c>
      <c r="AN16">
        <f>+[1]Sheet1!AN16</f>
        <v>124.37416076660156</v>
      </c>
      <c r="AO16">
        <f>+[1]Sheet1!AO16</f>
        <v>128.76275634765625</v>
      </c>
      <c r="AP16">
        <f>+[1]Sheet1!AP16</f>
        <v>120.94912719726563</v>
      </c>
      <c r="AQ16">
        <f>+[1]Sheet1!AQ16</f>
        <v>163.30709838867188</v>
      </c>
      <c r="AR16">
        <f>+[1]Sheet1!AR16</f>
        <v>121.86119079589844</v>
      </c>
      <c r="AS16">
        <f>+[1]Sheet1!AS16</f>
        <v>133.26556396484375</v>
      </c>
      <c r="AT16">
        <f>+[1]Sheet1!AT16</f>
        <v>129.17245483398438</v>
      </c>
      <c r="AU16">
        <f>+[1]Sheet1!AU16</f>
        <v>147.30599975585938</v>
      </c>
      <c r="AV16">
        <f>+[1]Sheet1!AV16</f>
        <v>128.78129577636719</v>
      </c>
      <c r="AW16">
        <f>+[1]Sheet1!AW16</f>
        <v>138.47633361816406</v>
      </c>
      <c r="AX16">
        <f>+[1]Sheet1!AX16</f>
        <v>128.26356506347656</v>
      </c>
      <c r="AY16">
        <f>+[1]Sheet1!AY16</f>
        <v>125.03437805175781</v>
      </c>
      <c r="AZ16">
        <f>+[1]Sheet1!AZ16</f>
        <v>124.56346893310547</v>
      </c>
      <c r="BA16">
        <f>+[1]Sheet1!BA16</f>
        <v>128.75778198242188</v>
      </c>
      <c r="BB16">
        <f>+[1]Sheet1!BB16</f>
        <v>121.010986328125</v>
      </c>
      <c r="BC16">
        <f>+[1]Sheet1!BC16</f>
        <v>162.66847229003906</v>
      </c>
      <c r="BD16">
        <f>+[1]Sheet1!BD16</f>
        <v>122.25479125976563</v>
      </c>
      <c r="BE16">
        <f>+[1]Sheet1!BE16</f>
        <v>133.33930969238281</v>
      </c>
      <c r="BF16">
        <f>+[1]Sheet1!BF16</f>
        <v>128.86563110351563</v>
      </c>
      <c r="BG16">
        <f>+[1]Sheet1!BG16</f>
        <v>147.24484252929688</v>
      </c>
      <c r="BH16">
        <f>+[1]Sheet1!BH16</f>
        <v>128.68501281738281</v>
      </c>
      <c r="BI16">
        <f>+[1]Sheet1!BI16</f>
        <v>137.63040161132813</v>
      </c>
      <c r="BJ16">
        <f>+[1]Sheet1!BJ16</f>
        <v>128.49012756347656</v>
      </c>
      <c r="BK16">
        <f>+[1]Sheet1!BK16</f>
        <v>125.21353912353516</v>
      </c>
      <c r="BL16">
        <f>+[1]Sheet1!BL16</f>
        <v>129.57049560546875</v>
      </c>
      <c r="BM16">
        <f>+[1]Sheet1!BM16</f>
        <v>130.35160827636719</v>
      </c>
      <c r="BN16">
        <f>+[1]Sheet1!BN16</f>
        <v>130.62770080566406</v>
      </c>
      <c r="BO16">
        <f>+[1]Sheet1!BO16</f>
        <v>130.68157958984375</v>
      </c>
      <c r="BP16">
        <f>+[1]Sheet1!BP16</f>
        <v>131.05006408691406</v>
      </c>
      <c r="BQ16">
        <f>+[1]Sheet1!BQ16</f>
        <v>124.37118530273438</v>
      </c>
      <c r="BR16">
        <f>+[1]Sheet1!BR16</f>
        <v>128.78105163574219</v>
      </c>
      <c r="BS16">
        <f>+[1]Sheet1!BS16</f>
        <v>120.88993072509766</v>
      </c>
      <c r="BT16">
        <f>+[1]Sheet1!BT16</f>
        <v>163.29678344726563</v>
      </c>
      <c r="BU16">
        <f>+[1]Sheet1!BU16</f>
        <v>121.94981384277344</v>
      </c>
      <c r="BV16">
        <f>+[1]Sheet1!BV16</f>
        <v>133.24052429199219</v>
      </c>
      <c r="BW16">
        <f>+[1]Sheet1!BW16</f>
        <v>129.20991516113281</v>
      </c>
      <c r="BX16">
        <f>+[1]Sheet1!BX16</f>
        <v>147.38516235351563</v>
      </c>
      <c r="BY16">
        <f>+[1]Sheet1!BY16</f>
        <v>128.77687072753906</v>
      </c>
      <c r="BZ16">
        <f>+[1]Sheet1!BZ16</f>
        <v>138.28173828125</v>
      </c>
      <c r="CA16">
        <f>+[1]Sheet1!CA16</f>
        <v>128.21585083007813</v>
      </c>
      <c r="CB16">
        <f>+[1]Sheet1!CB16</f>
        <v>125.03692626953125</v>
      </c>
      <c r="CC16">
        <f>+[1]Sheet1!CC16</f>
        <v>130.60414123535156</v>
      </c>
      <c r="CD16">
        <f>+[1]Sheet1!CD16</f>
        <v>130.60414123535156</v>
      </c>
      <c r="CF16">
        <f ca="1">+[2]IPCse!DC20</f>
        <v>130.7086675904747</v>
      </c>
      <c r="CG16">
        <f t="shared" ca="1" si="0"/>
        <v>130.60268616246995</v>
      </c>
    </row>
    <row r="17" spans="1:85" x14ac:dyDescent="0.3">
      <c r="A17" s="2">
        <f>+[1]Sheet1!A17</f>
        <v>43160</v>
      </c>
      <c r="B17" s="1">
        <f>+[1]Sheet1!B17</f>
        <v>3</v>
      </c>
      <c r="C17" s="1">
        <f>+[1]Sheet1!C17</f>
        <v>2018</v>
      </c>
      <c r="D17">
        <f>+[1]Sheet1!D17</f>
        <v>126.10483551025391</v>
      </c>
      <c r="E17">
        <f>+[1]Sheet1!E17</f>
        <v>129.27194213867188</v>
      </c>
      <c r="F17">
        <f>+[1]Sheet1!F17</f>
        <v>122.50153350830078</v>
      </c>
      <c r="G17">
        <f>+[1]Sheet1!G17</f>
        <v>165.17446899414063</v>
      </c>
      <c r="H17">
        <f>+[1]Sheet1!H17</f>
        <v>126.63542938232422</v>
      </c>
      <c r="I17">
        <f>+[1]Sheet1!I17</f>
        <v>134.73179626464844</v>
      </c>
      <c r="J17">
        <f>+[1]Sheet1!J17</f>
        <v>132.44453430175781</v>
      </c>
      <c r="K17">
        <f>+[1]Sheet1!K17</f>
        <v>151.50624084472656</v>
      </c>
      <c r="L17">
        <f>+[1]Sheet1!L17</f>
        <v>131.25067138671875</v>
      </c>
      <c r="M17">
        <f>+[1]Sheet1!M17</f>
        <v>139.81697082519531</v>
      </c>
      <c r="N17">
        <f>+[1]Sheet1!N17</f>
        <v>129.95217895507813</v>
      </c>
      <c r="O17">
        <f>+[1]Sheet1!O17</f>
        <v>126.96139526367188</v>
      </c>
      <c r="P17">
        <f>+[1]Sheet1!P17</f>
        <v>126.14070129394531</v>
      </c>
      <c r="Q17">
        <f>+[1]Sheet1!Q17</f>
        <v>129.20162963867188</v>
      </c>
      <c r="R17">
        <f>+[1]Sheet1!R17</f>
        <v>122.92698669433594</v>
      </c>
      <c r="S17">
        <f>+[1]Sheet1!S17</f>
        <v>164.83224487304688</v>
      </c>
      <c r="T17">
        <f>+[1]Sheet1!T17</f>
        <v>127.12488555908203</v>
      </c>
      <c r="U17">
        <f>+[1]Sheet1!U17</f>
        <v>134.87490844726563</v>
      </c>
      <c r="V17">
        <f>+[1]Sheet1!V17</f>
        <v>132.05924987792969</v>
      </c>
      <c r="W17">
        <f>+[1]Sheet1!W17</f>
        <v>151.58122253417969</v>
      </c>
      <c r="X17">
        <f>+[1]Sheet1!X17</f>
        <v>131.10691833496094</v>
      </c>
      <c r="Y17">
        <f>+[1]Sheet1!Y17</f>
        <v>138.94740295410156</v>
      </c>
      <c r="Z17">
        <f>+[1]Sheet1!Z17</f>
        <v>130.13076782226563</v>
      </c>
      <c r="AA17">
        <f>+[1]Sheet1!AA17</f>
        <v>127.20709228515625</v>
      </c>
      <c r="AB17">
        <f>+[1]Sheet1!AB17</f>
        <v>126.10688781738281</v>
      </c>
      <c r="AC17">
        <f>+[1]Sheet1!AC17</f>
        <v>129.12246704101563</v>
      </c>
      <c r="AD17">
        <f>+[1]Sheet1!AD17</f>
        <v>123.23822021484375</v>
      </c>
      <c r="AE17">
        <f>+[1]Sheet1!AE17</f>
        <v>164.42054748535156</v>
      </c>
      <c r="AF17">
        <f>+[1]Sheet1!AF17</f>
        <v>127.31097412109375</v>
      </c>
      <c r="AG17">
        <f>+[1]Sheet1!AG17</f>
        <v>135.07199096679688</v>
      </c>
      <c r="AH17">
        <f>+[1]Sheet1!AH17</f>
        <v>131.95318603515625</v>
      </c>
      <c r="AI17">
        <f>+[1]Sheet1!AI17</f>
        <v>151.6585693359375</v>
      </c>
      <c r="AJ17">
        <f>+[1]Sheet1!AJ17</f>
        <v>131.01811218261719</v>
      </c>
      <c r="AK17">
        <f>+[1]Sheet1!AK17</f>
        <v>138.85238647460938</v>
      </c>
      <c r="AL17">
        <f>+[1]Sheet1!AL17</f>
        <v>130.34629821777344</v>
      </c>
      <c r="AM17">
        <f>+[1]Sheet1!AM17</f>
        <v>127.28931427001953</v>
      </c>
      <c r="AN17">
        <f>+[1]Sheet1!AN17</f>
        <v>126.09931182861328</v>
      </c>
      <c r="AO17">
        <f>+[1]Sheet1!AO17</f>
        <v>129.12467956542969</v>
      </c>
      <c r="AP17">
        <f>+[1]Sheet1!AP17</f>
        <v>123.27593231201172</v>
      </c>
      <c r="AQ17">
        <f>+[1]Sheet1!AQ17</f>
        <v>164.31303405761719</v>
      </c>
      <c r="AR17">
        <f>+[1]Sheet1!AR17</f>
        <v>127.38132476806641</v>
      </c>
      <c r="AS17">
        <f>+[1]Sheet1!AS17</f>
        <v>134.98847961425781</v>
      </c>
      <c r="AT17">
        <f>+[1]Sheet1!AT17</f>
        <v>131.40214538574219</v>
      </c>
      <c r="AU17">
        <f>+[1]Sheet1!AU17</f>
        <v>151.34988403320313</v>
      </c>
      <c r="AV17">
        <f>+[1]Sheet1!AV17</f>
        <v>130.94081115722656</v>
      </c>
      <c r="AW17">
        <f>+[1]Sheet1!AW17</f>
        <v>138.61463928222656</v>
      </c>
      <c r="AX17">
        <f>+[1]Sheet1!AX17</f>
        <v>130.50729370117188</v>
      </c>
      <c r="AY17">
        <f>+[1]Sheet1!AY17</f>
        <v>127.47579956054688</v>
      </c>
      <c r="AZ17">
        <f>+[1]Sheet1!AZ17</f>
        <v>126.21954345703125</v>
      </c>
      <c r="BA17">
        <f>+[1]Sheet1!BA17</f>
        <v>129.07978820800781</v>
      </c>
      <c r="BB17">
        <f>+[1]Sheet1!BB17</f>
        <v>123.46148681640625</v>
      </c>
      <c r="BC17">
        <f>+[1]Sheet1!BC17</f>
        <v>163.91024780273438</v>
      </c>
      <c r="BD17">
        <f>+[1]Sheet1!BD17</f>
        <v>127.89341735839844</v>
      </c>
      <c r="BE17">
        <f>+[1]Sheet1!BE17</f>
        <v>134.97567749023438</v>
      </c>
      <c r="BF17">
        <f>+[1]Sheet1!BF17</f>
        <v>130.99700927734375</v>
      </c>
      <c r="BG17">
        <f>+[1]Sheet1!BG17</f>
        <v>151.20559692382813</v>
      </c>
      <c r="BH17">
        <f>+[1]Sheet1!BH17</f>
        <v>130.95687866210938</v>
      </c>
      <c r="BI17">
        <f>+[1]Sheet1!BI17</f>
        <v>138.0010986328125</v>
      </c>
      <c r="BJ17">
        <f>+[1]Sheet1!BJ17</f>
        <v>130.63200378417969</v>
      </c>
      <c r="BK17">
        <f>+[1]Sheet1!BK17</f>
        <v>127.79656982421875</v>
      </c>
      <c r="BL17">
        <f>+[1]Sheet1!BL17</f>
        <v>131.69479370117188</v>
      </c>
      <c r="BM17">
        <f>+[1]Sheet1!BM17</f>
        <v>132.4539794921875</v>
      </c>
      <c r="BN17">
        <f>+[1]Sheet1!BN17</f>
        <v>132.68962097167969</v>
      </c>
      <c r="BO17">
        <f>+[1]Sheet1!BO17</f>
        <v>132.78746032714844</v>
      </c>
      <c r="BP17">
        <f>+[1]Sheet1!BP17</f>
        <v>133.23541259765625</v>
      </c>
      <c r="BQ17">
        <f>+[1]Sheet1!BQ17</f>
        <v>126.13681030273438</v>
      </c>
      <c r="BR17">
        <f>+[1]Sheet1!BR17</f>
        <v>129.14457702636719</v>
      </c>
      <c r="BS17">
        <f>+[1]Sheet1!BS17</f>
        <v>123.15674591064453</v>
      </c>
      <c r="BT17">
        <f>+[1]Sheet1!BT17</f>
        <v>164.38075256347656</v>
      </c>
      <c r="BU17">
        <f>+[1]Sheet1!BU17</f>
        <v>127.48448944091797</v>
      </c>
      <c r="BV17">
        <f>+[1]Sheet1!BV17</f>
        <v>134.96456909179688</v>
      </c>
      <c r="BW17">
        <f>+[1]Sheet1!BW17</f>
        <v>131.53016662597656</v>
      </c>
      <c r="BX17">
        <f>+[1]Sheet1!BX17</f>
        <v>151.4254150390625</v>
      </c>
      <c r="BY17">
        <f>+[1]Sheet1!BY17</f>
        <v>131.01528930664063</v>
      </c>
      <c r="BZ17">
        <f>+[1]Sheet1!BZ17</f>
        <v>138.53079223632813</v>
      </c>
      <c r="CA17">
        <f>+[1]Sheet1!CA17</f>
        <v>130.44145202636719</v>
      </c>
      <c r="CB17">
        <f>+[1]Sheet1!CB17</f>
        <v>127.47554016113281</v>
      </c>
      <c r="CC17">
        <f>+[1]Sheet1!CC17</f>
        <v>132.72964477539063</v>
      </c>
      <c r="CD17">
        <f>+[1]Sheet1!CD17</f>
        <v>132.72964477539063</v>
      </c>
      <c r="CF17">
        <f ca="1">+[2]IPCse!DC21</f>
        <v>132.80810205460747</v>
      </c>
      <c r="CG17">
        <f t="shared" ca="1" si="0"/>
        <v>132.70041835951812</v>
      </c>
    </row>
    <row r="18" spans="1:85" x14ac:dyDescent="0.3">
      <c r="A18" s="2">
        <f>+[1]Sheet1!A18</f>
        <v>43191</v>
      </c>
      <c r="B18" s="1">
        <f>+[1]Sheet1!B18</f>
        <v>4</v>
      </c>
      <c r="C18" s="1">
        <f>+[1]Sheet1!C18</f>
        <v>2018</v>
      </c>
      <c r="D18">
        <f>+[1]Sheet1!D18</f>
        <v>128.03703308105469</v>
      </c>
      <c r="E18">
        <f>+[1]Sheet1!E18</f>
        <v>132.02096557617188</v>
      </c>
      <c r="F18">
        <f>+[1]Sheet1!F18</f>
        <v>125.15860748291016</v>
      </c>
      <c r="G18">
        <f>+[1]Sheet1!G18</f>
        <v>179.34368896484375</v>
      </c>
      <c r="H18">
        <f>+[1]Sheet1!H18</f>
        <v>128.51167297363281</v>
      </c>
      <c r="I18">
        <f>+[1]Sheet1!I18</f>
        <v>137.224365234375</v>
      </c>
      <c r="J18">
        <f>+[1]Sheet1!J18</f>
        <v>137.29301452636719</v>
      </c>
      <c r="K18">
        <f>+[1]Sheet1!K18</f>
        <v>153.87313842773438</v>
      </c>
      <c r="L18">
        <f>+[1]Sheet1!L18</f>
        <v>133.77352905273438</v>
      </c>
      <c r="M18">
        <f>+[1]Sheet1!M18</f>
        <v>142.98405456542969</v>
      </c>
      <c r="N18">
        <f>+[1]Sheet1!N18</f>
        <v>132.74107360839844</v>
      </c>
      <c r="O18">
        <f>+[1]Sheet1!O18</f>
        <v>129.27728271484375</v>
      </c>
      <c r="P18">
        <f>+[1]Sheet1!P18</f>
        <v>128.04676818847656</v>
      </c>
      <c r="Q18">
        <f>+[1]Sheet1!Q18</f>
        <v>131.93292236328125</v>
      </c>
      <c r="R18">
        <f>+[1]Sheet1!R18</f>
        <v>125.48921203613281</v>
      </c>
      <c r="S18">
        <f>+[1]Sheet1!S18</f>
        <v>178.50283813476563</v>
      </c>
      <c r="T18">
        <f>+[1]Sheet1!T18</f>
        <v>129.08921813964844</v>
      </c>
      <c r="U18">
        <f>+[1]Sheet1!U18</f>
        <v>137.34970092773438</v>
      </c>
      <c r="V18">
        <f>+[1]Sheet1!V18</f>
        <v>137.06814575195313</v>
      </c>
      <c r="W18">
        <f>+[1]Sheet1!W18</f>
        <v>153.74560546875</v>
      </c>
      <c r="X18">
        <f>+[1]Sheet1!X18</f>
        <v>133.64151000976563</v>
      </c>
      <c r="Y18">
        <f>+[1]Sheet1!Y18</f>
        <v>142.1424560546875</v>
      </c>
      <c r="Z18">
        <f>+[1]Sheet1!Z18</f>
        <v>132.99905395507813</v>
      </c>
      <c r="AA18">
        <f>+[1]Sheet1!AA18</f>
        <v>129.45428466796875</v>
      </c>
      <c r="AB18">
        <f>+[1]Sheet1!AB18</f>
        <v>128.0052490234375</v>
      </c>
      <c r="AC18">
        <f>+[1]Sheet1!AC18</f>
        <v>131.87864685058594</v>
      </c>
      <c r="AD18">
        <f>+[1]Sheet1!AD18</f>
        <v>125.76404571533203</v>
      </c>
      <c r="AE18">
        <f>+[1]Sheet1!AE18</f>
        <v>177.77474975585938</v>
      </c>
      <c r="AF18">
        <f>+[1]Sheet1!AF18</f>
        <v>129.28919982910156</v>
      </c>
      <c r="AG18">
        <f>+[1]Sheet1!AG18</f>
        <v>137.57424926757813</v>
      </c>
      <c r="AH18">
        <f>+[1]Sheet1!AH18</f>
        <v>136.96640014648438</v>
      </c>
      <c r="AI18">
        <f>+[1]Sheet1!AI18</f>
        <v>153.76925659179688</v>
      </c>
      <c r="AJ18">
        <f>+[1]Sheet1!AJ18</f>
        <v>133.54249572753906</v>
      </c>
      <c r="AK18">
        <f>+[1]Sheet1!AK18</f>
        <v>142.07228088378906</v>
      </c>
      <c r="AL18">
        <f>+[1]Sheet1!AL18</f>
        <v>133.34451293945313</v>
      </c>
      <c r="AM18">
        <f>+[1]Sheet1!AM18</f>
        <v>129.50886535644531</v>
      </c>
      <c r="AN18">
        <f>+[1]Sheet1!AN18</f>
        <v>128.00889587402344</v>
      </c>
      <c r="AO18">
        <f>+[1]Sheet1!AO18</f>
        <v>131.88455200195313</v>
      </c>
      <c r="AP18">
        <f>+[1]Sheet1!AP18</f>
        <v>125.74932098388672</v>
      </c>
      <c r="AQ18">
        <f>+[1]Sheet1!AQ18</f>
        <v>177.33157348632813</v>
      </c>
      <c r="AR18">
        <f>+[1]Sheet1!AR18</f>
        <v>129.38363647460938</v>
      </c>
      <c r="AS18">
        <f>+[1]Sheet1!AS18</f>
        <v>137.39622497558594</v>
      </c>
      <c r="AT18">
        <f>+[1]Sheet1!AT18</f>
        <v>136.61705017089844</v>
      </c>
      <c r="AU18">
        <f>+[1]Sheet1!AU18</f>
        <v>153.36056518554688</v>
      </c>
      <c r="AV18">
        <f>+[1]Sheet1!AV18</f>
        <v>133.47065734863281</v>
      </c>
      <c r="AW18">
        <f>+[1]Sheet1!AW18</f>
        <v>141.80384826660156</v>
      </c>
      <c r="AX18">
        <f>+[1]Sheet1!AX18</f>
        <v>133.50489807128906</v>
      </c>
      <c r="AY18">
        <f>+[1]Sheet1!AY18</f>
        <v>129.67803955078125</v>
      </c>
      <c r="AZ18">
        <f>+[1]Sheet1!AZ18</f>
        <v>128.09205627441406</v>
      </c>
      <c r="BA18">
        <f>+[1]Sheet1!BA18</f>
        <v>131.83131408691406</v>
      </c>
      <c r="BB18">
        <f>+[1]Sheet1!BB18</f>
        <v>125.86635589599609</v>
      </c>
      <c r="BC18">
        <f>+[1]Sheet1!BC18</f>
        <v>176.27006530761719</v>
      </c>
      <c r="BD18">
        <f>+[1]Sheet1!BD18</f>
        <v>130.01959228515625</v>
      </c>
      <c r="BE18">
        <f>+[1]Sheet1!BE18</f>
        <v>137.30921936035156</v>
      </c>
      <c r="BF18">
        <f>+[1]Sheet1!BF18</f>
        <v>136.32464599609375</v>
      </c>
      <c r="BG18">
        <f>+[1]Sheet1!BG18</f>
        <v>153.08082580566406</v>
      </c>
      <c r="BH18">
        <f>+[1]Sheet1!BH18</f>
        <v>133.51069641113281</v>
      </c>
      <c r="BI18">
        <f>+[1]Sheet1!BI18</f>
        <v>141.07380676269531</v>
      </c>
      <c r="BJ18">
        <f>+[1]Sheet1!BJ18</f>
        <v>133.68507385253906</v>
      </c>
      <c r="BK18">
        <f>+[1]Sheet1!BK18</f>
        <v>129.94012451171875</v>
      </c>
      <c r="BL18">
        <f>+[1]Sheet1!BL18</f>
        <v>135.21168518066406</v>
      </c>
      <c r="BM18">
        <f>+[1]Sheet1!BM18</f>
        <v>136.0908203125</v>
      </c>
      <c r="BN18">
        <f>+[1]Sheet1!BN18</f>
        <v>136.31243896484375</v>
      </c>
      <c r="BO18">
        <f>+[1]Sheet1!BO18</f>
        <v>136.45118713378906</v>
      </c>
      <c r="BP18">
        <f>+[1]Sheet1!BP18</f>
        <v>136.91815185546875</v>
      </c>
      <c r="BQ18">
        <f>+[1]Sheet1!BQ18</f>
        <v>128.03919982910156</v>
      </c>
      <c r="BR18">
        <f>+[1]Sheet1!BR18</f>
        <v>131.89448547363281</v>
      </c>
      <c r="BS18">
        <f>+[1]Sheet1!BS18</f>
        <v>125.66046905517578</v>
      </c>
      <c r="BT18">
        <f>+[1]Sheet1!BT18</f>
        <v>177.47752380371094</v>
      </c>
      <c r="BU18">
        <f>+[1]Sheet1!BU18</f>
        <v>129.51856994628906</v>
      </c>
      <c r="BV18">
        <f>+[1]Sheet1!BV18</f>
        <v>137.37208557128906</v>
      </c>
      <c r="BW18">
        <f>+[1]Sheet1!BW18</f>
        <v>136.69172668457031</v>
      </c>
      <c r="BX18">
        <f>+[1]Sheet1!BX18</f>
        <v>153.48342895507813</v>
      </c>
      <c r="BY18">
        <f>+[1]Sheet1!BY18</f>
        <v>133.55302429199219</v>
      </c>
      <c r="BZ18">
        <f>+[1]Sheet1!BZ18</f>
        <v>141.6783447265625</v>
      </c>
      <c r="CA18">
        <f>+[1]Sheet1!CA18</f>
        <v>133.42904663085938</v>
      </c>
      <c r="CB18">
        <f>+[1]Sheet1!CB18</f>
        <v>129.67633056640625</v>
      </c>
      <c r="CC18">
        <f>+[1]Sheet1!CC18</f>
        <v>136.37017822265625</v>
      </c>
      <c r="CD18">
        <f>+[1]Sheet1!CD18</f>
        <v>136.37017822265625</v>
      </c>
      <c r="CF18">
        <f ca="1">+[2]IPCse!DC22</f>
        <v>136.45791114327631</v>
      </c>
      <c r="CG18">
        <f t="shared" ca="1" si="0"/>
        <v>136.34726810366686</v>
      </c>
    </row>
    <row r="19" spans="1:85" x14ac:dyDescent="0.3">
      <c r="A19" s="2">
        <f>+[1]Sheet1!A19</f>
        <v>43221</v>
      </c>
      <c r="B19" s="1">
        <f>+[1]Sheet1!B19</f>
        <v>5</v>
      </c>
      <c r="C19" s="1">
        <f>+[1]Sheet1!C19</f>
        <v>2018</v>
      </c>
      <c r="D19">
        <f>+[1]Sheet1!D19</f>
        <v>133.25843811035156</v>
      </c>
      <c r="E19">
        <f>+[1]Sheet1!E19</f>
        <v>134.95256042480469</v>
      </c>
      <c r="F19">
        <f>+[1]Sheet1!F19</f>
        <v>127.41041564941406</v>
      </c>
      <c r="G19">
        <f>+[1]Sheet1!G19</f>
        <v>178.72587585449219</v>
      </c>
      <c r="H19">
        <f>+[1]Sheet1!H19</f>
        <v>131.49658203125</v>
      </c>
      <c r="I19">
        <f>+[1]Sheet1!I19</f>
        <v>140.28538513183594</v>
      </c>
      <c r="J19">
        <f>+[1]Sheet1!J19</f>
        <v>139.89695739746094</v>
      </c>
      <c r="K19">
        <f>+[1]Sheet1!K19</f>
        <v>160.58598327636719</v>
      </c>
      <c r="L19">
        <f>+[1]Sheet1!L19</f>
        <v>137.45683288574219</v>
      </c>
      <c r="M19">
        <f>+[1]Sheet1!M19</f>
        <v>145.46803283691406</v>
      </c>
      <c r="N19">
        <f>+[1]Sheet1!N19</f>
        <v>135.86082458496094</v>
      </c>
      <c r="O19">
        <f>+[1]Sheet1!O19</f>
        <v>132.03765869140625</v>
      </c>
      <c r="P19">
        <f>+[1]Sheet1!P19</f>
        <v>133.29086303710938</v>
      </c>
      <c r="Q19">
        <f>+[1]Sheet1!Q19</f>
        <v>134.77951049804688</v>
      </c>
      <c r="R19">
        <f>+[1]Sheet1!R19</f>
        <v>127.78904724121094</v>
      </c>
      <c r="S19">
        <f>+[1]Sheet1!S19</f>
        <v>177.5081787109375</v>
      </c>
      <c r="T19">
        <f>+[1]Sheet1!T19</f>
        <v>132.13749694824219</v>
      </c>
      <c r="U19">
        <f>+[1]Sheet1!U19</f>
        <v>140.36433410644531</v>
      </c>
      <c r="V19">
        <f>+[1]Sheet1!V19</f>
        <v>139.68057250976563</v>
      </c>
      <c r="W19">
        <f>+[1]Sheet1!W19</f>
        <v>160.43827819824219</v>
      </c>
      <c r="X19">
        <f>+[1]Sheet1!X19</f>
        <v>137.37608337402344</v>
      </c>
      <c r="Y19">
        <f>+[1]Sheet1!Y19</f>
        <v>144.42356872558594</v>
      </c>
      <c r="Z19">
        <f>+[1]Sheet1!Z19</f>
        <v>136.17515563964844</v>
      </c>
      <c r="AA19">
        <f>+[1]Sheet1!AA19</f>
        <v>132.14093017578125</v>
      </c>
      <c r="AB19">
        <f>+[1]Sheet1!AB19</f>
        <v>133.2578125</v>
      </c>
      <c r="AC19">
        <f>+[1]Sheet1!AC19</f>
        <v>134.7567138671875</v>
      </c>
      <c r="AD19">
        <f>+[1]Sheet1!AD19</f>
        <v>128.10223388671875</v>
      </c>
      <c r="AE19">
        <f>+[1]Sheet1!AE19</f>
        <v>176.53477478027344</v>
      </c>
      <c r="AF19">
        <f>+[1]Sheet1!AF19</f>
        <v>132.32635498046875</v>
      </c>
      <c r="AG19">
        <f>+[1]Sheet1!AG19</f>
        <v>140.5496826171875</v>
      </c>
      <c r="AH19">
        <f>+[1]Sheet1!AH19</f>
        <v>139.54765319824219</v>
      </c>
      <c r="AI19">
        <f>+[1]Sheet1!AI19</f>
        <v>160.51826477050781</v>
      </c>
      <c r="AJ19">
        <f>+[1]Sheet1!AJ19</f>
        <v>137.32518005371094</v>
      </c>
      <c r="AK19">
        <f>+[1]Sheet1!AK19</f>
        <v>144.32875061035156</v>
      </c>
      <c r="AL19">
        <f>+[1]Sheet1!AL19</f>
        <v>136.58412170410156</v>
      </c>
      <c r="AM19">
        <f>+[1]Sheet1!AM19</f>
        <v>132.16864013671875</v>
      </c>
      <c r="AN19">
        <f>+[1]Sheet1!AN19</f>
        <v>133.27467346191406</v>
      </c>
      <c r="AO19">
        <f>+[1]Sheet1!AO19</f>
        <v>134.77528381347656</v>
      </c>
      <c r="AP19">
        <f>+[1]Sheet1!AP19</f>
        <v>128.10331726074219</v>
      </c>
      <c r="AQ19">
        <f>+[1]Sheet1!AQ19</f>
        <v>176.01295471191406</v>
      </c>
      <c r="AR19">
        <f>+[1]Sheet1!AR19</f>
        <v>132.42813110351563</v>
      </c>
      <c r="AS19">
        <f>+[1]Sheet1!AS19</f>
        <v>140.41030883789063</v>
      </c>
      <c r="AT19">
        <f>+[1]Sheet1!AT19</f>
        <v>139.23248291015625</v>
      </c>
      <c r="AU19">
        <f>+[1]Sheet1!AU19</f>
        <v>160.01158142089844</v>
      </c>
      <c r="AV19">
        <f>+[1]Sheet1!AV19</f>
        <v>137.21893310546875</v>
      </c>
      <c r="AW19">
        <f>+[1]Sheet1!AW19</f>
        <v>144.08967590332031</v>
      </c>
      <c r="AX19">
        <f>+[1]Sheet1!AX19</f>
        <v>136.7100830078125</v>
      </c>
      <c r="AY19">
        <f>+[1]Sheet1!AY19</f>
        <v>132.32476806640625</v>
      </c>
      <c r="AZ19">
        <f>+[1]Sheet1!AZ19</f>
        <v>133.4232177734375</v>
      </c>
      <c r="BA19">
        <f>+[1]Sheet1!BA19</f>
        <v>134.6739501953125</v>
      </c>
      <c r="BB19">
        <f>+[1]Sheet1!BB19</f>
        <v>128.26614379882813</v>
      </c>
      <c r="BC19">
        <f>+[1]Sheet1!BC19</f>
        <v>174.74656677246094</v>
      </c>
      <c r="BD19">
        <f>+[1]Sheet1!BD19</f>
        <v>133.11872863769531</v>
      </c>
      <c r="BE19">
        <f>+[1]Sheet1!BE19</f>
        <v>140.33308410644531</v>
      </c>
      <c r="BF19">
        <f>+[1]Sheet1!BF19</f>
        <v>138.96658325195313</v>
      </c>
      <c r="BG19">
        <f>+[1]Sheet1!BG19</f>
        <v>159.64805603027344</v>
      </c>
      <c r="BH19">
        <f>+[1]Sheet1!BH19</f>
        <v>137.22348022460938</v>
      </c>
      <c r="BI19">
        <f>+[1]Sheet1!BI19</f>
        <v>143.21768188476563</v>
      </c>
      <c r="BJ19">
        <f>+[1]Sheet1!BJ19</f>
        <v>136.86891174316406</v>
      </c>
      <c r="BK19">
        <f>+[1]Sheet1!BK19</f>
        <v>132.47184753417969</v>
      </c>
      <c r="BL19">
        <f>+[1]Sheet1!BL19</f>
        <v>138.79661560058594</v>
      </c>
      <c r="BM19">
        <f>+[1]Sheet1!BM19</f>
        <v>139.47978210449219</v>
      </c>
      <c r="BN19">
        <f>+[1]Sheet1!BN19</f>
        <v>139.6368408203125</v>
      </c>
      <c r="BO19">
        <f>+[1]Sheet1!BO19</f>
        <v>139.66682434082031</v>
      </c>
      <c r="BP19">
        <f>+[1]Sheet1!BP19</f>
        <v>139.96047973632813</v>
      </c>
      <c r="BQ19">
        <f>+[1]Sheet1!BQ19</f>
        <v>133.30509948730469</v>
      </c>
      <c r="BR19">
        <f>+[1]Sheet1!BR19</f>
        <v>134.76551818847656</v>
      </c>
      <c r="BS19">
        <f>+[1]Sheet1!BS19</f>
        <v>128.00148010253906</v>
      </c>
      <c r="BT19">
        <f>+[1]Sheet1!BT19</f>
        <v>176.23751831054688</v>
      </c>
      <c r="BU19">
        <f>+[1]Sheet1!BU19</f>
        <v>132.57986450195313</v>
      </c>
      <c r="BV19">
        <f>+[1]Sheet1!BV19</f>
        <v>140.38737487792969</v>
      </c>
      <c r="BW19">
        <f>+[1]Sheet1!BW19</f>
        <v>139.3096923828125</v>
      </c>
      <c r="BX19">
        <f>+[1]Sheet1!BX19</f>
        <v>160.14350891113281</v>
      </c>
      <c r="BY19">
        <f>+[1]Sheet1!BY19</f>
        <v>137.28501892089844</v>
      </c>
      <c r="BZ19">
        <f>+[1]Sheet1!BZ19</f>
        <v>143.91447448730469</v>
      </c>
      <c r="CA19">
        <f>+[1]Sheet1!CA19</f>
        <v>136.62063598632813</v>
      </c>
      <c r="CB19">
        <f>+[1]Sheet1!CB19</f>
        <v>132.29933166503906</v>
      </c>
      <c r="CC19">
        <f>+[1]Sheet1!CC19</f>
        <v>139.62104797363281</v>
      </c>
      <c r="CD19">
        <f>+[1]Sheet1!CD19</f>
        <v>139.62104797363281</v>
      </c>
      <c r="CF19">
        <f ca="1">+[2]IPCse!DC23</f>
        <v>139.73948008775599</v>
      </c>
      <c r="CG19">
        <f t="shared" ca="1" si="0"/>
        <v>139.6261762807373</v>
      </c>
    </row>
    <row r="20" spans="1:85" x14ac:dyDescent="0.3">
      <c r="A20" s="2">
        <f>+[1]Sheet1!A20</f>
        <v>43252</v>
      </c>
      <c r="B20" s="1">
        <f>+[1]Sheet1!B20</f>
        <v>6</v>
      </c>
      <c r="C20" s="1">
        <f>+[1]Sheet1!C20</f>
        <v>2018</v>
      </c>
      <c r="D20">
        <f>+[1]Sheet1!D20</f>
        <v>140.68794250488281</v>
      </c>
      <c r="E20">
        <f>+[1]Sheet1!E20</f>
        <v>136.46540832519531</v>
      </c>
      <c r="F20">
        <f>+[1]Sheet1!F20</f>
        <v>129.60748291015625</v>
      </c>
      <c r="G20">
        <f>+[1]Sheet1!G20</f>
        <v>183.00209045410156</v>
      </c>
      <c r="H20">
        <f>+[1]Sheet1!H20</f>
        <v>136.39070129394531</v>
      </c>
      <c r="I20">
        <f>+[1]Sheet1!I20</f>
        <v>146.14105224609375</v>
      </c>
      <c r="J20">
        <f>+[1]Sheet1!J20</f>
        <v>147.723876953125</v>
      </c>
      <c r="K20">
        <f>+[1]Sheet1!K20</f>
        <v>161.2955322265625</v>
      </c>
      <c r="L20">
        <f>+[1]Sheet1!L20</f>
        <v>141.58859252929688</v>
      </c>
      <c r="M20">
        <f>+[1]Sheet1!M20</f>
        <v>149.20623779296875</v>
      </c>
      <c r="N20">
        <f>+[1]Sheet1!N20</f>
        <v>139.46273803710938</v>
      </c>
      <c r="O20">
        <f>+[1]Sheet1!O20</f>
        <v>136.26507568359375</v>
      </c>
      <c r="P20">
        <f>+[1]Sheet1!P20</f>
        <v>140.74945068359375</v>
      </c>
      <c r="Q20">
        <f>+[1]Sheet1!Q20</f>
        <v>136.30561828613281</v>
      </c>
      <c r="R20">
        <f>+[1]Sheet1!R20</f>
        <v>130.10333251953125</v>
      </c>
      <c r="S20">
        <f>+[1]Sheet1!S20</f>
        <v>181.98837280273438</v>
      </c>
      <c r="T20">
        <f>+[1]Sheet1!T20</f>
        <v>137.08950805664063</v>
      </c>
      <c r="U20">
        <f>+[1]Sheet1!U20</f>
        <v>146.25259399414063</v>
      </c>
      <c r="V20">
        <f>+[1]Sheet1!V20</f>
        <v>147.64559936523438</v>
      </c>
      <c r="W20">
        <f>+[1]Sheet1!W20</f>
        <v>161.10108947753906</v>
      </c>
      <c r="X20">
        <f>+[1]Sheet1!X20</f>
        <v>141.66850280761719</v>
      </c>
      <c r="Y20">
        <f>+[1]Sheet1!Y20</f>
        <v>148.24967956542969</v>
      </c>
      <c r="Z20">
        <f>+[1]Sheet1!Z20</f>
        <v>139.83639526367188</v>
      </c>
      <c r="AA20">
        <f>+[1]Sheet1!AA20</f>
        <v>136.32652282714844</v>
      </c>
      <c r="AB20">
        <f>+[1]Sheet1!AB20</f>
        <v>140.74264526367188</v>
      </c>
      <c r="AC20">
        <f>+[1]Sheet1!AC20</f>
        <v>136.21778869628906</v>
      </c>
      <c r="AD20">
        <f>+[1]Sheet1!AD20</f>
        <v>130.49008178710938</v>
      </c>
      <c r="AE20">
        <f>+[1]Sheet1!AE20</f>
        <v>181.04458618164063</v>
      </c>
      <c r="AF20">
        <f>+[1]Sheet1!AF20</f>
        <v>137.36651611328125</v>
      </c>
      <c r="AG20">
        <f>+[1]Sheet1!AG20</f>
        <v>146.36479187011719</v>
      </c>
      <c r="AH20">
        <f>+[1]Sheet1!AH20</f>
        <v>147.61262512207031</v>
      </c>
      <c r="AI20">
        <f>+[1]Sheet1!AI20</f>
        <v>161.14498901367188</v>
      </c>
      <c r="AJ20">
        <f>+[1]Sheet1!AJ20</f>
        <v>141.67250061035156</v>
      </c>
      <c r="AK20">
        <f>+[1]Sheet1!AK20</f>
        <v>148.17706298828125</v>
      </c>
      <c r="AL20">
        <f>+[1]Sheet1!AL20</f>
        <v>140.22622680664063</v>
      </c>
      <c r="AM20">
        <f>+[1]Sheet1!AM20</f>
        <v>136.33856201171875</v>
      </c>
      <c r="AN20">
        <f>+[1]Sheet1!AN20</f>
        <v>140.70890808105469</v>
      </c>
      <c r="AO20">
        <f>+[1]Sheet1!AO20</f>
        <v>136.21994018554688</v>
      </c>
      <c r="AP20">
        <f>+[1]Sheet1!AP20</f>
        <v>130.55549621582031</v>
      </c>
      <c r="AQ20">
        <f>+[1]Sheet1!AQ20</f>
        <v>180.54090881347656</v>
      </c>
      <c r="AR20">
        <f>+[1]Sheet1!AR20</f>
        <v>137.47760009765625</v>
      </c>
      <c r="AS20">
        <f>+[1]Sheet1!AS20</f>
        <v>146.4373779296875</v>
      </c>
      <c r="AT20">
        <f>+[1]Sheet1!AT20</f>
        <v>147.44657897949219</v>
      </c>
      <c r="AU20">
        <f>+[1]Sheet1!AU20</f>
        <v>160.64991760253906</v>
      </c>
      <c r="AV20">
        <f>+[1]Sheet1!AV20</f>
        <v>141.64926147460938</v>
      </c>
      <c r="AW20">
        <f>+[1]Sheet1!AW20</f>
        <v>147.89784240722656</v>
      </c>
      <c r="AX20">
        <f>+[1]Sheet1!AX20</f>
        <v>140.40116882324219</v>
      </c>
      <c r="AY20">
        <f>+[1]Sheet1!AY20</f>
        <v>136.48957824707031</v>
      </c>
      <c r="AZ20">
        <f>+[1]Sheet1!AZ20</f>
        <v>140.74935913085938</v>
      </c>
      <c r="BA20">
        <f>+[1]Sheet1!BA20</f>
        <v>136.14201354980469</v>
      </c>
      <c r="BB20">
        <f>+[1]Sheet1!BB20</f>
        <v>130.818359375</v>
      </c>
      <c r="BC20">
        <f>+[1]Sheet1!BC20</f>
        <v>179.51786804199219</v>
      </c>
      <c r="BD20">
        <f>+[1]Sheet1!BD20</f>
        <v>138.12544250488281</v>
      </c>
      <c r="BE20">
        <f>+[1]Sheet1!BE20</f>
        <v>146.50276184082031</v>
      </c>
      <c r="BF20">
        <f>+[1]Sheet1!BF20</f>
        <v>147.31913757324219</v>
      </c>
      <c r="BG20">
        <f>+[1]Sheet1!BG20</f>
        <v>160.25912475585938</v>
      </c>
      <c r="BH20">
        <f>+[1]Sheet1!BH20</f>
        <v>141.73619079589844</v>
      </c>
      <c r="BI20">
        <f>+[1]Sheet1!BI20</f>
        <v>147.15255737304688</v>
      </c>
      <c r="BJ20">
        <f>+[1]Sheet1!BJ20</f>
        <v>140.59815979003906</v>
      </c>
      <c r="BK20">
        <f>+[1]Sheet1!BK20</f>
        <v>136.54570007324219</v>
      </c>
      <c r="BL20">
        <f>+[1]Sheet1!BL20</f>
        <v>144.22811889648438</v>
      </c>
      <c r="BM20">
        <f>+[1]Sheet1!BM20</f>
        <v>144.84042358398438</v>
      </c>
      <c r="BN20">
        <f>+[1]Sheet1!BN20</f>
        <v>144.98121643066406</v>
      </c>
      <c r="BO20">
        <f>+[1]Sheet1!BO20</f>
        <v>145.02186584472656</v>
      </c>
      <c r="BP20">
        <f>+[1]Sheet1!BP20</f>
        <v>145.21586608886719</v>
      </c>
      <c r="BQ20">
        <f>+[1]Sheet1!BQ20</f>
        <v>140.72857666015625</v>
      </c>
      <c r="BR20">
        <f>+[1]Sheet1!BR20</f>
        <v>136.24449157714844</v>
      </c>
      <c r="BS20">
        <f>+[1]Sheet1!BS20</f>
        <v>130.41207885742188</v>
      </c>
      <c r="BT20">
        <f>+[1]Sheet1!BT20</f>
        <v>180.80595397949219</v>
      </c>
      <c r="BU20">
        <f>+[1]Sheet1!BU20</f>
        <v>137.58396911621094</v>
      </c>
      <c r="BV20">
        <f>+[1]Sheet1!BV20</f>
        <v>146.40805053710938</v>
      </c>
      <c r="BW20">
        <f>+[1]Sheet1!BW20</f>
        <v>147.48020935058594</v>
      </c>
      <c r="BX20">
        <f>+[1]Sheet1!BX20</f>
        <v>160.78401184082031</v>
      </c>
      <c r="BY20">
        <f>+[1]Sheet1!BY20</f>
        <v>141.68147277832031</v>
      </c>
      <c r="BZ20">
        <f>+[1]Sheet1!BZ20</f>
        <v>147.77796936035156</v>
      </c>
      <c r="CA20">
        <f>+[1]Sheet1!CA20</f>
        <v>140.30865478515625</v>
      </c>
      <c r="CB20">
        <f>+[1]Sheet1!CB20</f>
        <v>136.4403076171875</v>
      </c>
      <c r="CC20">
        <f>+[1]Sheet1!CC20</f>
        <v>144.95223999023438</v>
      </c>
      <c r="CD20">
        <f>+[1]Sheet1!CD20</f>
        <v>144.95222473144531</v>
      </c>
      <c r="CF20">
        <f ca="1">+[2]IPCse!DC24</f>
        <v>145.07516224419871</v>
      </c>
      <c r="CG20">
        <f t="shared" ca="1" si="0"/>
        <v>144.95753215014227</v>
      </c>
    </row>
    <row r="21" spans="1:85" x14ac:dyDescent="0.3">
      <c r="A21" s="2">
        <f>+[1]Sheet1!A21</f>
        <v>43282</v>
      </c>
      <c r="B21" s="1">
        <f>+[1]Sheet1!B21</f>
        <v>7</v>
      </c>
      <c r="C21" s="1">
        <f>+[1]Sheet1!C21</f>
        <v>2018</v>
      </c>
      <c r="D21">
        <f>+[1]Sheet1!D21</f>
        <v>147.25505065917969</v>
      </c>
      <c r="E21">
        <f>+[1]Sheet1!E21</f>
        <v>140.44033813476563</v>
      </c>
      <c r="F21">
        <f>+[1]Sheet1!F21</f>
        <v>132.2667236328125</v>
      </c>
      <c r="G21">
        <f>+[1]Sheet1!G21</f>
        <v>185.08726501464844</v>
      </c>
      <c r="H21">
        <f>+[1]Sheet1!H21</f>
        <v>141.29472351074219</v>
      </c>
      <c r="I21">
        <f>+[1]Sheet1!I21</f>
        <v>150.44444274902344</v>
      </c>
      <c r="J21">
        <f>+[1]Sheet1!J21</f>
        <v>155.82109069824219</v>
      </c>
      <c r="K21">
        <f>+[1]Sheet1!K21</f>
        <v>163.96601867675781</v>
      </c>
      <c r="L21">
        <f>+[1]Sheet1!L21</f>
        <v>147.61213684082031</v>
      </c>
      <c r="M21">
        <f>+[1]Sheet1!M21</f>
        <v>153.11579895019531</v>
      </c>
      <c r="N21">
        <f>+[1]Sheet1!N21</f>
        <v>143.60623168945313</v>
      </c>
      <c r="O21">
        <f>+[1]Sheet1!O21</f>
        <v>141.64138793945313</v>
      </c>
      <c r="P21">
        <f>+[1]Sheet1!P21</f>
        <v>147.28890991210938</v>
      </c>
      <c r="Q21">
        <f>+[1]Sheet1!Q21</f>
        <v>140.196044921875</v>
      </c>
      <c r="R21">
        <f>+[1]Sheet1!R21</f>
        <v>132.68099975585938</v>
      </c>
      <c r="S21">
        <f>+[1]Sheet1!S21</f>
        <v>183.912353515625</v>
      </c>
      <c r="T21">
        <f>+[1]Sheet1!T21</f>
        <v>141.98623657226563</v>
      </c>
      <c r="U21">
        <f>+[1]Sheet1!U21</f>
        <v>150.48687744140625</v>
      </c>
      <c r="V21">
        <f>+[1]Sheet1!V21</f>
        <v>155.57501220703125</v>
      </c>
      <c r="W21">
        <f>+[1]Sheet1!W21</f>
        <v>163.47158813476563</v>
      </c>
      <c r="X21">
        <f>+[1]Sheet1!X21</f>
        <v>147.85372924804688</v>
      </c>
      <c r="Y21">
        <f>+[1]Sheet1!Y21</f>
        <v>152.36868286132813</v>
      </c>
      <c r="Z21">
        <f>+[1]Sheet1!Z21</f>
        <v>143.94371032714844</v>
      </c>
      <c r="AA21">
        <f>+[1]Sheet1!AA21</f>
        <v>141.72036743164063</v>
      </c>
      <c r="AB21">
        <f>+[1]Sheet1!AB21</f>
        <v>147.24864196777344</v>
      </c>
      <c r="AC21">
        <f>+[1]Sheet1!AC21</f>
        <v>140.12060546875</v>
      </c>
      <c r="AD21">
        <f>+[1]Sheet1!AD21</f>
        <v>133.01399230957031</v>
      </c>
      <c r="AE21">
        <f>+[1]Sheet1!AE21</f>
        <v>182.99357604980469</v>
      </c>
      <c r="AF21">
        <f>+[1]Sheet1!AF21</f>
        <v>142.36033630371094</v>
      </c>
      <c r="AG21">
        <f>+[1]Sheet1!AG21</f>
        <v>150.64836120605469</v>
      </c>
      <c r="AH21">
        <f>+[1]Sheet1!AH21</f>
        <v>155.50540161132813</v>
      </c>
      <c r="AI21">
        <f>+[1]Sheet1!AI21</f>
        <v>163.36054992675781</v>
      </c>
      <c r="AJ21">
        <f>+[1]Sheet1!AJ21</f>
        <v>147.96295166015625</v>
      </c>
      <c r="AK21">
        <f>+[1]Sheet1!AK21</f>
        <v>152.33335876464844</v>
      </c>
      <c r="AL21">
        <f>+[1]Sheet1!AL21</f>
        <v>144.23544311523438</v>
      </c>
      <c r="AM21">
        <f>+[1]Sheet1!AM21</f>
        <v>141.73434448242188</v>
      </c>
      <c r="AN21">
        <f>+[1]Sheet1!AN21</f>
        <v>147.1737060546875</v>
      </c>
      <c r="AO21">
        <f>+[1]Sheet1!AO21</f>
        <v>140.11660766601563</v>
      </c>
      <c r="AP21">
        <f>+[1]Sheet1!AP21</f>
        <v>133.02627563476563</v>
      </c>
      <c r="AQ21">
        <f>+[1]Sheet1!AQ21</f>
        <v>182.42692565917969</v>
      </c>
      <c r="AR21">
        <f>+[1]Sheet1!AR21</f>
        <v>142.48159790039063</v>
      </c>
      <c r="AS21">
        <f>+[1]Sheet1!AS21</f>
        <v>150.55335998535156</v>
      </c>
      <c r="AT21">
        <f>+[1]Sheet1!AT21</f>
        <v>155.17431640625</v>
      </c>
      <c r="AU21">
        <f>+[1]Sheet1!AU21</f>
        <v>162.75210571289063</v>
      </c>
      <c r="AV21">
        <f>+[1]Sheet1!AV21</f>
        <v>147.8673095703125</v>
      </c>
      <c r="AW21">
        <f>+[1]Sheet1!AW21</f>
        <v>152.02763366699219</v>
      </c>
      <c r="AX21">
        <f>+[1]Sheet1!AX21</f>
        <v>144.36561584472656</v>
      </c>
      <c r="AY21">
        <f>+[1]Sheet1!AY21</f>
        <v>141.90672302246094</v>
      </c>
      <c r="AZ21">
        <f>+[1]Sheet1!AZ21</f>
        <v>147.16964721679688</v>
      </c>
      <c r="BA21">
        <f>+[1]Sheet1!BA21</f>
        <v>139.98643493652344</v>
      </c>
      <c r="BB21">
        <f>+[1]Sheet1!BB21</f>
        <v>133.23309326171875</v>
      </c>
      <c r="BC21">
        <f>+[1]Sheet1!BC21</f>
        <v>181.14044189453125</v>
      </c>
      <c r="BD21">
        <f>+[1]Sheet1!BD21</f>
        <v>143.05097961425781</v>
      </c>
      <c r="BE21">
        <f>+[1]Sheet1!BE21</f>
        <v>150.50642395019531</v>
      </c>
      <c r="BF21">
        <f>+[1]Sheet1!BF21</f>
        <v>154.90863037109375</v>
      </c>
      <c r="BG21">
        <f>+[1]Sheet1!BG21</f>
        <v>162.114501953125</v>
      </c>
      <c r="BH21">
        <f>+[1]Sheet1!BH21</f>
        <v>147.81600952148438</v>
      </c>
      <c r="BI21">
        <f>+[1]Sheet1!BI21</f>
        <v>151.48786926269531</v>
      </c>
      <c r="BJ21">
        <f>+[1]Sheet1!BJ21</f>
        <v>144.53202819824219</v>
      </c>
      <c r="BK21">
        <f>+[1]Sheet1!BK21</f>
        <v>142.07559204101563</v>
      </c>
      <c r="BL21">
        <f>+[1]Sheet1!BL21</f>
        <v>149.444580078125</v>
      </c>
      <c r="BM21">
        <f>+[1]Sheet1!BM21</f>
        <v>149.92852783203125</v>
      </c>
      <c r="BN21">
        <f>+[1]Sheet1!BN21</f>
        <v>150.00639343261719</v>
      </c>
      <c r="BO21">
        <f>+[1]Sheet1!BO21</f>
        <v>149.98928833007813</v>
      </c>
      <c r="BP21">
        <f>+[1]Sheet1!BP21</f>
        <v>150.0003662109375</v>
      </c>
      <c r="BQ21">
        <f>+[1]Sheet1!BQ21</f>
        <v>147.22386169433594</v>
      </c>
      <c r="BR21">
        <f>+[1]Sheet1!BR21</f>
        <v>140.13554382324219</v>
      </c>
      <c r="BS21">
        <f>+[1]Sheet1!BS21</f>
        <v>132.92057800292969</v>
      </c>
      <c r="BT21">
        <f>+[1]Sheet1!BT21</f>
        <v>182.64518737792969</v>
      </c>
      <c r="BU21">
        <f>+[1]Sheet1!BU21</f>
        <v>142.53131103515625</v>
      </c>
      <c r="BV21">
        <f>+[1]Sheet1!BV21</f>
        <v>150.53421020507813</v>
      </c>
      <c r="BW21">
        <f>+[1]Sheet1!BW21</f>
        <v>155.24588012695313</v>
      </c>
      <c r="BX21">
        <f>+[1]Sheet1!BX21</f>
        <v>162.9476318359375</v>
      </c>
      <c r="BY21">
        <f>+[1]Sheet1!BY21</f>
        <v>147.8350830078125</v>
      </c>
      <c r="BZ21">
        <f>+[1]Sheet1!BZ21</f>
        <v>151.97889709472656</v>
      </c>
      <c r="CA21">
        <f>+[1]Sheet1!CA21</f>
        <v>144.2998046875</v>
      </c>
      <c r="CB21">
        <f>+[1]Sheet1!CB21</f>
        <v>141.888427734375</v>
      </c>
      <c r="CC21">
        <f>+[1]Sheet1!CC21</f>
        <v>149.919921875</v>
      </c>
      <c r="CD21">
        <f>+[1]Sheet1!CD21</f>
        <v>149.919921875</v>
      </c>
      <c r="CF21">
        <f ca="1">+[2]IPCse!DC25</f>
        <v>150.02910247611865</v>
      </c>
      <c r="CG21">
        <f t="shared" ca="1" si="0"/>
        <v>149.90745561967216</v>
      </c>
    </row>
    <row r="22" spans="1:85" x14ac:dyDescent="0.3">
      <c r="A22" s="2">
        <f>+[1]Sheet1!A22</f>
        <v>43313</v>
      </c>
      <c r="B22" s="1">
        <f>+[1]Sheet1!B22</f>
        <v>8</v>
      </c>
      <c r="C22" s="1">
        <f>+[1]Sheet1!C22</f>
        <v>2018</v>
      </c>
      <c r="D22">
        <f>+[1]Sheet1!D22</f>
        <v>153.15618896484375</v>
      </c>
      <c r="E22">
        <f>+[1]Sheet1!E22</f>
        <v>143.03816223144531</v>
      </c>
      <c r="F22">
        <f>+[1]Sheet1!F22</f>
        <v>133.31312561035156</v>
      </c>
      <c r="G22">
        <f>+[1]Sheet1!G22</f>
        <v>195.94821166992188</v>
      </c>
      <c r="H22">
        <f>+[1]Sheet1!H22</f>
        <v>145.41281127929688</v>
      </c>
      <c r="I22">
        <f>+[1]Sheet1!I22</f>
        <v>156.11940002441406</v>
      </c>
      <c r="J22">
        <f>+[1]Sheet1!J22</f>
        <v>162.35047912597656</v>
      </c>
      <c r="K22">
        <f>+[1]Sheet1!K22</f>
        <v>183.40890502929688</v>
      </c>
      <c r="L22">
        <f>+[1]Sheet1!L22</f>
        <v>152.6910400390625</v>
      </c>
      <c r="M22">
        <f>+[1]Sheet1!M22</f>
        <v>156.70622253417969</v>
      </c>
      <c r="N22">
        <f>+[1]Sheet1!N22</f>
        <v>147.2626953125</v>
      </c>
      <c r="O22">
        <f>+[1]Sheet1!O22</f>
        <v>147.9444580078125</v>
      </c>
      <c r="P22">
        <f>+[1]Sheet1!P22</f>
        <v>153.02072143554688</v>
      </c>
      <c r="Q22">
        <f>+[1]Sheet1!Q22</f>
        <v>142.73277282714844</v>
      </c>
      <c r="R22">
        <f>+[1]Sheet1!R22</f>
        <v>133.82762145996094</v>
      </c>
      <c r="S22">
        <f>+[1]Sheet1!S22</f>
        <v>194.99638366699219</v>
      </c>
      <c r="T22">
        <f>+[1]Sheet1!T22</f>
        <v>146.08888244628906</v>
      </c>
      <c r="U22">
        <f>+[1]Sheet1!U22</f>
        <v>156.35014343261719</v>
      </c>
      <c r="V22">
        <f>+[1]Sheet1!V22</f>
        <v>161.98822021484375</v>
      </c>
      <c r="W22">
        <f>+[1]Sheet1!W22</f>
        <v>183.63188171386719</v>
      </c>
      <c r="X22">
        <f>+[1]Sheet1!X22</f>
        <v>153.08566284179688</v>
      </c>
      <c r="Y22">
        <f>+[1]Sheet1!Y22</f>
        <v>156.08821105957031</v>
      </c>
      <c r="Z22">
        <f>+[1]Sheet1!Z22</f>
        <v>147.52015686035156</v>
      </c>
      <c r="AA22">
        <f>+[1]Sheet1!AA22</f>
        <v>148.305908203125</v>
      </c>
      <c r="AB22">
        <f>+[1]Sheet1!AB22</f>
        <v>152.87081909179688</v>
      </c>
      <c r="AC22">
        <f>+[1]Sheet1!AC22</f>
        <v>142.74835205078125</v>
      </c>
      <c r="AD22">
        <f>+[1]Sheet1!AD22</f>
        <v>134.21807861328125</v>
      </c>
      <c r="AE22">
        <f>+[1]Sheet1!AE22</f>
        <v>193.849853515625</v>
      </c>
      <c r="AF22">
        <f>+[1]Sheet1!AF22</f>
        <v>146.48689270019531</v>
      </c>
      <c r="AG22">
        <f>+[1]Sheet1!AG22</f>
        <v>156.48959350585938</v>
      </c>
      <c r="AH22">
        <f>+[1]Sheet1!AH22</f>
        <v>161.96614074707031</v>
      </c>
      <c r="AI22">
        <f>+[1]Sheet1!AI22</f>
        <v>184.00822448730469</v>
      </c>
      <c r="AJ22">
        <f>+[1]Sheet1!AJ22</f>
        <v>153.34771728515625</v>
      </c>
      <c r="AK22">
        <f>+[1]Sheet1!AK22</f>
        <v>156.09127807617188</v>
      </c>
      <c r="AL22">
        <f>+[1]Sheet1!AL22</f>
        <v>147.79914855957031</v>
      </c>
      <c r="AM22">
        <f>+[1]Sheet1!AM22</f>
        <v>148.4473876953125</v>
      </c>
      <c r="AN22">
        <f>+[1]Sheet1!AN22</f>
        <v>152.71730041503906</v>
      </c>
      <c r="AO22">
        <f>+[1]Sheet1!AO22</f>
        <v>142.7110595703125</v>
      </c>
      <c r="AP22">
        <f>+[1]Sheet1!AP22</f>
        <v>134.27362060546875</v>
      </c>
      <c r="AQ22">
        <f>+[1]Sheet1!AQ22</f>
        <v>193.30731201171875</v>
      </c>
      <c r="AR22">
        <f>+[1]Sheet1!AR22</f>
        <v>146.61868286132813</v>
      </c>
      <c r="AS22">
        <f>+[1]Sheet1!AS22</f>
        <v>156.74360656738281</v>
      </c>
      <c r="AT22">
        <f>+[1]Sheet1!AT22</f>
        <v>161.49172973632813</v>
      </c>
      <c r="AU22">
        <f>+[1]Sheet1!AU22</f>
        <v>183.36231994628906</v>
      </c>
      <c r="AV22">
        <f>+[1]Sheet1!AV22</f>
        <v>152.9908447265625</v>
      </c>
      <c r="AW22">
        <f>+[1]Sheet1!AW22</f>
        <v>155.71609497070313</v>
      </c>
      <c r="AX22">
        <f>+[1]Sheet1!AX22</f>
        <v>147.91656494140625</v>
      </c>
      <c r="AY22">
        <f>+[1]Sheet1!AY22</f>
        <v>148.67999267578125</v>
      </c>
      <c r="AZ22">
        <f>+[1]Sheet1!AZ22</f>
        <v>152.58906555175781</v>
      </c>
      <c r="BA22">
        <f>+[1]Sheet1!BA22</f>
        <v>142.50169372558594</v>
      </c>
      <c r="BB22">
        <f>+[1]Sheet1!BB22</f>
        <v>134.53819274902344</v>
      </c>
      <c r="BC22">
        <f>+[1]Sheet1!BC22</f>
        <v>192.45075988769531</v>
      </c>
      <c r="BD22">
        <f>+[1]Sheet1!BD22</f>
        <v>147.16415405273438</v>
      </c>
      <c r="BE22">
        <f>+[1]Sheet1!BE22</f>
        <v>156.98577880859375</v>
      </c>
      <c r="BF22">
        <f>+[1]Sheet1!BF22</f>
        <v>161.17303466796875</v>
      </c>
      <c r="BG22">
        <f>+[1]Sheet1!BG22</f>
        <v>183.27915954589844</v>
      </c>
      <c r="BH22">
        <f>+[1]Sheet1!BH22</f>
        <v>152.66766357421875</v>
      </c>
      <c r="BI22">
        <f>+[1]Sheet1!BI22</f>
        <v>155.29176330566406</v>
      </c>
      <c r="BJ22">
        <f>+[1]Sheet1!BJ22</f>
        <v>148.10496520996094</v>
      </c>
      <c r="BK22">
        <f>+[1]Sheet1!BK22</f>
        <v>149.11477661132813</v>
      </c>
      <c r="BL22">
        <f>+[1]Sheet1!BL22</f>
        <v>155.24354553222656</v>
      </c>
      <c r="BM22">
        <f>+[1]Sheet1!BM22</f>
        <v>155.79054260253906</v>
      </c>
      <c r="BN22">
        <f>+[1]Sheet1!BN22</f>
        <v>155.86976623535156</v>
      </c>
      <c r="BO22">
        <f>+[1]Sheet1!BO22</f>
        <v>155.79861450195313</v>
      </c>
      <c r="BP22">
        <f>+[1]Sheet1!BP22</f>
        <v>155.79965209960938</v>
      </c>
      <c r="BQ22">
        <f>+[1]Sheet1!BQ22</f>
        <v>152.85453796386719</v>
      </c>
      <c r="BR22">
        <f>+[1]Sheet1!BR22</f>
        <v>142.70118713378906</v>
      </c>
      <c r="BS22">
        <f>+[1]Sheet1!BS22</f>
        <v>134.13182067871094</v>
      </c>
      <c r="BT22">
        <f>+[1]Sheet1!BT22</f>
        <v>193.69320678710938</v>
      </c>
      <c r="BU22">
        <f>+[1]Sheet1!BU22</f>
        <v>146.65080261230469</v>
      </c>
      <c r="BV22">
        <f>+[1]Sheet1!BV22</f>
        <v>156.70687866210938</v>
      </c>
      <c r="BW22">
        <f>+[1]Sheet1!BW22</f>
        <v>161.5994873046875</v>
      </c>
      <c r="BX22">
        <f>+[1]Sheet1!BX22</f>
        <v>183.515380859375</v>
      </c>
      <c r="BY22">
        <f>+[1]Sheet1!BY22</f>
        <v>152.91111755371094</v>
      </c>
      <c r="BZ22">
        <f>+[1]Sheet1!BZ22</f>
        <v>155.72325134277344</v>
      </c>
      <c r="CA22">
        <f>+[1]Sheet1!CA22</f>
        <v>147.87324523925781</v>
      </c>
      <c r="CB22">
        <f>+[1]Sheet1!CB22</f>
        <v>148.67788696289063</v>
      </c>
      <c r="CC22">
        <f>+[1]Sheet1!CC22</f>
        <v>155.74247741699219</v>
      </c>
      <c r="CD22">
        <f>+[1]Sheet1!CD22</f>
        <v>155.74247741699219</v>
      </c>
      <c r="CF22">
        <f ca="1">+[2]IPCse!DC26</f>
        <v>155.81259094661212</v>
      </c>
      <c r="CG22">
        <f t="shared" ca="1" si="0"/>
        <v>155.68625471203754</v>
      </c>
    </row>
    <row r="23" spans="1:85" x14ac:dyDescent="0.3">
      <c r="A23" s="2">
        <f>+[1]Sheet1!A23</f>
        <v>43344</v>
      </c>
      <c r="B23" s="1">
        <f>+[1]Sheet1!B23</f>
        <v>9</v>
      </c>
      <c r="C23" s="1">
        <f>+[1]Sheet1!C23</f>
        <v>2018</v>
      </c>
      <c r="D23">
        <f>+[1]Sheet1!D23</f>
        <v>162.66508483886719</v>
      </c>
      <c r="E23">
        <f>+[1]Sheet1!E23</f>
        <v>147.00080871582031</v>
      </c>
      <c r="F23">
        <f>+[1]Sheet1!F23</f>
        <v>140.56805419921875</v>
      </c>
      <c r="G23">
        <f>+[1]Sheet1!G23</f>
        <v>201.42463684082031</v>
      </c>
      <c r="H23">
        <f>+[1]Sheet1!H23</f>
        <v>158.48846435546875</v>
      </c>
      <c r="I23">
        <f>+[1]Sheet1!I23</f>
        <v>163.31280517578125</v>
      </c>
      <c r="J23">
        <f>+[1]Sheet1!J23</f>
        <v>178.72264099121094</v>
      </c>
      <c r="K23">
        <f>+[1]Sheet1!K23</f>
        <v>187.62408447265625</v>
      </c>
      <c r="L23">
        <f>+[1]Sheet1!L23</f>
        <v>161.63885498046875</v>
      </c>
      <c r="M23">
        <f>+[1]Sheet1!M23</f>
        <v>160.87692260742188</v>
      </c>
      <c r="N23">
        <f>+[1]Sheet1!N23</f>
        <v>156.11994934082031</v>
      </c>
      <c r="O23">
        <f>+[1]Sheet1!O23</f>
        <v>159.53956604003906</v>
      </c>
      <c r="P23">
        <f>+[1]Sheet1!P23</f>
        <v>162.57383728027344</v>
      </c>
      <c r="Q23">
        <f>+[1]Sheet1!Q23</f>
        <v>146.62748718261719</v>
      </c>
      <c r="R23">
        <f>+[1]Sheet1!R23</f>
        <v>141.19911193847656</v>
      </c>
      <c r="S23">
        <f>+[1]Sheet1!S23</f>
        <v>199.87330627441406</v>
      </c>
      <c r="T23">
        <f>+[1]Sheet1!T23</f>
        <v>159.18315124511719</v>
      </c>
      <c r="U23">
        <f>+[1]Sheet1!U23</f>
        <v>163.42280578613281</v>
      </c>
      <c r="V23">
        <f>+[1]Sheet1!V23</f>
        <v>178.48863220214844</v>
      </c>
      <c r="W23">
        <f>+[1]Sheet1!W23</f>
        <v>187.6270751953125</v>
      </c>
      <c r="X23">
        <f>+[1]Sheet1!X23</f>
        <v>161.93110656738281</v>
      </c>
      <c r="Y23">
        <f>+[1]Sheet1!Y23</f>
        <v>160.42961120605469</v>
      </c>
      <c r="Z23">
        <f>+[1]Sheet1!Z23</f>
        <v>156.32757568359375</v>
      </c>
      <c r="AA23">
        <f>+[1]Sheet1!AA23</f>
        <v>159.95619201660156</v>
      </c>
      <c r="AB23">
        <f>+[1]Sheet1!AB23</f>
        <v>162.41232299804688</v>
      </c>
      <c r="AC23">
        <f>+[1]Sheet1!AC23</f>
        <v>146.67288208007813</v>
      </c>
      <c r="AD23">
        <f>+[1]Sheet1!AD23</f>
        <v>141.59275817871094</v>
      </c>
      <c r="AE23">
        <f>+[1]Sheet1!AE23</f>
        <v>198.51934814453125</v>
      </c>
      <c r="AF23">
        <f>+[1]Sheet1!AF23</f>
        <v>159.70718383789063</v>
      </c>
      <c r="AG23">
        <f>+[1]Sheet1!AG23</f>
        <v>163.47549438476563</v>
      </c>
      <c r="AH23">
        <f>+[1]Sheet1!AH23</f>
        <v>178.60697937011719</v>
      </c>
      <c r="AI23">
        <f>+[1]Sheet1!AI23</f>
        <v>187.9114990234375</v>
      </c>
      <c r="AJ23">
        <f>+[1]Sheet1!AJ23</f>
        <v>162.13705444335938</v>
      </c>
      <c r="AK23">
        <f>+[1]Sheet1!AK23</f>
        <v>160.49342346191406</v>
      </c>
      <c r="AL23">
        <f>+[1]Sheet1!AL23</f>
        <v>156.39236450195313</v>
      </c>
      <c r="AM23">
        <f>+[1]Sheet1!AM23</f>
        <v>160.16267395019531</v>
      </c>
      <c r="AN23">
        <f>+[1]Sheet1!AN23</f>
        <v>162.24862670898438</v>
      </c>
      <c r="AO23">
        <f>+[1]Sheet1!AO23</f>
        <v>146.60076904296875</v>
      </c>
      <c r="AP23">
        <f>+[1]Sheet1!AP23</f>
        <v>141.79228210449219</v>
      </c>
      <c r="AQ23">
        <f>+[1]Sheet1!AQ23</f>
        <v>197.96014404296875</v>
      </c>
      <c r="AR23">
        <f>+[1]Sheet1!AR23</f>
        <v>159.83451843261719</v>
      </c>
      <c r="AS23">
        <f>+[1]Sheet1!AS23</f>
        <v>163.67587280273438</v>
      </c>
      <c r="AT23">
        <f>+[1]Sheet1!AT23</f>
        <v>178.31871032714844</v>
      </c>
      <c r="AU23">
        <f>+[1]Sheet1!AU23</f>
        <v>187.10617065429688</v>
      </c>
      <c r="AV23">
        <f>+[1]Sheet1!AV23</f>
        <v>161.74505615234375</v>
      </c>
      <c r="AW23">
        <f>+[1]Sheet1!AW23</f>
        <v>160.06182861328125</v>
      </c>
      <c r="AX23">
        <f>+[1]Sheet1!AX23</f>
        <v>156.50523376464844</v>
      </c>
      <c r="AY23">
        <f>+[1]Sheet1!AY23</f>
        <v>160.2882080078125</v>
      </c>
      <c r="AZ23">
        <f>+[1]Sheet1!AZ23</f>
        <v>162.10818481445313</v>
      </c>
      <c r="BA23">
        <f>+[1]Sheet1!BA23</f>
        <v>146.31703186035156</v>
      </c>
      <c r="BB23">
        <f>+[1]Sheet1!BB23</f>
        <v>142.21060180664063</v>
      </c>
      <c r="BC23">
        <f>+[1]Sheet1!BC23</f>
        <v>196.69549560546875</v>
      </c>
      <c r="BD23">
        <f>+[1]Sheet1!BD23</f>
        <v>160.26600646972656</v>
      </c>
      <c r="BE23">
        <f>+[1]Sheet1!BE23</f>
        <v>163.84651184082031</v>
      </c>
      <c r="BF23">
        <f>+[1]Sheet1!BF23</f>
        <v>178.14494323730469</v>
      </c>
      <c r="BG23">
        <f>+[1]Sheet1!BG23</f>
        <v>186.80746459960938</v>
      </c>
      <c r="BH23">
        <f>+[1]Sheet1!BH23</f>
        <v>161.30691528320313</v>
      </c>
      <c r="BI23">
        <f>+[1]Sheet1!BI23</f>
        <v>159.89836120605469</v>
      </c>
      <c r="BJ23">
        <f>+[1]Sheet1!BJ23</f>
        <v>156.65069580078125</v>
      </c>
      <c r="BK23">
        <f>+[1]Sheet1!BK23</f>
        <v>160.61630249023438</v>
      </c>
      <c r="BL23">
        <f>+[1]Sheet1!BL23</f>
        <v>164.28791809082031</v>
      </c>
      <c r="BM23">
        <f>+[1]Sheet1!BM23</f>
        <v>164.8741455078125</v>
      </c>
      <c r="BN23">
        <f>+[1]Sheet1!BN23</f>
        <v>164.9058837890625</v>
      </c>
      <c r="BO23">
        <f>+[1]Sheet1!BO23</f>
        <v>165.05226135253906</v>
      </c>
      <c r="BP23">
        <f>+[1]Sheet1!BP23</f>
        <v>164.9989013671875</v>
      </c>
      <c r="BQ23">
        <f>+[1]Sheet1!BQ23</f>
        <v>162.38516235351563</v>
      </c>
      <c r="BR23">
        <f>+[1]Sheet1!BR23</f>
        <v>146.58482360839844</v>
      </c>
      <c r="BS23">
        <f>+[1]Sheet1!BS23</f>
        <v>141.60675048828125</v>
      </c>
      <c r="BT23">
        <f>+[1]Sheet1!BT23</f>
        <v>198.34500122070313</v>
      </c>
      <c r="BU23">
        <f>+[1]Sheet1!BU23</f>
        <v>159.79206848144531</v>
      </c>
      <c r="BV23">
        <f>+[1]Sheet1!BV23</f>
        <v>163.65507507324219</v>
      </c>
      <c r="BW23">
        <f>+[1]Sheet1!BW23</f>
        <v>178.3623046875</v>
      </c>
      <c r="BX23">
        <f>+[1]Sheet1!BX23</f>
        <v>187.32467651367188</v>
      </c>
      <c r="BY23">
        <f>+[1]Sheet1!BY23</f>
        <v>161.66172790527344</v>
      </c>
      <c r="BZ23">
        <f>+[1]Sheet1!BZ23</f>
        <v>160.17108154296875</v>
      </c>
      <c r="CA23">
        <f>+[1]Sheet1!CA23</f>
        <v>156.49374389648438</v>
      </c>
      <c r="CB23">
        <f>+[1]Sheet1!CB23</f>
        <v>160.26908874511719</v>
      </c>
      <c r="CC23">
        <f>+[1]Sheet1!CC23</f>
        <v>164.88812255859375</v>
      </c>
      <c r="CD23">
        <f>+[1]Sheet1!CD23</f>
        <v>164.88812255859375</v>
      </c>
      <c r="CF23">
        <f ca="1">+[2]IPCse!DC27</f>
        <v>164.98866260274701</v>
      </c>
      <c r="CG23">
        <f t="shared" ca="1" si="0"/>
        <v>164.85488620987599</v>
      </c>
    </row>
    <row r="24" spans="1:85" x14ac:dyDescent="0.3">
      <c r="A24" s="2">
        <f>+[1]Sheet1!A24</f>
        <v>43374</v>
      </c>
      <c r="B24" s="1">
        <f>+[1]Sheet1!B24</f>
        <v>10</v>
      </c>
      <c r="C24" s="1">
        <f>+[1]Sheet1!C24</f>
        <v>2018</v>
      </c>
      <c r="D24">
        <f>+[1]Sheet1!D24</f>
        <v>171.14715576171875</v>
      </c>
      <c r="E24">
        <f>+[1]Sheet1!E24</f>
        <v>150.09671020507813</v>
      </c>
      <c r="F24">
        <f>+[1]Sheet1!F24</f>
        <v>146.06565856933594</v>
      </c>
      <c r="G24">
        <f>+[1]Sheet1!G24</f>
        <v>218.41377258300781</v>
      </c>
      <c r="H24">
        <f>+[1]Sheet1!H24</f>
        <v>165.31678771972656</v>
      </c>
      <c r="I24">
        <f>+[1]Sheet1!I24</f>
        <v>172.01838684082031</v>
      </c>
      <c r="J24">
        <f>+[1]Sheet1!J24</f>
        <v>192.40760803222656</v>
      </c>
      <c r="K24">
        <f>+[1]Sheet1!K24</f>
        <v>189.20487976074219</v>
      </c>
      <c r="L24">
        <f>+[1]Sheet1!L24</f>
        <v>166.72393798828125</v>
      </c>
      <c r="M24">
        <f>+[1]Sheet1!M24</f>
        <v>165.33642578125</v>
      </c>
      <c r="N24">
        <f>+[1]Sheet1!N24</f>
        <v>161.02804565429688</v>
      </c>
      <c r="O24">
        <f>+[1]Sheet1!O24</f>
        <v>169.23947143554688</v>
      </c>
      <c r="P24">
        <f>+[1]Sheet1!P24</f>
        <v>171.05281066894531</v>
      </c>
      <c r="Q24">
        <f>+[1]Sheet1!Q24</f>
        <v>149.72761535644531</v>
      </c>
      <c r="R24">
        <f>+[1]Sheet1!R24</f>
        <v>146.747802734375</v>
      </c>
      <c r="S24">
        <f>+[1]Sheet1!S24</f>
        <v>217.36590576171875</v>
      </c>
      <c r="T24">
        <f>+[1]Sheet1!T24</f>
        <v>165.71685791015625</v>
      </c>
      <c r="U24">
        <f>+[1]Sheet1!U24</f>
        <v>172.27169799804688</v>
      </c>
      <c r="V24">
        <f>+[1]Sheet1!V24</f>
        <v>192.13352966308594</v>
      </c>
      <c r="W24">
        <f>+[1]Sheet1!W24</f>
        <v>189.02024841308594</v>
      </c>
      <c r="X24">
        <f>+[1]Sheet1!X24</f>
        <v>166.77293395996094</v>
      </c>
      <c r="Y24">
        <f>+[1]Sheet1!Y24</f>
        <v>165.02011108398438</v>
      </c>
      <c r="Z24">
        <f>+[1]Sheet1!Z24</f>
        <v>161.17063903808594</v>
      </c>
      <c r="AA24">
        <f>+[1]Sheet1!AA24</f>
        <v>169.79261779785156</v>
      </c>
      <c r="AB24">
        <f>+[1]Sheet1!AB24</f>
        <v>170.88507080078125</v>
      </c>
      <c r="AC24">
        <f>+[1]Sheet1!AC24</f>
        <v>149.75254821777344</v>
      </c>
      <c r="AD24">
        <f>+[1]Sheet1!AD24</f>
        <v>147.16629028320313</v>
      </c>
      <c r="AE24">
        <f>+[1]Sheet1!AE24</f>
        <v>216.46717834472656</v>
      </c>
      <c r="AF24">
        <f>+[1]Sheet1!AF24</f>
        <v>166.10382080078125</v>
      </c>
      <c r="AG24">
        <f>+[1]Sheet1!AG24</f>
        <v>172.37541198730469</v>
      </c>
      <c r="AH24">
        <f>+[1]Sheet1!AH24</f>
        <v>192.32354736328125</v>
      </c>
      <c r="AI24">
        <f>+[1]Sheet1!AI24</f>
        <v>189.20283508300781</v>
      </c>
      <c r="AJ24">
        <f>+[1]Sheet1!AJ24</f>
        <v>166.87362670898438</v>
      </c>
      <c r="AK24">
        <f>+[1]Sheet1!AK24</f>
        <v>165.09996032714844</v>
      </c>
      <c r="AL24">
        <f>+[1]Sheet1!AL24</f>
        <v>161.26899719238281</v>
      </c>
      <c r="AM24">
        <f>+[1]Sheet1!AM24</f>
        <v>170.07466125488281</v>
      </c>
      <c r="AN24">
        <f>+[1]Sheet1!AN24</f>
        <v>170.70466613769531</v>
      </c>
      <c r="AO24">
        <f>+[1]Sheet1!AO24</f>
        <v>149.69401550292969</v>
      </c>
      <c r="AP24">
        <f>+[1]Sheet1!AP24</f>
        <v>147.35917663574219</v>
      </c>
      <c r="AQ24">
        <f>+[1]Sheet1!AQ24</f>
        <v>215.78584289550781</v>
      </c>
      <c r="AR24">
        <f>+[1]Sheet1!AR24</f>
        <v>166.18470764160156</v>
      </c>
      <c r="AS24">
        <f>+[1]Sheet1!AS24</f>
        <v>172.69876098632813</v>
      </c>
      <c r="AT24">
        <f>+[1]Sheet1!AT24</f>
        <v>191.90257263183594</v>
      </c>
      <c r="AU24">
        <f>+[1]Sheet1!AU24</f>
        <v>188.36886596679688</v>
      </c>
      <c r="AV24">
        <f>+[1]Sheet1!AV24</f>
        <v>166.41328430175781</v>
      </c>
      <c r="AW24">
        <f>+[1]Sheet1!AW24</f>
        <v>164.63204956054688</v>
      </c>
      <c r="AX24">
        <f>+[1]Sheet1!AX24</f>
        <v>161.30891418457031</v>
      </c>
      <c r="AY24">
        <f>+[1]Sheet1!AY24</f>
        <v>170.18794250488281</v>
      </c>
      <c r="AZ24">
        <f>+[1]Sheet1!AZ24</f>
        <v>170.53556823730469</v>
      </c>
      <c r="BA24">
        <f>+[1]Sheet1!BA24</f>
        <v>149.43562316894531</v>
      </c>
      <c r="BB24">
        <f>+[1]Sheet1!BB24</f>
        <v>147.77781677246094</v>
      </c>
      <c r="BC24">
        <f>+[1]Sheet1!BC24</f>
        <v>214.04167175292969</v>
      </c>
      <c r="BD24">
        <f>+[1]Sheet1!BD24</f>
        <v>166.32734680175781</v>
      </c>
      <c r="BE24">
        <f>+[1]Sheet1!BE24</f>
        <v>173.00791931152344</v>
      </c>
      <c r="BF24">
        <f>+[1]Sheet1!BF24</f>
        <v>191.6588134765625</v>
      </c>
      <c r="BG24">
        <f>+[1]Sheet1!BG24</f>
        <v>187.9566650390625</v>
      </c>
      <c r="BH24">
        <f>+[1]Sheet1!BH24</f>
        <v>165.90179443359375</v>
      </c>
      <c r="BI24">
        <f>+[1]Sheet1!BI24</f>
        <v>164.35696411132813</v>
      </c>
      <c r="BJ24">
        <f>+[1]Sheet1!BJ24</f>
        <v>161.38650512695313</v>
      </c>
      <c r="BK24">
        <f>+[1]Sheet1!BK24</f>
        <v>170.50984191894531</v>
      </c>
      <c r="BL24">
        <f>+[1]Sheet1!BL24</f>
        <v>172.71481323242188</v>
      </c>
      <c r="BM24">
        <f>+[1]Sheet1!BM24</f>
        <v>173.38253784179688</v>
      </c>
      <c r="BN24">
        <f>+[1]Sheet1!BN24</f>
        <v>173.43855285644531</v>
      </c>
      <c r="BO24">
        <f>+[1]Sheet1!BO24</f>
        <v>173.60946655273438</v>
      </c>
      <c r="BP24">
        <f>+[1]Sheet1!BP24</f>
        <v>173.39070129394531</v>
      </c>
      <c r="BQ24">
        <f>+[1]Sheet1!BQ24</f>
        <v>170.84700012207031</v>
      </c>
      <c r="BR24">
        <f>+[1]Sheet1!BR24</f>
        <v>149.68513488769531</v>
      </c>
      <c r="BS24">
        <f>+[1]Sheet1!BS24</f>
        <v>147.16233825683594</v>
      </c>
      <c r="BT24">
        <f>+[1]Sheet1!BT24</f>
        <v>215.88432312011719</v>
      </c>
      <c r="BU24">
        <f>+[1]Sheet1!BU24</f>
        <v>166.09512329101563</v>
      </c>
      <c r="BV24">
        <f>+[1]Sheet1!BV24</f>
        <v>172.66952514648438</v>
      </c>
      <c r="BW24">
        <f>+[1]Sheet1!BW24</f>
        <v>191.96006774902344</v>
      </c>
      <c r="BX24">
        <f>+[1]Sheet1!BX24</f>
        <v>188.61875915527344</v>
      </c>
      <c r="BY24">
        <f>+[1]Sheet1!BY24</f>
        <v>166.38224792480469</v>
      </c>
      <c r="BZ24">
        <f>+[1]Sheet1!BZ24</f>
        <v>164.69879150390625</v>
      </c>
      <c r="CA24">
        <f>+[1]Sheet1!CA24</f>
        <v>161.29463195800781</v>
      </c>
      <c r="CB24">
        <f>+[1]Sheet1!CB24</f>
        <v>170.14013671875</v>
      </c>
      <c r="CC24">
        <f>+[1]Sheet1!CC24</f>
        <v>173.36407470703125</v>
      </c>
      <c r="CD24">
        <f>+[1]Sheet1!CD24</f>
        <v>173.36407470703125</v>
      </c>
      <c r="CF24">
        <f ca="1">+[2]IPCse!DC28</f>
        <v>173.45559194881324</v>
      </c>
      <c r="CG24">
        <f t="shared" ca="1" si="0"/>
        <v>173.31495038564054</v>
      </c>
    </row>
    <row r="25" spans="1:85" x14ac:dyDescent="0.3">
      <c r="A25" s="2">
        <f>+[1]Sheet1!A25</f>
        <v>43405</v>
      </c>
      <c r="B25" s="1">
        <f>+[1]Sheet1!B25</f>
        <v>11</v>
      </c>
      <c r="C25" s="1">
        <f>+[1]Sheet1!C25</f>
        <v>2018</v>
      </c>
      <c r="D25">
        <f>+[1]Sheet1!D25</f>
        <v>178.02627563476563</v>
      </c>
      <c r="E25">
        <f>+[1]Sheet1!E25</f>
        <v>156.03291320800781</v>
      </c>
      <c r="F25">
        <f>+[1]Sheet1!F25</f>
        <v>149.91159057617188</v>
      </c>
      <c r="G25">
        <f>+[1]Sheet1!G25</f>
        <v>223.36331176757813</v>
      </c>
      <c r="H25">
        <f>+[1]Sheet1!H25</f>
        <v>171.49072265625</v>
      </c>
      <c r="I25">
        <f>+[1]Sheet1!I25</f>
        <v>182.98310852050781</v>
      </c>
      <c r="J25">
        <f>+[1]Sheet1!J25</f>
        <v>197.54998779296875</v>
      </c>
      <c r="K25">
        <f>+[1]Sheet1!K25</f>
        <v>194.69111633300781</v>
      </c>
      <c r="L25">
        <f>+[1]Sheet1!L25</f>
        <v>171.63076782226563</v>
      </c>
      <c r="M25">
        <f>+[1]Sheet1!M25</f>
        <v>170.27761840820313</v>
      </c>
      <c r="N25">
        <f>+[1]Sheet1!N25</f>
        <v>165.15493774414063</v>
      </c>
      <c r="O25">
        <f>+[1]Sheet1!O25</f>
        <v>177.05583190917969</v>
      </c>
      <c r="P25">
        <f>+[1]Sheet1!P25</f>
        <v>178.04222106933594</v>
      </c>
      <c r="Q25">
        <f>+[1]Sheet1!Q25</f>
        <v>155.75325012207031</v>
      </c>
      <c r="R25">
        <f>+[1]Sheet1!R25</f>
        <v>150.66932678222656</v>
      </c>
      <c r="S25">
        <f>+[1]Sheet1!S25</f>
        <v>222.236328125</v>
      </c>
      <c r="T25">
        <f>+[1]Sheet1!T25</f>
        <v>171.98959350585938</v>
      </c>
      <c r="U25">
        <f>+[1]Sheet1!U25</f>
        <v>182.77891540527344</v>
      </c>
      <c r="V25">
        <f>+[1]Sheet1!V25</f>
        <v>197.26126098632813</v>
      </c>
      <c r="W25">
        <f>+[1]Sheet1!W25</f>
        <v>194.78662109375</v>
      </c>
      <c r="X25">
        <f>+[1]Sheet1!X25</f>
        <v>171.64588928222656</v>
      </c>
      <c r="Y25">
        <f>+[1]Sheet1!Y25</f>
        <v>169.74899291992188</v>
      </c>
      <c r="Z25">
        <f>+[1]Sheet1!Z25</f>
        <v>165.33987426757813</v>
      </c>
      <c r="AA25">
        <f>+[1]Sheet1!AA25</f>
        <v>177.37532043457031</v>
      </c>
      <c r="AB25">
        <f>+[1]Sheet1!AB25</f>
        <v>177.95889282226563</v>
      </c>
      <c r="AC25">
        <f>+[1]Sheet1!AC25</f>
        <v>155.68368530273438</v>
      </c>
      <c r="AD25">
        <f>+[1]Sheet1!AD25</f>
        <v>151.10212707519531</v>
      </c>
      <c r="AE25">
        <f>+[1]Sheet1!AE25</f>
        <v>221.37205505371094</v>
      </c>
      <c r="AF25">
        <f>+[1]Sheet1!AF25</f>
        <v>172.33546447753906</v>
      </c>
      <c r="AG25">
        <f>+[1]Sheet1!AG25</f>
        <v>182.86909484863281</v>
      </c>
      <c r="AH25">
        <f>+[1]Sheet1!AH25</f>
        <v>197.40969848632813</v>
      </c>
      <c r="AI25">
        <f>+[1]Sheet1!AI25</f>
        <v>195.08843994140625</v>
      </c>
      <c r="AJ25">
        <f>+[1]Sheet1!AJ25</f>
        <v>171.6646728515625</v>
      </c>
      <c r="AK25">
        <f>+[1]Sheet1!AK25</f>
        <v>169.8328857421875</v>
      </c>
      <c r="AL25">
        <f>+[1]Sheet1!AL25</f>
        <v>165.51239013671875</v>
      </c>
      <c r="AM25">
        <f>+[1]Sheet1!AM25</f>
        <v>177.56204223632813</v>
      </c>
      <c r="AN25">
        <f>+[1]Sheet1!AN25</f>
        <v>177.85025024414063</v>
      </c>
      <c r="AO25">
        <f>+[1]Sheet1!AO25</f>
        <v>155.669677734375</v>
      </c>
      <c r="AP25">
        <f>+[1]Sheet1!AP25</f>
        <v>151.30465698242188</v>
      </c>
      <c r="AQ25">
        <f>+[1]Sheet1!AQ25</f>
        <v>220.69442749023438</v>
      </c>
      <c r="AR25">
        <f>+[1]Sheet1!AR25</f>
        <v>172.44052124023438</v>
      </c>
      <c r="AS25">
        <f>+[1]Sheet1!AS25</f>
        <v>182.20840454101563</v>
      </c>
      <c r="AT25">
        <f>+[1]Sheet1!AT25</f>
        <v>197.01087951660156</v>
      </c>
      <c r="AU25">
        <f>+[1]Sheet1!AU25</f>
        <v>194.2557373046875</v>
      </c>
      <c r="AV25">
        <f>+[1]Sheet1!AV25</f>
        <v>171.42922973632813</v>
      </c>
      <c r="AW25">
        <f>+[1]Sheet1!AW25</f>
        <v>169.27922058105469</v>
      </c>
      <c r="AX25">
        <f>+[1]Sheet1!AX25</f>
        <v>165.58294677734375</v>
      </c>
      <c r="AY25">
        <f>+[1]Sheet1!AY25</f>
        <v>177.62322998046875</v>
      </c>
      <c r="AZ25">
        <f>+[1]Sheet1!AZ25</f>
        <v>177.76353454589844</v>
      </c>
      <c r="BA25">
        <f>+[1]Sheet1!BA25</f>
        <v>155.53384399414063</v>
      </c>
      <c r="BB25">
        <f>+[1]Sheet1!BB25</f>
        <v>151.71250915527344</v>
      </c>
      <c r="BC25">
        <f>+[1]Sheet1!BC25</f>
        <v>218.67825317382813</v>
      </c>
      <c r="BD25">
        <f>+[1]Sheet1!BD25</f>
        <v>172.73661804199219</v>
      </c>
      <c r="BE25">
        <f>+[1]Sheet1!BE25</f>
        <v>181.68672180175781</v>
      </c>
      <c r="BF25">
        <f>+[1]Sheet1!BF25</f>
        <v>196.78080749511719</v>
      </c>
      <c r="BG25">
        <f>+[1]Sheet1!BG25</f>
        <v>194.08653259277344</v>
      </c>
      <c r="BH25">
        <f>+[1]Sheet1!BH25</f>
        <v>171.18438720703125</v>
      </c>
      <c r="BI25">
        <f>+[1]Sheet1!BI25</f>
        <v>168.90669250488281</v>
      </c>
      <c r="BJ25">
        <f>+[1]Sheet1!BJ25</f>
        <v>165.74391174316406</v>
      </c>
      <c r="BK25">
        <f>+[1]Sheet1!BK25</f>
        <v>177.61990356445313</v>
      </c>
      <c r="BL25">
        <f>+[1]Sheet1!BL25</f>
        <v>178.76881408691406</v>
      </c>
      <c r="BM25">
        <f>+[1]Sheet1!BM25</f>
        <v>179.38587951660156</v>
      </c>
      <c r="BN25">
        <f>+[1]Sheet1!BN25</f>
        <v>179.49664306640625</v>
      </c>
      <c r="BO25">
        <f>+[1]Sheet1!BO25</f>
        <v>179.58500671386719</v>
      </c>
      <c r="BP25">
        <f>+[1]Sheet1!BP25</f>
        <v>179.27323913574219</v>
      </c>
      <c r="BQ25">
        <f>+[1]Sheet1!BQ25</f>
        <v>177.9197998046875</v>
      </c>
      <c r="BR25">
        <f>+[1]Sheet1!BR25</f>
        <v>155.69467163085938</v>
      </c>
      <c r="BS25">
        <f>+[1]Sheet1!BS25</f>
        <v>151.08515930175781</v>
      </c>
      <c r="BT25">
        <f>+[1]Sheet1!BT25</f>
        <v>220.70108032226563</v>
      </c>
      <c r="BU25">
        <f>+[1]Sheet1!BU25</f>
        <v>172.40591430664063</v>
      </c>
      <c r="BV25">
        <f>+[1]Sheet1!BV25</f>
        <v>182.23114013671875</v>
      </c>
      <c r="BW25">
        <f>+[1]Sheet1!BW25</f>
        <v>197.07539367675781</v>
      </c>
      <c r="BX25">
        <f>+[1]Sheet1!BX25</f>
        <v>194.50926208496094</v>
      </c>
      <c r="BY25">
        <f>+[1]Sheet1!BY25</f>
        <v>171.42861938476563</v>
      </c>
      <c r="BZ25">
        <f>+[1]Sheet1!BZ25</f>
        <v>169.35130310058594</v>
      </c>
      <c r="CA25">
        <f>+[1]Sheet1!CA25</f>
        <v>165.57296752929688</v>
      </c>
      <c r="CB25">
        <f>+[1]Sheet1!CB25</f>
        <v>177.52151489257813</v>
      </c>
      <c r="CC25">
        <f>+[1]Sheet1!CC25</f>
        <v>179.33805847167969</v>
      </c>
      <c r="CD25">
        <f>+[1]Sheet1!CD25</f>
        <v>179.33805847167969</v>
      </c>
      <c r="CF25">
        <f ca="1">+[2]IPCse!DC29</f>
        <v>179.4529117911774</v>
      </c>
      <c r="CG25">
        <f t="shared" ca="1" si="0"/>
        <v>179.30740747075367</v>
      </c>
    </row>
    <row r="26" spans="1:85" x14ac:dyDescent="0.3">
      <c r="A26" s="2">
        <f>+[1]Sheet1!A26</f>
        <v>43435</v>
      </c>
      <c r="B26" s="1">
        <f>+[1]Sheet1!B26</f>
        <v>12</v>
      </c>
      <c r="C26" s="1">
        <f>+[1]Sheet1!C26</f>
        <v>2018</v>
      </c>
      <c r="D26">
        <f>+[1]Sheet1!D26</f>
        <v>181.89736938476563</v>
      </c>
      <c r="E26">
        <f>+[1]Sheet1!E26</f>
        <v>158.67607116699219</v>
      </c>
      <c r="F26">
        <f>+[1]Sheet1!F26</f>
        <v>153.74278259277344</v>
      </c>
      <c r="G26">
        <f>+[1]Sheet1!G26</f>
        <v>229.00978088378906</v>
      </c>
      <c r="H26">
        <f>+[1]Sheet1!H26</f>
        <v>175.19888305664063</v>
      </c>
      <c r="I26">
        <f>+[1]Sheet1!I26</f>
        <v>191.98707580566406</v>
      </c>
      <c r="J26">
        <f>+[1]Sheet1!J26</f>
        <v>202.54937744140625</v>
      </c>
      <c r="K26">
        <f>+[1]Sheet1!K26</f>
        <v>207.54974365234375</v>
      </c>
      <c r="L26">
        <f>+[1]Sheet1!L26</f>
        <v>176.45166015625</v>
      </c>
      <c r="M26">
        <f>+[1]Sheet1!M26</f>
        <v>175.50605773925781</v>
      </c>
      <c r="N26">
        <f>+[1]Sheet1!N26</f>
        <v>169.40364074707031</v>
      </c>
      <c r="O26">
        <f>+[1]Sheet1!O26</f>
        <v>183.29627990722656</v>
      </c>
      <c r="P26">
        <f>+[1]Sheet1!P26</f>
        <v>181.94316101074219</v>
      </c>
      <c r="Q26">
        <f>+[1]Sheet1!Q26</f>
        <v>158.45802307128906</v>
      </c>
      <c r="R26">
        <f>+[1]Sheet1!R26</f>
        <v>154.5767822265625</v>
      </c>
      <c r="S26">
        <f>+[1]Sheet1!S26</f>
        <v>228.39051818847656</v>
      </c>
      <c r="T26">
        <f>+[1]Sheet1!T26</f>
        <v>175.79679870605469</v>
      </c>
      <c r="U26">
        <f>+[1]Sheet1!U26</f>
        <v>192.03019714355469</v>
      </c>
      <c r="V26">
        <f>+[1]Sheet1!V26</f>
        <v>202.2265625</v>
      </c>
      <c r="W26">
        <f>+[1]Sheet1!W26</f>
        <v>207.8135986328125</v>
      </c>
      <c r="X26">
        <f>+[1]Sheet1!X26</f>
        <v>176.44815063476563</v>
      </c>
      <c r="Y26">
        <f>+[1]Sheet1!Y26</f>
        <v>175.06297302246094</v>
      </c>
      <c r="Z26">
        <f>+[1]Sheet1!Z26</f>
        <v>169.62295532226563</v>
      </c>
      <c r="AA26">
        <f>+[1]Sheet1!AA26</f>
        <v>183.52110290527344</v>
      </c>
      <c r="AB26">
        <f>+[1]Sheet1!AB26</f>
        <v>181.88165283203125</v>
      </c>
      <c r="AC26">
        <f>+[1]Sheet1!AC26</f>
        <v>158.37266540527344</v>
      </c>
      <c r="AD26">
        <f>+[1]Sheet1!AD26</f>
        <v>155.06404113769531</v>
      </c>
      <c r="AE26">
        <f>+[1]Sheet1!AE26</f>
        <v>227.6654052734375</v>
      </c>
      <c r="AF26">
        <f>+[1]Sheet1!AF26</f>
        <v>176.20040893554688</v>
      </c>
      <c r="AG26">
        <f>+[1]Sheet1!AG26</f>
        <v>192.20367431640625</v>
      </c>
      <c r="AH26">
        <f>+[1]Sheet1!AH26</f>
        <v>202.07342529296875</v>
      </c>
      <c r="AI26">
        <f>+[1]Sheet1!AI26</f>
        <v>208.16886901855469</v>
      </c>
      <c r="AJ26">
        <f>+[1]Sheet1!AJ26</f>
        <v>176.45272827148438</v>
      </c>
      <c r="AK26">
        <f>+[1]Sheet1!AK26</f>
        <v>175.15190124511719</v>
      </c>
      <c r="AL26">
        <f>+[1]Sheet1!AL26</f>
        <v>169.84329223632813</v>
      </c>
      <c r="AM26">
        <f>+[1]Sheet1!AM26</f>
        <v>183.62443542480469</v>
      </c>
      <c r="AN26">
        <f>+[1]Sheet1!AN26</f>
        <v>181.81344604492188</v>
      </c>
      <c r="AO26">
        <f>+[1]Sheet1!AO26</f>
        <v>158.37728881835938</v>
      </c>
      <c r="AP26">
        <f>+[1]Sheet1!AP26</f>
        <v>155.22065734863281</v>
      </c>
      <c r="AQ26">
        <f>+[1]Sheet1!AQ26</f>
        <v>227.15336608886719</v>
      </c>
      <c r="AR26">
        <f>+[1]Sheet1!AR26</f>
        <v>176.32073974609375</v>
      </c>
      <c r="AS26">
        <f>+[1]Sheet1!AS26</f>
        <v>191.91853332519531</v>
      </c>
      <c r="AT26">
        <f>+[1]Sheet1!AT26</f>
        <v>201.79280090332031</v>
      </c>
      <c r="AU26">
        <f>+[1]Sheet1!AU26</f>
        <v>207.38308715820313</v>
      </c>
      <c r="AV26">
        <f>+[1]Sheet1!AV26</f>
        <v>176.25523376464844</v>
      </c>
      <c r="AW26">
        <f>+[1]Sheet1!AW26</f>
        <v>174.54020690917969</v>
      </c>
      <c r="AX26">
        <f>+[1]Sheet1!AX26</f>
        <v>169.93373107910156</v>
      </c>
      <c r="AY26">
        <f>+[1]Sheet1!AY26</f>
        <v>183.79327392578125</v>
      </c>
      <c r="AZ26">
        <f>+[1]Sheet1!AZ26</f>
        <v>181.80911254882813</v>
      </c>
      <c r="BA26">
        <f>+[1]Sheet1!BA26</f>
        <v>158.28388977050781</v>
      </c>
      <c r="BB26">
        <f>+[1]Sheet1!BB26</f>
        <v>155.59930419921875</v>
      </c>
      <c r="BC26">
        <f>+[1]Sheet1!BC26</f>
        <v>225.69290161132813</v>
      </c>
      <c r="BD26">
        <f>+[1]Sheet1!BD26</f>
        <v>176.64749145507813</v>
      </c>
      <c r="BE26">
        <f>+[1]Sheet1!BE26</f>
        <v>191.72175598144531</v>
      </c>
      <c r="BF26">
        <f>+[1]Sheet1!BF26</f>
        <v>201.53623962402344</v>
      </c>
      <c r="BG26">
        <f>+[1]Sheet1!BG26</f>
        <v>207.2303466796875</v>
      </c>
      <c r="BH26">
        <f>+[1]Sheet1!BH26</f>
        <v>176.03688049316406</v>
      </c>
      <c r="BI26">
        <f>+[1]Sheet1!BI26</f>
        <v>174.35160827636719</v>
      </c>
      <c r="BJ26">
        <f>+[1]Sheet1!BJ26</f>
        <v>170.04150390625</v>
      </c>
      <c r="BK26">
        <f>+[1]Sheet1!BK26</f>
        <v>183.82492065429688</v>
      </c>
      <c r="BL26">
        <f>+[1]Sheet1!BL26</f>
        <v>183.49003601074219</v>
      </c>
      <c r="BM26">
        <f>+[1]Sheet1!BM26</f>
        <v>184.32902526855469</v>
      </c>
      <c r="BN26">
        <f>+[1]Sheet1!BN26</f>
        <v>184.56544494628906</v>
      </c>
      <c r="BO26">
        <f>+[1]Sheet1!BO26</f>
        <v>184.79409790039063</v>
      </c>
      <c r="BP26">
        <f>+[1]Sheet1!BP26</f>
        <v>184.67665100097656</v>
      </c>
      <c r="BQ26">
        <f>+[1]Sheet1!BQ26</f>
        <v>181.86538696289063</v>
      </c>
      <c r="BR26">
        <f>+[1]Sheet1!BR26</f>
        <v>158.40290832519531</v>
      </c>
      <c r="BS26">
        <f>+[1]Sheet1!BS26</f>
        <v>154.98814392089844</v>
      </c>
      <c r="BT26">
        <f>+[1]Sheet1!BT26</f>
        <v>227.17193603515625</v>
      </c>
      <c r="BU26">
        <f>+[1]Sheet1!BU26</f>
        <v>176.27198791503906</v>
      </c>
      <c r="BV26">
        <f>+[1]Sheet1!BV26</f>
        <v>191.90414428710938</v>
      </c>
      <c r="BW26">
        <f>+[1]Sheet1!BW26</f>
        <v>201.87362670898438</v>
      </c>
      <c r="BX26">
        <f>+[1]Sheet1!BX26</f>
        <v>207.58425903320313</v>
      </c>
      <c r="BY26">
        <f>+[1]Sheet1!BY26</f>
        <v>176.25437927246094</v>
      </c>
      <c r="BZ26">
        <f>+[1]Sheet1!BZ26</f>
        <v>174.70037841796875</v>
      </c>
      <c r="CA26">
        <f>+[1]Sheet1!CA26</f>
        <v>169.88241577148438</v>
      </c>
      <c r="CB26">
        <f>+[1]Sheet1!CB26</f>
        <v>183.68998718261719</v>
      </c>
      <c r="CC26">
        <f>+[1]Sheet1!CC26</f>
        <v>184.48423767089844</v>
      </c>
      <c r="CD26">
        <f>+[1]Sheet1!CD26</f>
        <v>184.48422241210938</v>
      </c>
      <c r="CF26">
        <f ca="1">+[2]IPCse!DC30</f>
        <v>184.56289524639615</v>
      </c>
      <c r="CG26">
        <f t="shared" ca="1" si="0"/>
        <v>184.41324764034613</v>
      </c>
    </row>
    <row r="27" spans="1:85" x14ac:dyDescent="0.3">
      <c r="A27" s="2">
        <f>+[1]Sheet1!A27</f>
        <v>43466</v>
      </c>
      <c r="B27" s="1">
        <f>+[1]Sheet1!B27</f>
        <v>1</v>
      </c>
      <c r="C27" s="1">
        <f>+[1]Sheet1!C27</f>
        <v>2019</v>
      </c>
      <c r="D27">
        <f>+[1]Sheet1!D27</f>
        <v>187.25994873046875</v>
      </c>
      <c r="E27">
        <f>+[1]Sheet1!E27</f>
        <v>163.59220886230469</v>
      </c>
      <c r="F27">
        <f>+[1]Sheet1!F27</f>
        <v>157.36514282226563</v>
      </c>
      <c r="G27">
        <f>+[1]Sheet1!G27</f>
        <v>237.5155029296875</v>
      </c>
      <c r="H27">
        <f>+[1]Sheet1!H27</f>
        <v>180.93006896972656</v>
      </c>
      <c r="I27">
        <f>+[1]Sheet1!I27</f>
        <v>198.21336364746094</v>
      </c>
      <c r="J27">
        <f>+[1]Sheet1!J27</f>
        <v>206.83168029785156</v>
      </c>
      <c r="K27">
        <f>+[1]Sheet1!K27</f>
        <v>220.42039489746094</v>
      </c>
      <c r="L27">
        <f>+[1]Sheet1!L27</f>
        <v>181.90592956542969</v>
      </c>
      <c r="M27">
        <f>+[1]Sheet1!M27</f>
        <v>180.54830932617188</v>
      </c>
      <c r="N27">
        <f>+[1]Sheet1!N27</f>
        <v>175.87188720703125</v>
      </c>
      <c r="O27">
        <f>+[1]Sheet1!O27</f>
        <v>190.24809265136719</v>
      </c>
      <c r="P27">
        <f>+[1]Sheet1!P27</f>
        <v>187.31314086914063</v>
      </c>
      <c r="Q27">
        <f>+[1]Sheet1!Q27</f>
        <v>163.44920349121094</v>
      </c>
      <c r="R27">
        <f>+[1]Sheet1!R27</f>
        <v>158.12416076660156</v>
      </c>
      <c r="S27">
        <f>+[1]Sheet1!S27</f>
        <v>236.02882385253906</v>
      </c>
      <c r="T27">
        <f>+[1]Sheet1!T27</f>
        <v>181.65879821777344</v>
      </c>
      <c r="U27">
        <f>+[1]Sheet1!U27</f>
        <v>197.99337768554688</v>
      </c>
      <c r="V27">
        <f>+[1]Sheet1!V27</f>
        <v>206.79536437988281</v>
      </c>
      <c r="W27">
        <f>+[1]Sheet1!W27</f>
        <v>221.1240234375</v>
      </c>
      <c r="X27">
        <f>+[1]Sheet1!X27</f>
        <v>181.844970703125</v>
      </c>
      <c r="Y27">
        <f>+[1]Sheet1!Y27</f>
        <v>179.83131408691406</v>
      </c>
      <c r="Z27">
        <f>+[1]Sheet1!Z27</f>
        <v>175.95065307617188</v>
      </c>
      <c r="AA27">
        <f>+[1]Sheet1!AA27</f>
        <v>190.31988525390625</v>
      </c>
      <c r="AB27">
        <f>+[1]Sheet1!AB27</f>
        <v>187.2320556640625</v>
      </c>
      <c r="AC27">
        <f>+[1]Sheet1!AC27</f>
        <v>163.29692077636719</v>
      </c>
      <c r="AD27">
        <f>+[1]Sheet1!AD27</f>
        <v>158.52835083007813</v>
      </c>
      <c r="AE27">
        <f>+[1]Sheet1!AE27</f>
        <v>234.98139953613281</v>
      </c>
      <c r="AF27">
        <f>+[1]Sheet1!AF27</f>
        <v>182.00881958007813</v>
      </c>
      <c r="AG27">
        <f>+[1]Sheet1!AG27</f>
        <v>198.06803894042969</v>
      </c>
      <c r="AH27">
        <f>+[1]Sheet1!AH27</f>
        <v>206.764404296875</v>
      </c>
      <c r="AI27">
        <f>+[1]Sheet1!AI27</f>
        <v>221.69102478027344</v>
      </c>
      <c r="AJ27">
        <f>+[1]Sheet1!AJ27</f>
        <v>181.84129333496094</v>
      </c>
      <c r="AK27">
        <f>+[1]Sheet1!AK27</f>
        <v>179.78205871582031</v>
      </c>
      <c r="AL27">
        <f>+[1]Sheet1!AL27</f>
        <v>175.99972534179688</v>
      </c>
      <c r="AM27">
        <f>+[1]Sheet1!AM27</f>
        <v>190.32728576660156</v>
      </c>
      <c r="AN27">
        <f>+[1]Sheet1!AN27</f>
        <v>187.1785888671875</v>
      </c>
      <c r="AO27">
        <f>+[1]Sheet1!AO27</f>
        <v>163.33445739746094</v>
      </c>
      <c r="AP27">
        <f>+[1]Sheet1!AP27</f>
        <v>158.81646728515625</v>
      </c>
      <c r="AQ27">
        <f>+[1]Sheet1!AQ27</f>
        <v>234.30110168457031</v>
      </c>
      <c r="AR27">
        <f>+[1]Sheet1!AR27</f>
        <v>182.14768981933594</v>
      </c>
      <c r="AS27">
        <f>+[1]Sheet1!AS27</f>
        <v>197.39762878417969</v>
      </c>
      <c r="AT27">
        <f>+[1]Sheet1!AT27</f>
        <v>206.74362182617188</v>
      </c>
      <c r="AU27">
        <f>+[1]Sheet1!AU27</f>
        <v>220.98622131347656</v>
      </c>
      <c r="AV27">
        <f>+[1]Sheet1!AV27</f>
        <v>181.51286315917969</v>
      </c>
      <c r="AW27">
        <f>+[1]Sheet1!AW27</f>
        <v>179.25370788574219</v>
      </c>
      <c r="AX27">
        <f>+[1]Sheet1!AX27</f>
        <v>176.00515747070313</v>
      </c>
      <c r="AY27">
        <f>+[1]Sheet1!AY27</f>
        <v>190.51995849609375</v>
      </c>
      <c r="AZ27">
        <f>+[1]Sheet1!AZ27</f>
        <v>187.23008728027344</v>
      </c>
      <c r="BA27">
        <f>+[1]Sheet1!BA27</f>
        <v>163.33015441894531</v>
      </c>
      <c r="BB27">
        <f>+[1]Sheet1!BB27</f>
        <v>159.27615356445313</v>
      </c>
      <c r="BC27">
        <f>+[1]Sheet1!BC27</f>
        <v>232.21792602539063</v>
      </c>
      <c r="BD27">
        <f>+[1]Sheet1!BD27</f>
        <v>182.72004699707031</v>
      </c>
      <c r="BE27">
        <f>+[1]Sheet1!BE27</f>
        <v>196.83609008789063</v>
      </c>
      <c r="BF27">
        <f>+[1]Sheet1!BF27</f>
        <v>206.627197265625</v>
      </c>
      <c r="BG27">
        <f>+[1]Sheet1!BG27</f>
        <v>221.21188354492188</v>
      </c>
      <c r="BH27">
        <f>+[1]Sheet1!BH27</f>
        <v>181.0523681640625</v>
      </c>
      <c r="BI27">
        <f>+[1]Sheet1!BI27</f>
        <v>179.04833984375</v>
      </c>
      <c r="BJ27">
        <f>+[1]Sheet1!BJ27</f>
        <v>175.96726989746094</v>
      </c>
      <c r="BK27">
        <f>+[1]Sheet1!BK27</f>
        <v>190.5333251953125</v>
      </c>
      <c r="BL27">
        <f>+[1]Sheet1!BL27</f>
        <v>189.21173095703125</v>
      </c>
      <c r="BM27">
        <f>+[1]Sheet1!BM27</f>
        <v>190.03329467773438</v>
      </c>
      <c r="BN27">
        <f>+[1]Sheet1!BN27</f>
        <v>190.24130249023438</v>
      </c>
      <c r="BO27">
        <f>+[1]Sheet1!BO27</f>
        <v>190.4541015625</v>
      </c>
      <c r="BP27">
        <f>+[1]Sheet1!BP27</f>
        <v>190.29290771484375</v>
      </c>
      <c r="BQ27">
        <f>+[1]Sheet1!BQ27</f>
        <v>187.24072265625</v>
      </c>
      <c r="BR27">
        <f>+[1]Sheet1!BR27</f>
        <v>163.38250732421875</v>
      </c>
      <c r="BS27">
        <f>+[1]Sheet1!BS27</f>
        <v>158.57835388183594</v>
      </c>
      <c r="BT27">
        <f>+[1]Sheet1!BT27</f>
        <v>234.37867736816406</v>
      </c>
      <c r="BU27">
        <f>+[1]Sheet1!BU27</f>
        <v>182.194091796875</v>
      </c>
      <c r="BV27">
        <f>+[1]Sheet1!BV27</f>
        <v>197.41183471679688</v>
      </c>
      <c r="BW27">
        <f>+[1]Sheet1!BW27</f>
        <v>206.72030639648438</v>
      </c>
      <c r="BX27">
        <f>+[1]Sheet1!BX27</f>
        <v>221.14735412597656</v>
      </c>
      <c r="BY27">
        <f>+[1]Sheet1!BY27</f>
        <v>181.48399353027344</v>
      </c>
      <c r="BZ27">
        <f>+[1]Sheet1!BZ27</f>
        <v>179.42045593261719</v>
      </c>
      <c r="CA27">
        <f>+[1]Sheet1!CA27</f>
        <v>175.97152709960938</v>
      </c>
      <c r="CB27">
        <f>+[1]Sheet1!CB27</f>
        <v>190.43804931640625</v>
      </c>
      <c r="CC27">
        <f>+[1]Sheet1!CC27</f>
        <v>190.14730834960938</v>
      </c>
      <c r="CD27">
        <f>+[1]Sheet1!CD27</f>
        <v>190.14730834960938</v>
      </c>
      <c r="CF27">
        <f ca="1">+[2]IPCse!DC31</f>
        <v>190.26280807645759</v>
      </c>
      <c r="CG27">
        <f t="shared" ca="1" si="0"/>
        <v>190.10853885722483</v>
      </c>
    </row>
    <row r="28" spans="1:85" x14ac:dyDescent="0.3">
      <c r="A28" s="2">
        <f>+[1]Sheet1!A28</f>
        <v>43497</v>
      </c>
      <c r="B28" s="1">
        <f>+[1]Sheet1!B28</f>
        <v>2</v>
      </c>
      <c r="C28" s="1">
        <f>+[1]Sheet1!C28</f>
        <v>2019</v>
      </c>
      <c r="D28">
        <f>+[1]Sheet1!D28</f>
        <v>197.26115417480469</v>
      </c>
      <c r="E28">
        <f>+[1]Sheet1!E28</f>
        <v>168.37632751464844</v>
      </c>
      <c r="F28">
        <f>+[1]Sheet1!F28</f>
        <v>162.24421691894531</v>
      </c>
      <c r="G28">
        <f>+[1]Sheet1!G28</f>
        <v>253.34364318847656</v>
      </c>
      <c r="H28">
        <f>+[1]Sheet1!H28</f>
        <v>186.75740051269531</v>
      </c>
      <c r="I28">
        <f>+[1]Sheet1!I28</f>
        <v>204.21064758300781</v>
      </c>
      <c r="J28">
        <f>+[1]Sheet1!J28</f>
        <v>211.21199035644531</v>
      </c>
      <c r="K28">
        <f>+[1]Sheet1!K28</f>
        <v>222.36631774902344</v>
      </c>
      <c r="L28">
        <f>+[1]Sheet1!L28</f>
        <v>187.24375915527344</v>
      </c>
      <c r="M28">
        <f>+[1]Sheet1!M28</f>
        <v>185.50247192382813</v>
      </c>
      <c r="N28">
        <f>+[1]Sheet1!N28</f>
        <v>182.03657531738281</v>
      </c>
      <c r="O28">
        <f>+[1]Sheet1!O28</f>
        <v>196.62348937988281</v>
      </c>
      <c r="P28">
        <f>+[1]Sheet1!P28</f>
        <v>197.22964477539063</v>
      </c>
      <c r="Q28">
        <f>+[1]Sheet1!Q28</f>
        <v>168.26736450195313</v>
      </c>
      <c r="R28">
        <f>+[1]Sheet1!R28</f>
        <v>162.93988037109375</v>
      </c>
      <c r="S28">
        <f>+[1]Sheet1!S28</f>
        <v>251.33824157714844</v>
      </c>
      <c r="T28">
        <f>+[1]Sheet1!T28</f>
        <v>187.47013854980469</v>
      </c>
      <c r="U28">
        <f>+[1]Sheet1!U28</f>
        <v>204.1658935546875</v>
      </c>
      <c r="V28">
        <f>+[1]Sheet1!V28</f>
        <v>211.17555236816406</v>
      </c>
      <c r="W28">
        <f>+[1]Sheet1!W28</f>
        <v>223.11378479003906</v>
      </c>
      <c r="X28">
        <f>+[1]Sheet1!X28</f>
        <v>187.18626403808594</v>
      </c>
      <c r="Y28">
        <f>+[1]Sheet1!Y28</f>
        <v>185.03089904785156</v>
      </c>
      <c r="Z28">
        <f>+[1]Sheet1!Z28</f>
        <v>182.168701171875</v>
      </c>
      <c r="AA28">
        <f>+[1]Sheet1!AA28</f>
        <v>196.35630798339844</v>
      </c>
      <c r="AB28">
        <f>+[1]Sheet1!AB28</f>
        <v>197.07508850097656</v>
      </c>
      <c r="AC28">
        <f>+[1]Sheet1!AC28</f>
        <v>168.07368469238281</v>
      </c>
      <c r="AD28">
        <f>+[1]Sheet1!AD28</f>
        <v>163.30802917480469</v>
      </c>
      <c r="AE28">
        <f>+[1]Sheet1!AE28</f>
        <v>249.78221130371094</v>
      </c>
      <c r="AF28">
        <f>+[1]Sheet1!AF28</f>
        <v>187.75468444824219</v>
      </c>
      <c r="AG28">
        <f>+[1]Sheet1!AG28</f>
        <v>204.29182434082031</v>
      </c>
      <c r="AH28">
        <f>+[1]Sheet1!AH28</f>
        <v>211.04595947265625</v>
      </c>
      <c r="AI28">
        <f>+[1]Sheet1!AI28</f>
        <v>223.68008422851563</v>
      </c>
      <c r="AJ28">
        <f>+[1]Sheet1!AJ28</f>
        <v>187.139404296875</v>
      </c>
      <c r="AK28">
        <f>+[1]Sheet1!AK28</f>
        <v>185.15408325195313</v>
      </c>
      <c r="AL28">
        <f>+[1]Sheet1!AL28</f>
        <v>182.31721496582031</v>
      </c>
      <c r="AM28">
        <f>+[1]Sheet1!AM28</f>
        <v>196.22026062011719</v>
      </c>
      <c r="AN28">
        <f>+[1]Sheet1!AN28</f>
        <v>196.88978576660156</v>
      </c>
      <c r="AO28">
        <f>+[1]Sheet1!AO28</f>
        <v>168.12017822265625</v>
      </c>
      <c r="AP28">
        <f>+[1]Sheet1!AP28</f>
        <v>163.64892578125</v>
      </c>
      <c r="AQ28">
        <f>+[1]Sheet1!AQ28</f>
        <v>249.05316162109375</v>
      </c>
      <c r="AR28">
        <f>+[1]Sheet1!AR28</f>
        <v>187.89598083496094</v>
      </c>
      <c r="AS28">
        <f>+[1]Sheet1!AS28</f>
        <v>203.81706237792969</v>
      </c>
      <c r="AT28">
        <f>+[1]Sheet1!AT28</f>
        <v>211.1787109375</v>
      </c>
      <c r="AU28">
        <f>+[1]Sheet1!AU28</f>
        <v>222.97172546386719</v>
      </c>
      <c r="AV28">
        <f>+[1]Sheet1!AV28</f>
        <v>186.95542907714844</v>
      </c>
      <c r="AW28">
        <f>+[1]Sheet1!AW28</f>
        <v>184.52920532226563</v>
      </c>
      <c r="AX28">
        <f>+[1]Sheet1!AX28</f>
        <v>182.32012939453125</v>
      </c>
      <c r="AY28">
        <f>+[1]Sheet1!AY28</f>
        <v>196.3565673828125</v>
      </c>
      <c r="AZ28">
        <f>+[1]Sheet1!AZ28</f>
        <v>196.7755126953125</v>
      </c>
      <c r="BA28">
        <f>+[1]Sheet1!BA28</f>
        <v>168.13847351074219</v>
      </c>
      <c r="BB28">
        <f>+[1]Sheet1!BB28</f>
        <v>164.161376953125</v>
      </c>
      <c r="BC28">
        <f>+[1]Sheet1!BC28</f>
        <v>246.91975402832031</v>
      </c>
      <c r="BD28">
        <f>+[1]Sheet1!BD28</f>
        <v>188.48731994628906</v>
      </c>
      <c r="BE28">
        <f>+[1]Sheet1!BE28</f>
        <v>203.43873596191406</v>
      </c>
      <c r="BF28">
        <f>+[1]Sheet1!BF28</f>
        <v>211.1136474609375</v>
      </c>
      <c r="BG28">
        <f>+[1]Sheet1!BG28</f>
        <v>223.28128051757813</v>
      </c>
      <c r="BH28">
        <f>+[1]Sheet1!BH28</f>
        <v>186.68923950195313</v>
      </c>
      <c r="BI28">
        <f>+[1]Sheet1!BI28</f>
        <v>184.4482421875</v>
      </c>
      <c r="BJ28">
        <f>+[1]Sheet1!BJ28</f>
        <v>182.33985900878906</v>
      </c>
      <c r="BK28">
        <f>+[1]Sheet1!BK28</f>
        <v>196.2000732421875</v>
      </c>
      <c r="BL28">
        <f>+[1]Sheet1!BL28</f>
        <v>197.24429321289063</v>
      </c>
      <c r="BM28">
        <f>+[1]Sheet1!BM28</f>
        <v>197.70823669433594</v>
      </c>
      <c r="BN28">
        <f>+[1]Sheet1!BN28</f>
        <v>197.73649597167969</v>
      </c>
      <c r="BO28">
        <f>+[1]Sheet1!BO28</f>
        <v>197.724609375</v>
      </c>
      <c r="BP28">
        <f>+[1]Sheet1!BP28</f>
        <v>197.4083251953125</v>
      </c>
      <c r="BQ28">
        <f>+[1]Sheet1!BQ28</f>
        <v>197.03114318847656</v>
      </c>
      <c r="BR28">
        <f>+[1]Sheet1!BR28</f>
        <v>168.17942810058594</v>
      </c>
      <c r="BS28">
        <f>+[1]Sheet1!BS28</f>
        <v>163.41981506347656</v>
      </c>
      <c r="BT28">
        <f>+[1]Sheet1!BT28</f>
        <v>249.33549499511719</v>
      </c>
      <c r="BU28">
        <f>+[1]Sheet1!BU28</f>
        <v>187.9649658203125</v>
      </c>
      <c r="BV28">
        <f>+[1]Sheet1!BV28</f>
        <v>203.81251525878906</v>
      </c>
      <c r="BW28">
        <f>+[1]Sheet1!BW28</f>
        <v>211.13632202148438</v>
      </c>
      <c r="BX28">
        <f>+[1]Sheet1!BX28</f>
        <v>223.15402221679688</v>
      </c>
      <c r="BY28">
        <f>+[1]Sheet1!BY28</f>
        <v>186.94964599609375</v>
      </c>
      <c r="BZ28">
        <f>+[1]Sheet1!BZ28</f>
        <v>184.73233032226563</v>
      </c>
      <c r="CA28">
        <f>+[1]Sheet1!CA28</f>
        <v>182.28633117675781</v>
      </c>
      <c r="CB28">
        <f>+[1]Sheet1!CB28</f>
        <v>196.30184936523438</v>
      </c>
      <c r="CC28">
        <f>+[1]Sheet1!CC28</f>
        <v>197.56332397460938</v>
      </c>
      <c r="CD28">
        <f>+[1]Sheet1!CD28</f>
        <v>197.56332397460938</v>
      </c>
      <c r="CF28">
        <f ca="1">+[2]IPCse!DC32</f>
        <v>197.68521686623276</v>
      </c>
      <c r="CG28">
        <f t="shared" ca="1" si="0"/>
        <v>197.524929396663</v>
      </c>
    </row>
    <row r="29" spans="1:85" x14ac:dyDescent="0.3">
      <c r="A29" s="2">
        <f>+[1]Sheet1!A29</f>
        <v>43525</v>
      </c>
      <c r="B29" s="1">
        <f>+[1]Sheet1!B29</f>
        <v>3</v>
      </c>
      <c r="C29" s="1">
        <f>+[1]Sheet1!C29</f>
        <v>2019</v>
      </c>
      <c r="D29">
        <f>+[1]Sheet1!D29</f>
        <v>207.2808837890625</v>
      </c>
      <c r="E29">
        <f>+[1]Sheet1!E29</f>
        <v>174.30642700195313</v>
      </c>
      <c r="F29">
        <f>+[1]Sheet1!F29</f>
        <v>168.285888671875</v>
      </c>
      <c r="G29">
        <f>+[1]Sheet1!G29</f>
        <v>260.35195922851563</v>
      </c>
      <c r="H29">
        <f>+[1]Sheet1!H29</f>
        <v>193.75581359863281</v>
      </c>
      <c r="I29">
        <f>+[1]Sheet1!I29</f>
        <v>211.31745910644531</v>
      </c>
      <c r="J29">
        <f>+[1]Sheet1!J29</f>
        <v>220.17796325683594</v>
      </c>
      <c r="K29">
        <f>+[1]Sheet1!K29</f>
        <v>232.18260192871094</v>
      </c>
      <c r="L29">
        <f>+[1]Sheet1!L29</f>
        <v>192.00234985351563</v>
      </c>
      <c r="M29">
        <f>+[1]Sheet1!M29</f>
        <v>191.49830627441406</v>
      </c>
      <c r="N29">
        <f>+[1]Sheet1!N29</f>
        <v>190.01873779296875</v>
      </c>
      <c r="O29">
        <f>+[1]Sheet1!O29</f>
        <v>202.85260009765625</v>
      </c>
      <c r="P29">
        <f>+[1]Sheet1!P29</f>
        <v>207.19024658203125</v>
      </c>
      <c r="Q29">
        <f>+[1]Sheet1!Q29</f>
        <v>174.17488098144531</v>
      </c>
      <c r="R29">
        <f>+[1]Sheet1!R29</f>
        <v>169.01065063476563</v>
      </c>
      <c r="S29">
        <f>+[1]Sheet1!S29</f>
        <v>258.13565063476563</v>
      </c>
      <c r="T29">
        <f>+[1]Sheet1!T29</f>
        <v>194.60945129394531</v>
      </c>
      <c r="U29">
        <f>+[1]Sheet1!U29</f>
        <v>211.09693908691406</v>
      </c>
      <c r="V29">
        <f>+[1]Sheet1!V29</f>
        <v>220.050537109375</v>
      </c>
      <c r="W29">
        <f>+[1]Sheet1!W29</f>
        <v>232.94367980957031</v>
      </c>
      <c r="X29">
        <f>+[1]Sheet1!X29</f>
        <v>191.99848937988281</v>
      </c>
      <c r="Y29">
        <f>+[1]Sheet1!Y29</f>
        <v>190.64205932617188</v>
      </c>
      <c r="Z29">
        <f>+[1]Sheet1!Z29</f>
        <v>190.21110534667969</v>
      </c>
      <c r="AA29">
        <f>+[1]Sheet1!AA29</f>
        <v>202.51063537597656</v>
      </c>
      <c r="AB29">
        <f>+[1]Sheet1!AB29</f>
        <v>206.96945190429688</v>
      </c>
      <c r="AC29">
        <f>+[1]Sheet1!AC29</f>
        <v>173.98988342285156</v>
      </c>
      <c r="AD29">
        <f>+[1]Sheet1!AD29</f>
        <v>169.40914916992188</v>
      </c>
      <c r="AE29">
        <f>+[1]Sheet1!AE29</f>
        <v>256.47775268554688</v>
      </c>
      <c r="AF29">
        <f>+[1]Sheet1!AF29</f>
        <v>194.92901611328125</v>
      </c>
      <c r="AG29">
        <f>+[1]Sheet1!AG29</f>
        <v>211.11387634277344</v>
      </c>
      <c r="AH29">
        <f>+[1]Sheet1!AH29</f>
        <v>219.84153747558594</v>
      </c>
      <c r="AI29">
        <f>+[1]Sheet1!AI29</f>
        <v>233.52519226074219</v>
      </c>
      <c r="AJ29">
        <f>+[1]Sheet1!AJ29</f>
        <v>192.01988220214844</v>
      </c>
      <c r="AK29">
        <f>+[1]Sheet1!AK29</f>
        <v>190.70478820800781</v>
      </c>
      <c r="AL29">
        <f>+[1]Sheet1!AL29</f>
        <v>190.21134948730469</v>
      </c>
      <c r="AM29">
        <f>+[1]Sheet1!AM29</f>
        <v>202.31924438476563</v>
      </c>
      <c r="AN29">
        <f>+[1]Sheet1!AN29</f>
        <v>206.763427734375</v>
      </c>
      <c r="AO29">
        <f>+[1]Sheet1!AO29</f>
        <v>174.03666687011719</v>
      </c>
      <c r="AP29">
        <f>+[1]Sheet1!AP29</f>
        <v>169.78585815429688</v>
      </c>
      <c r="AQ29">
        <f>+[1]Sheet1!AQ29</f>
        <v>255.75399780273438</v>
      </c>
      <c r="AR29">
        <f>+[1]Sheet1!AR29</f>
        <v>195.07632446289063</v>
      </c>
      <c r="AS29">
        <f>+[1]Sheet1!AS29</f>
        <v>210.37832641601563</v>
      </c>
      <c r="AT29">
        <f>+[1]Sheet1!AT29</f>
        <v>219.93492126464844</v>
      </c>
      <c r="AU29">
        <f>+[1]Sheet1!AU29</f>
        <v>232.8433837890625</v>
      </c>
      <c r="AV29">
        <f>+[1]Sheet1!AV29</f>
        <v>191.74559020996094</v>
      </c>
      <c r="AW29">
        <f>+[1]Sheet1!AW29</f>
        <v>189.94450378417969</v>
      </c>
      <c r="AX29">
        <f>+[1]Sheet1!AX29</f>
        <v>190.22634887695313</v>
      </c>
      <c r="AY29">
        <f>+[1]Sheet1!AY29</f>
        <v>202.49618530273438</v>
      </c>
      <c r="AZ29">
        <f>+[1]Sheet1!AZ29</f>
        <v>206.614013671875</v>
      </c>
      <c r="BA29">
        <f>+[1]Sheet1!BA29</f>
        <v>174.06510925292969</v>
      </c>
      <c r="BB29">
        <f>+[1]Sheet1!BB29</f>
        <v>170.34979248046875</v>
      </c>
      <c r="BC29">
        <f>+[1]Sheet1!BC29</f>
        <v>253.81861877441406</v>
      </c>
      <c r="BD29">
        <f>+[1]Sheet1!BD29</f>
        <v>195.79463195800781</v>
      </c>
      <c r="BE29">
        <f>+[1]Sheet1!BE29</f>
        <v>209.73860168457031</v>
      </c>
      <c r="BF29">
        <f>+[1]Sheet1!BF29</f>
        <v>219.84721374511719</v>
      </c>
      <c r="BG29">
        <f>+[1]Sheet1!BG29</f>
        <v>233.12696838378906</v>
      </c>
      <c r="BH29">
        <f>+[1]Sheet1!BH29</f>
        <v>191.41697692871094</v>
      </c>
      <c r="BI29">
        <f>+[1]Sheet1!BI29</f>
        <v>189.72695922851563</v>
      </c>
      <c r="BJ29">
        <f>+[1]Sheet1!BJ29</f>
        <v>190.08810424804688</v>
      </c>
      <c r="BK29">
        <f>+[1]Sheet1!BK29</f>
        <v>202.35987854003906</v>
      </c>
      <c r="BL29">
        <f>+[1]Sheet1!BL29</f>
        <v>205.41909790039063</v>
      </c>
      <c r="BM29">
        <f>+[1]Sheet1!BM29</f>
        <v>205.67764282226563</v>
      </c>
      <c r="BN29">
        <f>+[1]Sheet1!BN29</f>
        <v>205.58538818359375</v>
      </c>
      <c r="BO29">
        <f>+[1]Sheet1!BO29</f>
        <v>205.43798828125</v>
      </c>
      <c r="BP29">
        <f>+[1]Sheet1!BP29</f>
        <v>204.88200378417969</v>
      </c>
      <c r="BQ29">
        <f>+[1]Sheet1!BQ29</f>
        <v>206.94354248046875</v>
      </c>
      <c r="BR29">
        <f>+[1]Sheet1!BR29</f>
        <v>174.09915161132813</v>
      </c>
      <c r="BS29">
        <f>+[1]Sheet1!BS29</f>
        <v>169.54061889648438</v>
      </c>
      <c r="BT29">
        <f>+[1]Sheet1!BT29</f>
        <v>256.15176391601563</v>
      </c>
      <c r="BU29">
        <f>+[1]Sheet1!BU29</f>
        <v>195.17575073242188</v>
      </c>
      <c r="BV29">
        <f>+[1]Sheet1!BV29</f>
        <v>210.39509582519531</v>
      </c>
      <c r="BW29">
        <f>+[1]Sheet1!BW29</f>
        <v>219.92584228515625</v>
      </c>
      <c r="BX29">
        <f>+[1]Sheet1!BX29</f>
        <v>232.99954223632813</v>
      </c>
      <c r="BY29">
        <f>+[1]Sheet1!BY29</f>
        <v>191.73123168945313</v>
      </c>
      <c r="BZ29">
        <f>+[1]Sheet1!BZ29</f>
        <v>190.17881774902344</v>
      </c>
      <c r="CA29">
        <f>+[1]Sheet1!CA29</f>
        <v>190.14936828613281</v>
      </c>
      <c r="CB29">
        <f>+[1]Sheet1!CB29</f>
        <v>202.45298767089844</v>
      </c>
      <c r="CC29">
        <f>+[1]Sheet1!CC29</f>
        <v>205.31932067871094</v>
      </c>
      <c r="CD29">
        <f>+[1]Sheet1!CD29</f>
        <v>205.31932067871094</v>
      </c>
      <c r="CF29">
        <f ca="1">+[2]IPCse!DC33</f>
        <v>205.45291997376972</v>
      </c>
      <c r="CG29">
        <f t="shared" ca="1" si="0"/>
        <v>205.28633428172682</v>
      </c>
    </row>
    <row r="30" spans="1:85" x14ac:dyDescent="0.3">
      <c r="A30" s="2">
        <f>+[1]Sheet1!A30</f>
        <v>43556</v>
      </c>
      <c r="B30" s="1">
        <f>+[1]Sheet1!B30</f>
        <v>4</v>
      </c>
      <c r="C30" s="1">
        <f>+[1]Sheet1!C30</f>
        <v>2019</v>
      </c>
      <c r="D30">
        <f>+[1]Sheet1!D30</f>
        <v>213.34776306152344</v>
      </c>
      <c r="E30">
        <f>+[1]Sheet1!E30</f>
        <v>177.53067016601563</v>
      </c>
      <c r="F30">
        <f>+[1]Sheet1!F30</f>
        <v>175.11526489257813</v>
      </c>
      <c r="G30">
        <f>+[1]Sheet1!G30</f>
        <v>267.46063232421875</v>
      </c>
      <c r="H30">
        <f>+[1]Sheet1!H30</f>
        <v>203.30165100097656</v>
      </c>
      <c r="I30">
        <f>+[1]Sheet1!I30</f>
        <v>219.06526184082031</v>
      </c>
      <c r="J30">
        <f>+[1]Sheet1!J30</f>
        <v>229.79045104980469</v>
      </c>
      <c r="K30">
        <f>+[1]Sheet1!K30</f>
        <v>241.69619750976563</v>
      </c>
      <c r="L30">
        <f>+[1]Sheet1!L30</f>
        <v>198.31927490234375</v>
      </c>
      <c r="M30">
        <f>+[1]Sheet1!M30</f>
        <v>197.35296630859375</v>
      </c>
      <c r="N30">
        <f>+[1]Sheet1!N30</f>
        <v>198.02864074707031</v>
      </c>
      <c r="O30">
        <f>+[1]Sheet1!O30</f>
        <v>209.09591674804688</v>
      </c>
      <c r="P30">
        <f>+[1]Sheet1!P30</f>
        <v>213.15316772460938</v>
      </c>
      <c r="Q30">
        <f>+[1]Sheet1!Q30</f>
        <v>177.49569702148438</v>
      </c>
      <c r="R30">
        <f>+[1]Sheet1!R30</f>
        <v>175.90902709960938</v>
      </c>
      <c r="S30">
        <f>+[1]Sheet1!S30</f>
        <v>265.38818359375</v>
      </c>
      <c r="T30">
        <f>+[1]Sheet1!T30</f>
        <v>204.1514892578125</v>
      </c>
      <c r="U30">
        <f>+[1]Sheet1!U30</f>
        <v>218.68650817871094</v>
      </c>
      <c r="V30">
        <f>+[1]Sheet1!V30</f>
        <v>229.67445373535156</v>
      </c>
      <c r="W30">
        <f>+[1]Sheet1!W30</f>
        <v>242.22654724121094</v>
      </c>
      <c r="X30">
        <f>+[1]Sheet1!X30</f>
        <v>198.26748657226563</v>
      </c>
      <c r="Y30">
        <f>+[1]Sheet1!Y30</f>
        <v>196.14970397949219</v>
      </c>
      <c r="Z30">
        <f>+[1]Sheet1!Z30</f>
        <v>198.04446411132813</v>
      </c>
      <c r="AA30">
        <f>+[1]Sheet1!AA30</f>
        <v>208.69192504882813</v>
      </c>
      <c r="AB30">
        <f>+[1]Sheet1!AB30</f>
        <v>212.89793395996094</v>
      </c>
      <c r="AC30">
        <f>+[1]Sheet1!AC30</f>
        <v>177.29142761230469</v>
      </c>
      <c r="AD30">
        <f>+[1]Sheet1!AD30</f>
        <v>176.33558654785156</v>
      </c>
      <c r="AE30">
        <f>+[1]Sheet1!AE30</f>
        <v>263.86972045898438</v>
      </c>
      <c r="AF30">
        <f>+[1]Sheet1!AF30</f>
        <v>204.40641784667969</v>
      </c>
      <c r="AG30">
        <f>+[1]Sheet1!AG30</f>
        <v>218.69680786132813</v>
      </c>
      <c r="AH30">
        <f>+[1]Sheet1!AH30</f>
        <v>229.59761047363281</v>
      </c>
      <c r="AI30">
        <f>+[1]Sheet1!AI30</f>
        <v>242.6732177734375</v>
      </c>
      <c r="AJ30">
        <f>+[1]Sheet1!AJ30</f>
        <v>198.22817993164063</v>
      </c>
      <c r="AK30">
        <f>+[1]Sheet1!AK30</f>
        <v>196.06512451171875</v>
      </c>
      <c r="AL30">
        <f>+[1]Sheet1!AL30</f>
        <v>197.99382019042969</v>
      </c>
      <c r="AM30">
        <f>+[1]Sheet1!AM30</f>
        <v>208.46578979492188</v>
      </c>
      <c r="AN30">
        <f>+[1]Sheet1!AN30</f>
        <v>212.68516540527344</v>
      </c>
      <c r="AO30">
        <f>+[1]Sheet1!AO30</f>
        <v>177.36784362792969</v>
      </c>
      <c r="AP30">
        <f>+[1]Sheet1!AP30</f>
        <v>176.73849487304688</v>
      </c>
      <c r="AQ30">
        <f>+[1]Sheet1!AQ30</f>
        <v>263.080322265625</v>
      </c>
      <c r="AR30">
        <f>+[1]Sheet1!AR30</f>
        <v>204.55853271484375</v>
      </c>
      <c r="AS30">
        <f>+[1]Sheet1!AS30</f>
        <v>217.69554138183594</v>
      </c>
      <c r="AT30">
        <f>+[1]Sheet1!AT30</f>
        <v>229.55751037597656</v>
      </c>
      <c r="AU30">
        <f>+[1]Sheet1!AU30</f>
        <v>241.87042236328125</v>
      </c>
      <c r="AV30">
        <f>+[1]Sheet1!AV30</f>
        <v>198.04167175292969</v>
      </c>
      <c r="AW30">
        <f>+[1]Sheet1!AW30</f>
        <v>195.27156066894531</v>
      </c>
      <c r="AX30">
        <f>+[1]Sheet1!AX30</f>
        <v>197.86929321289063</v>
      </c>
      <c r="AY30">
        <f>+[1]Sheet1!AY30</f>
        <v>208.61820983886719</v>
      </c>
      <c r="AZ30">
        <f>+[1]Sheet1!AZ30</f>
        <v>212.41651916503906</v>
      </c>
      <c r="BA30">
        <f>+[1]Sheet1!BA30</f>
        <v>177.46601867675781</v>
      </c>
      <c r="BB30">
        <f>+[1]Sheet1!BB30</f>
        <v>177.34771728515625</v>
      </c>
      <c r="BC30">
        <f>+[1]Sheet1!BC30</f>
        <v>261.26138305664063</v>
      </c>
      <c r="BD30">
        <f>+[1]Sheet1!BD30</f>
        <v>205.38859558105469</v>
      </c>
      <c r="BE30">
        <f>+[1]Sheet1!BE30</f>
        <v>216.83436584472656</v>
      </c>
      <c r="BF30">
        <f>+[1]Sheet1!BF30</f>
        <v>229.42469787597656</v>
      </c>
      <c r="BG30">
        <f>+[1]Sheet1!BG30</f>
        <v>241.94595336914063</v>
      </c>
      <c r="BH30">
        <f>+[1]Sheet1!BH30</f>
        <v>197.83799743652344</v>
      </c>
      <c r="BI30">
        <f>+[1]Sheet1!BI30</f>
        <v>194.72428894042969</v>
      </c>
      <c r="BJ30">
        <f>+[1]Sheet1!BJ30</f>
        <v>197.7564697265625</v>
      </c>
      <c r="BK30">
        <f>+[1]Sheet1!BK30</f>
        <v>208.35769653320313</v>
      </c>
      <c r="BL30">
        <f>+[1]Sheet1!BL30</f>
        <v>212.29704284667969</v>
      </c>
      <c r="BM30">
        <f>+[1]Sheet1!BM30</f>
        <v>212.65696716308594</v>
      </c>
      <c r="BN30">
        <f>+[1]Sheet1!BN30</f>
        <v>212.62980651855469</v>
      </c>
      <c r="BO30">
        <f>+[1]Sheet1!BO30</f>
        <v>212.57621765136719</v>
      </c>
      <c r="BP30">
        <f>+[1]Sheet1!BP30</f>
        <v>212.08712768554688</v>
      </c>
      <c r="BQ30">
        <f>+[1]Sheet1!BQ30</f>
        <v>212.87347412109375</v>
      </c>
      <c r="BR30">
        <f>+[1]Sheet1!BR30</f>
        <v>177.43032836914063</v>
      </c>
      <c r="BS30">
        <f>+[1]Sheet1!BS30</f>
        <v>176.47526550292969</v>
      </c>
      <c r="BT30">
        <f>+[1]Sheet1!BT30</f>
        <v>263.49139404296875</v>
      </c>
      <c r="BU30">
        <f>+[1]Sheet1!BU30</f>
        <v>204.71690368652344</v>
      </c>
      <c r="BV30">
        <f>+[1]Sheet1!BV30</f>
        <v>217.73075866699219</v>
      </c>
      <c r="BW30">
        <f>+[1]Sheet1!BW30</f>
        <v>229.55325317382813</v>
      </c>
      <c r="BX30">
        <f>+[1]Sheet1!BX30</f>
        <v>242.08917236328125</v>
      </c>
      <c r="BY30">
        <f>+[1]Sheet1!BY30</f>
        <v>198.05760192871094</v>
      </c>
      <c r="BZ30">
        <f>+[1]Sheet1!BZ30</f>
        <v>195.43695068359375</v>
      </c>
      <c r="CA30">
        <f>+[1]Sheet1!CA30</f>
        <v>197.87771606445313</v>
      </c>
      <c r="CB30">
        <f>+[1]Sheet1!CB30</f>
        <v>208.55322265625</v>
      </c>
      <c r="CC30">
        <f>+[1]Sheet1!CC30</f>
        <v>212.40611267089844</v>
      </c>
      <c r="CD30">
        <f>+[1]Sheet1!CD30</f>
        <v>212.4061279296875</v>
      </c>
      <c r="CF30">
        <f ca="1">+[2]IPCse!DC34</f>
        <v>212.55977945668442</v>
      </c>
      <c r="CG30">
        <f t="shared" ca="1" si="0"/>
        <v>212.38743136853947</v>
      </c>
    </row>
    <row r="31" spans="1:85" x14ac:dyDescent="0.3">
      <c r="A31" s="2">
        <f>+[1]Sheet1!A31</f>
        <v>43586</v>
      </c>
      <c r="B31" s="1">
        <f>+[1]Sheet1!B31</f>
        <v>5</v>
      </c>
      <c r="C31" s="1">
        <f>+[1]Sheet1!C31</f>
        <v>2019</v>
      </c>
      <c r="D31">
        <f>+[1]Sheet1!D31</f>
        <v>220.21476745605469</v>
      </c>
      <c r="E31">
        <f>+[1]Sheet1!E31</f>
        <v>182.21372985839844</v>
      </c>
      <c r="F31">
        <f>+[1]Sheet1!F31</f>
        <v>181.14309692382813</v>
      </c>
      <c r="G31">
        <f>+[1]Sheet1!G31</f>
        <v>279.93353271484375</v>
      </c>
      <c r="H31">
        <f>+[1]Sheet1!H31</f>
        <v>210.17973327636719</v>
      </c>
      <c r="I31">
        <f>+[1]Sheet1!I31</f>
        <v>229.82762145996094</v>
      </c>
      <c r="J31">
        <f>+[1]Sheet1!J31</f>
        <v>238.11698913574219</v>
      </c>
      <c r="K31">
        <f>+[1]Sheet1!K31</f>
        <v>248.33547973632813</v>
      </c>
      <c r="L31">
        <f>+[1]Sheet1!L31</f>
        <v>203.36686706542969</v>
      </c>
      <c r="M31">
        <f>+[1]Sheet1!M31</f>
        <v>205.50273132324219</v>
      </c>
      <c r="N31">
        <f>+[1]Sheet1!N31</f>
        <v>202.70230102539063</v>
      </c>
      <c r="O31">
        <f>+[1]Sheet1!O31</f>
        <v>215.30813598632813</v>
      </c>
      <c r="P31">
        <f>+[1]Sheet1!P31</f>
        <v>220.06141662597656</v>
      </c>
      <c r="Q31">
        <f>+[1]Sheet1!Q31</f>
        <v>182.31375122070313</v>
      </c>
      <c r="R31">
        <f>+[1]Sheet1!R31</f>
        <v>182.12542724609375</v>
      </c>
      <c r="S31">
        <f>+[1]Sheet1!S31</f>
        <v>276.67376708984375</v>
      </c>
      <c r="T31">
        <f>+[1]Sheet1!T31</f>
        <v>211.08724975585938</v>
      </c>
      <c r="U31">
        <f>+[1]Sheet1!U31</f>
        <v>229.57449340820313</v>
      </c>
      <c r="V31">
        <f>+[1]Sheet1!V31</f>
        <v>237.89045715332031</v>
      </c>
      <c r="W31">
        <f>+[1]Sheet1!W31</f>
        <v>248.39649963378906</v>
      </c>
      <c r="X31">
        <f>+[1]Sheet1!X31</f>
        <v>203.38916015625</v>
      </c>
      <c r="Y31">
        <f>+[1]Sheet1!Y31</f>
        <v>205.2105712890625</v>
      </c>
      <c r="Z31">
        <f>+[1]Sheet1!Z31</f>
        <v>202.63822937011719</v>
      </c>
      <c r="AA31">
        <f>+[1]Sheet1!AA31</f>
        <v>214.7818603515625</v>
      </c>
      <c r="AB31">
        <f>+[1]Sheet1!AB31</f>
        <v>219.81637573242188</v>
      </c>
      <c r="AC31">
        <f>+[1]Sheet1!AC31</f>
        <v>182.17161560058594</v>
      </c>
      <c r="AD31">
        <f>+[1]Sheet1!AD31</f>
        <v>182.65888977050781</v>
      </c>
      <c r="AE31">
        <f>+[1]Sheet1!AE31</f>
        <v>274.287841796875</v>
      </c>
      <c r="AF31">
        <f>+[1]Sheet1!AF31</f>
        <v>211.30931091308594</v>
      </c>
      <c r="AG31">
        <f>+[1]Sheet1!AG31</f>
        <v>229.60052490234375</v>
      </c>
      <c r="AH31">
        <f>+[1]Sheet1!AH31</f>
        <v>237.88088989257813</v>
      </c>
      <c r="AI31">
        <f>+[1]Sheet1!AI31</f>
        <v>248.60533142089844</v>
      </c>
      <c r="AJ31">
        <f>+[1]Sheet1!AJ31</f>
        <v>203.33073425292969</v>
      </c>
      <c r="AK31">
        <f>+[1]Sheet1!AK31</f>
        <v>205.33879089355469</v>
      </c>
      <c r="AL31">
        <f>+[1]Sheet1!AL31</f>
        <v>202.5169677734375</v>
      </c>
      <c r="AM31">
        <f>+[1]Sheet1!AM31</f>
        <v>214.47477722167969</v>
      </c>
      <c r="AN31">
        <f>+[1]Sheet1!AN31</f>
        <v>219.64482116699219</v>
      </c>
      <c r="AO31">
        <f>+[1]Sheet1!AO31</f>
        <v>182.28144836425781</v>
      </c>
      <c r="AP31">
        <f>+[1]Sheet1!AP31</f>
        <v>183.06195068359375</v>
      </c>
      <c r="AQ31">
        <f>+[1]Sheet1!AQ31</f>
        <v>273.16445922851563</v>
      </c>
      <c r="AR31">
        <f>+[1]Sheet1!AR31</f>
        <v>211.48892211914063</v>
      </c>
      <c r="AS31">
        <f>+[1]Sheet1!AS31</f>
        <v>228.82662963867188</v>
      </c>
      <c r="AT31">
        <f>+[1]Sheet1!AT31</f>
        <v>237.58924865722656</v>
      </c>
      <c r="AU31">
        <f>+[1]Sheet1!AU31</f>
        <v>247.71090698242188</v>
      </c>
      <c r="AV31">
        <f>+[1]Sheet1!AV31</f>
        <v>203.24131774902344</v>
      </c>
      <c r="AW31">
        <f>+[1]Sheet1!AW31</f>
        <v>204.35113525390625</v>
      </c>
      <c r="AX31">
        <f>+[1]Sheet1!AX31</f>
        <v>202.34022521972656</v>
      </c>
      <c r="AY31">
        <f>+[1]Sheet1!AY31</f>
        <v>214.68768310546875</v>
      </c>
      <c r="AZ31">
        <f>+[1]Sheet1!AZ31</f>
        <v>219.45657348632813</v>
      </c>
      <c r="BA31">
        <f>+[1]Sheet1!BA31</f>
        <v>182.43951416015625</v>
      </c>
      <c r="BB31">
        <f>+[1]Sheet1!BB31</f>
        <v>183.70330810546875</v>
      </c>
      <c r="BC31">
        <f>+[1]Sheet1!BC31</f>
        <v>270.92495727539063</v>
      </c>
      <c r="BD31">
        <f>+[1]Sheet1!BD31</f>
        <v>212.45918273925781</v>
      </c>
      <c r="BE31">
        <f>+[1]Sheet1!BE31</f>
        <v>228.16221618652344</v>
      </c>
      <c r="BF31">
        <f>+[1]Sheet1!BF31</f>
        <v>237.3297119140625</v>
      </c>
      <c r="BG31">
        <f>+[1]Sheet1!BG31</f>
        <v>247.3687744140625</v>
      </c>
      <c r="BH31">
        <f>+[1]Sheet1!BH31</f>
        <v>203.13685607910156</v>
      </c>
      <c r="BI31">
        <f>+[1]Sheet1!BI31</f>
        <v>204.94856262207031</v>
      </c>
      <c r="BJ31">
        <f>+[1]Sheet1!BJ31</f>
        <v>202.14411926269531</v>
      </c>
      <c r="BK31">
        <f>+[1]Sheet1!BK31</f>
        <v>214.2802734375</v>
      </c>
      <c r="BL31">
        <f>+[1]Sheet1!BL31</f>
        <v>219.549560546875</v>
      </c>
      <c r="BM31">
        <f>+[1]Sheet1!BM31</f>
        <v>219.90249633789063</v>
      </c>
      <c r="BN31">
        <f>+[1]Sheet1!BN31</f>
        <v>219.86656188964844</v>
      </c>
      <c r="BO31">
        <f>+[1]Sheet1!BO31</f>
        <v>219.81669616699219</v>
      </c>
      <c r="BP31">
        <f>+[1]Sheet1!BP31</f>
        <v>219.35569763183594</v>
      </c>
      <c r="BQ31">
        <f>+[1]Sheet1!BQ31</f>
        <v>219.81687927246094</v>
      </c>
      <c r="BR31">
        <f>+[1]Sheet1!BR31</f>
        <v>182.30781555175781</v>
      </c>
      <c r="BS31">
        <f>+[1]Sheet1!BS31</f>
        <v>182.74913024902344</v>
      </c>
      <c r="BT31">
        <f>+[1]Sheet1!BT31</f>
        <v>273.96243286132813</v>
      </c>
      <c r="BU31">
        <f>+[1]Sheet1!BU31</f>
        <v>211.69740295410156</v>
      </c>
      <c r="BV31">
        <f>+[1]Sheet1!BV31</f>
        <v>228.84782409667969</v>
      </c>
      <c r="BW31">
        <f>+[1]Sheet1!BW31</f>
        <v>237.63214111328125</v>
      </c>
      <c r="BX31">
        <f>+[1]Sheet1!BX31</f>
        <v>247.97422790527344</v>
      </c>
      <c r="BY31">
        <f>+[1]Sheet1!BY31</f>
        <v>203.25112915039063</v>
      </c>
      <c r="BZ31">
        <f>+[1]Sheet1!BZ31</f>
        <v>204.9449462890625</v>
      </c>
      <c r="CA31">
        <f>+[1]Sheet1!CA31</f>
        <v>202.35446166992188</v>
      </c>
      <c r="CB31">
        <f>+[1]Sheet1!CB31</f>
        <v>214.57493591308594</v>
      </c>
      <c r="CC31">
        <f>+[1]Sheet1!CC31</f>
        <v>219.65727233886719</v>
      </c>
      <c r="CD31">
        <f>+[1]Sheet1!CD31</f>
        <v>219.65727233886719</v>
      </c>
      <c r="CF31">
        <f ca="1">+[2]IPCse!DC35</f>
        <v>219.77566886550909</v>
      </c>
      <c r="CG31">
        <f t="shared" ca="1" si="0"/>
        <v>219.59746997742889</v>
      </c>
    </row>
    <row r="32" spans="1:85" x14ac:dyDescent="0.3">
      <c r="A32" s="2">
        <f>+[1]Sheet1!A32</f>
        <v>43617</v>
      </c>
      <c r="B32" s="1">
        <f>+[1]Sheet1!B32</f>
        <v>6</v>
      </c>
      <c r="C32" s="1">
        <f>+[1]Sheet1!C32</f>
        <v>2019</v>
      </c>
      <c r="D32">
        <f>+[1]Sheet1!D32</f>
        <v>226.81184387207031</v>
      </c>
      <c r="E32">
        <f>+[1]Sheet1!E32</f>
        <v>187.47206115722656</v>
      </c>
      <c r="F32">
        <f>+[1]Sheet1!F32</f>
        <v>185.01841735839844</v>
      </c>
      <c r="G32">
        <f>+[1]Sheet1!G32</f>
        <v>287.84994506835938</v>
      </c>
      <c r="H32">
        <f>+[1]Sheet1!H32</f>
        <v>216.83610534667969</v>
      </c>
      <c r="I32">
        <f>+[1]Sheet1!I32</f>
        <v>238.59417724609375</v>
      </c>
      <c r="J32">
        <f>+[1]Sheet1!J32</f>
        <v>241.45783996582031</v>
      </c>
      <c r="K32">
        <f>+[1]Sheet1!K32</f>
        <v>265.497802734375</v>
      </c>
      <c r="L32">
        <f>+[1]Sheet1!L32</f>
        <v>211.074462890625</v>
      </c>
      <c r="M32">
        <f>+[1]Sheet1!M32</f>
        <v>211.88581848144531</v>
      </c>
      <c r="N32">
        <f>+[1]Sheet1!N32</f>
        <v>208.28474426269531</v>
      </c>
      <c r="O32">
        <f>+[1]Sheet1!O32</f>
        <v>220.15289306640625</v>
      </c>
      <c r="P32">
        <f>+[1]Sheet1!P32</f>
        <v>226.6663818359375</v>
      </c>
      <c r="Q32">
        <f>+[1]Sheet1!Q32</f>
        <v>187.55630493164063</v>
      </c>
      <c r="R32">
        <f>+[1]Sheet1!R32</f>
        <v>185.81381225585938</v>
      </c>
      <c r="S32">
        <f>+[1]Sheet1!S32</f>
        <v>284.28973388671875</v>
      </c>
      <c r="T32">
        <f>+[1]Sheet1!T32</f>
        <v>217.66682434082031</v>
      </c>
      <c r="U32">
        <f>+[1]Sheet1!U32</f>
        <v>238.07966613769531</v>
      </c>
      <c r="V32">
        <f>+[1]Sheet1!V32</f>
        <v>241.35690307617188</v>
      </c>
      <c r="W32">
        <f>+[1]Sheet1!W32</f>
        <v>265.93145751953125</v>
      </c>
      <c r="X32">
        <f>+[1]Sheet1!X32</f>
        <v>210.84019470214844</v>
      </c>
      <c r="Y32">
        <f>+[1]Sheet1!Y32</f>
        <v>211.93544006347656</v>
      </c>
      <c r="Z32">
        <f>+[1]Sheet1!Z32</f>
        <v>208.02996826171875</v>
      </c>
      <c r="AA32">
        <f>+[1]Sheet1!AA32</f>
        <v>219.42936706542969</v>
      </c>
      <c r="AB32">
        <f>+[1]Sheet1!AB32</f>
        <v>226.44802856445313</v>
      </c>
      <c r="AC32">
        <f>+[1]Sheet1!AC32</f>
        <v>187.38294982910156</v>
      </c>
      <c r="AD32">
        <f>+[1]Sheet1!AD32</f>
        <v>186.29313659667969</v>
      </c>
      <c r="AE32">
        <f>+[1]Sheet1!AE32</f>
        <v>281.724853515625</v>
      </c>
      <c r="AF32">
        <f>+[1]Sheet1!AF32</f>
        <v>217.95037841796875</v>
      </c>
      <c r="AG32">
        <f>+[1]Sheet1!AG32</f>
        <v>238.07095336914063</v>
      </c>
      <c r="AH32">
        <f>+[1]Sheet1!AH32</f>
        <v>241.36952209472656</v>
      </c>
      <c r="AI32">
        <f>+[1]Sheet1!AI32</f>
        <v>266.34307861328125</v>
      </c>
      <c r="AJ32">
        <f>+[1]Sheet1!AJ32</f>
        <v>210.69947814941406</v>
      </c>
      <c r="AK32">
        <f>+[1]Sheet1!AK32</f>
        <v>212.14210510253906</v>
      </c>
      <c r="AL32">
        <f>+[1]Sheet1!AL32</f>
        <v>207.7366943359375</v>
      </c>
      <c r="AM32">
        <f>+[1]Sheet1!AM32</f>
        <v>219.07876586914063</v>
      </c>
      <c r="AN32">
        <f>+[1]Sheet1!AN32</f>
        <v>226.30960083007813</v>
      </c>
      <c r="AO32">
        <f>+[1]Sheet1!AO32</f>
        <v>187.46182250976563</v>
      </c>
      <c r="AP32">
        <f>+[1]Sheet1!AP32</f>
        <v>186.55278015136719</v>
      </c>
      <c r="AQ32">
        <f>+[1]Sheet1!AQ32</f>
        <v>280.54550170898438</v>
      </c>
      <c r="AR32">
        <f>+[1]Sheet1!AR32</f>
        <v>218.13131713867188</v>
      </c>
      <c r="AS32">
        <f>+[1]Sheet1!AS32</f>
        <v>236.78755187988281</v>
      </c>
      <c r="AT32">
        <f>+[1]Sheet1!AT32</f>
        <v>241.27114868164063</v>
      </c>
      <c r="AU32">
        <f>+[1]Sheet1!AU32</f>
        <v>265.40008544921875</v>
      </c>
      <c r="AV32">
        <f>+[1]Sheet1!AV32</f>
        <v>210.33802795410156</v>
      </c>
      <c r="AW32">
        <f>+[1]Sheet1!AW32</f>
        <v>211.07093811035156</v>
      </c>
      <c r="AX32">
        <f>+[1]Sheet1!AX32</f>
        <v>207.40771484375</v>
      </c>
      <c r="AY32">
        <f>+[1]Sheet1!AY32</f>
        <v>219.21194458007813</v>
      </c>
      <c r="AZ32">
        <f>+[1]Sheet1!AZ32</f>
        <v>226.15203857421875</v>
      </c>
      <c r="BA32">
        <f>+[1]Sheet1!BA32</f>
        <v>187.60861206054688</v>
      </c>
      <c r="BB32">
        <f>+[1]Sheet1!BB32</f>
        <v>187.04692077636719</v>
      </c>
      <c r="BC32">
        <f>+[1]Sheet1!BC32</f>
        <v>278.18850708007813</v>
      </c>
      <c r="BD32">
        <f>+[1]Sheet1!BD32</f>
        <v>219.01132202148438</v>
      </c>
      <c r="BE32">
        <f>+[1]Sheet1!BE32</f>
        <v>235.67605590820313</v>
      </c>
      <c r="BF32">
        <f>+[1]Sheet1!BF32</f>
        <v>241.11734008789063</v>
      </c>
      <c r="BG32">
        <f>+[1]Sheet1!BG32</f>
        <v>265.30645751953125</v>
      </c>
      <c r="BH32">
        <f>+[1]Sheet1!BH32</f>
        <v>209.97328186035156</v>
      </c>
      <c r="BI32">
        <f>+[1]Sheet1!BI32</f>
        <v>211.99639892578125</v>
      </c>
      <c r="BJ32">
        <f>+[1]Sheet1!BJ32</f>
        <v>207.03718566894531</v>
      </c>
      <c r="BK32">
        <f>+[1]Sheet1!BK32</f>
        <v>218.50245666503906</v>
      </c>
      <c r="BL32">
        <f>+[1]Sheet1!BL32</f>
        <v>226.01164245605469</v>
      </c>
      <c r="BM32">
        <f>+[1]Sheet1!BM32</f>
        <v>226.27476501464844</v>
      </c>
      <c r="BN32">
        <f>+[1]Sheet1!BN32</f>
        <v>226.25856018066406</v>
      </c>
      <c r="BO32">
        <f>+[1]Sheet1!BO32</f>
        <v>226.06106567382813</v>
      </c>
      <c r="BP32">
        <f>+[1]Sheet1!BP32</f>
        <v>225.48506164550781</v>
      </c>
      <c r="BQ32">
        <f>+[1]Sheet1!BQ32</f>
        <v>226.45864868164063</v>
      </c>
      <c r="BR32">
        <f>+[1]Sheet1!BR32</f>
        <v>187.51211547851563</v>
      </c>
      <c r="BS32">
        <f>+[1]Sheet1!BS32</f>
        <v>186.31056213378906</v>
      </c>
      <c r="BT32">
        <f>+[1]Sheet1!BT32</f>
        <v>281.41375732421875</v>
      </c>
      <c r="BU32">
        <f>+[1]Sheet1!BU32</f>
        <v>218.29536437988281</v>
      </c>
      <c r="BV32">
        <f>+[1]Sheet1!BV32</f>
        <v>236.83598327636719</v>
      </c>
      <c r="BW32">
        <f>+[1]Sheet1!BW32</f>
        <v>241.2603759765625</v>
      </c>
      <c r="BX32">
        <f>+[1]Sheet1!BX32</f>
        <v>265.65814208984375</v>
      </c>
      <c r="BY32">
        <f>+[1]Sheet1!BY32</f>
        <v>210.40998840332031</v>
      </c>
      <c r="BZ32">
        <f>+[1]Sheet1!BZ32</f>
        <v>211.78929138183594</v>
      </c>
      <c r="CA32">
        <f>+[1]Sheet1!CA32</f>
        <v>207.45649719238281</v>
      </c>
      <c r="CB32">
        <f>+[1]Sheet1!CB32</f>
        <v>219.0491943359375</v>
      </c>
      <c r="CC32">
        <f>+[1]Sheet1!CC32</f>
        <v>225.93702697753906</v>
      </c>
      <c r="CD32">
        <f>+[1]Sheet1!CD32</f>
        <v>225.93702697753906</v>
      </c>
      <c r="CF32">
        <f ca="1">+[2]IPCse!DC36</f>
        <v>226.07129807798765</v>
      </c>
      <c r="CG32">
        <f t="shared" ca="1" si="0"/>
        <v>225.88799455693683</v>
      </c>
    </row>
    <row r="33" spans="1:85" x14ac:dyDescent="0.3">
      <c r="A33" s="2">
        <f>+[1]Sheet1!A33</f>
        <v>43647</v>
      </c>
      <c r="B33" s="1">
        <f>+[1]Sheet1!B33</f>
        <v>7</v>
      </c>
      <c r="C33" s="1">
        <f>+[1]Sheet1!C33</f>
        <v>2019</v>
      </c>
      <c r="D33">
        <f>+[1]Sheet1!D33</f>
        <v>232.92710876464844</v>
      </c>
      <c r="E33">
        <f>+[1]Sheet1!E33</f>
        <v>189.70425415039063</v>
      </c>
      <c r="F33">
        <f>+[1]Sheet1!F33</f>
        <v>189.10935974121094</v>
      </c>
      <c r="G33">
        <f>+[1]Sheet1!G33</f>
        <v>293.75747680664063</v>
      </c>
      <c r="H33">
        <f>+[1]Sheet1!H33</f>
        <v>221.15434265136719</v>
      </c>
      <c r="I33">
        <f>+[1]Sheet1!I33</f>
        <v>248.42243957519531</v>
      </c>
      <c r="J33">
        <f>+[1]Sheet1!J33</f>
        <v>245.0301513671875</v>
      </c>
      <c r="K33">
        <f>+[1]Sheet1!K33</f>
        <v>268.25146484375</v>
      </c>
      <c r="L33">
        <f>+[1]Sheet1!L33</f>
        <v>217.70068359375</v>
      </c>
      <c r="M33">
        <f>+[1]Sheet1!M33</f>
        <v>218.00871276855469</v>
      </c>
      <c r="N33">
        <f>+[1]Sheet1!N33</f>
        <v>214.59172058105469</v>
      </c>
      <c r="O33">
        <f>+[1]Sheet1!O33</f>
        <v>226.15518188476563</v>
      </c>
      <c r="P33">
        <f>+[1]Sheet1!P33</f>
        <v>232.89765930175781</v>
      </c>
      <c r="Q33">
        <f>+[1]Sheet1!Q33</f>
        <v>189.77728271484375</v>
      </c>
      <c r="R33">
        <f>+[1]Sheet1!R33</f>
        <v>189.97865295410156</v>
      </c>
      <c r="S33">
        <f>+[1]Sheet1!S33</f>
        <v>290.4462890625</v>
      </c>
      <c r="T33">
        <f>+[1]Sheet1!T33</f>
        <v>221.88174438476563</v>
      </c>
      <c r="U33">
        <f>+[1]Sheet1!U33</f>
        <v>247.85858154296875</v>
      </c>
      <c r="V33">
        <f>+[1]Sheet1!V33</f>
        <v>244.74456787109375</v>
      </c>
      <c r="W33">
        <f>+[1]Sheet1!W33</f>
        <v>268.33859252929688</v>
      </c>
      <c r="X33">
        <f>+[1]Sheet1!X33</f>
        <v>217.6058349609375</v>
      </c>
      <c r="Y33">
        <f>+[1]Sheet1!Y33</f>
        <v>218.05723571777344</v>
      </c>
      <c r="Z33">
        <f>+[1]Sheet1!Z33</f>
        <v>214.26344299316406</v>
      </c>
      <c r="AA33">
        <f>+[1]Sheet1!AA33</f>
        <v>225.371826171875</v>
      </c>
      <c r="AB33">
        <f>+[1]Sheet1!AB33</f>
        <v>232.77020263671875</v>
      </c>
      <c r="AC33">
        <f>+[1]Sheet1!AC33</f>
        <v>189.54139709472656</v>
      </c>
      <c r="AD33">
        <f>+[1]Sheet1!AD33</f>
        <v>190.46517944335938</v>
      </c>
      <c r="AE33">
        <f>+[1]Sheet1!AE33</f>
        <v>287.90264892578125</v>
      </c>
      <c r="AF33">
        <f>+[1]Sheet1!AF33</f>
        <v>222.29655456542969</v>
      </c>
      <c r="AG33">
        <f>+[1]Sheet1!AG33</f>
        <v>248.00675964355469</v>
      </c>
      <c r="AH33">
        <f>+[1]Sheet1!AH33</f>
        <v>244.74085998535156</v>
      </c>
      <c r="AI33">
        <f>+[1]Sheet1!AI33</f>
        <v>268.5760498046875</v>
      </c>
      <c r="AJ33">
        <f>+[1]Sheet1!AJ33</f>
        <v>217.53536987304688</v>
      </c>
      <c r="AK33">
        <f>+[1]Sheet1!AK33</f>
        <v>218.25914001464844</v>
      </c>
      <c r="AL33">
        <f>+[1]Sheet1!AL33</f>
        <v>213.75949096679688</v>
      </c>
      <c r="AM33">
        <f>+[1]Sheet1!AM33</f>
        <v>224.96833801269531</v>
      </c>
      <c r="AN33">
        <f>+[1]Sheet1!AN33</f>
        <v>232.67655944824219</v>
      </c>
      <c r="AO33">
        <f>+[1]Sheet1!AO33</f>
        <v>189.65921020507813</v>
      </c>
      <c r="AP33">
        <f>+[1]Sheet1!AP33</f>
        <v>190.93748474121094</v>
      </c>
      <c r="AQ33">
        <f>+[1]Sheet1!AQ33</f>
        <v>286.75119018554688</v>
      </c>
      <c r="AR33">
        <f>+[1]Sheet1!AR33</f>
        <v>222.46220397949219</v>
      </c>
      <c r="AS33">
        <f>+[1]Sheet1!AS33</f>
        <v>246.53654479980469</v>
      </c>
      <c r="AT33">
        <f>+[1]Sheet1!AT33</f>
        <v>244.24746704101563</v>
      </c>
      <c r="AU33">
        <f>+[1]Sheet1!AU33</f>
        <v>267.59820556640625</v>
      </c>
      <c r="AV33">
        <f>+[1]Sheet1!AV33</f>
        <v>217.12322998046875</v>
      </c>
      <c r="AW33">
        <f>+[1]Sheet1!AW33</f>
        <v>217.16574096679688</v>
      </c>
      <c r="AX33">
        <f>+[1]Sheet1!AX33</f>
        <v>213.43341064453125</v>
      </c>
      <c r="AY33">
        <f>+[1]Sheet1!AY33</f>
        <v>225.15740966796875</v>
      </c>
      <c r="AZ33">
        <f>+[1]Sheet1!AZ33</f>
        <v>232.59748840332031</v>
      </c>
      <c r="BA33">
        <f>+[1]Sheet1!BA33</f>
        <v>189.82833862304688</v>
      </c>
      <c r="BB33">
        <f>+[1]Sheet1!BB33</f>
        <v>191.62821960449219</v>
      </c>
      <c r="BC33">
        <f>+[1]Sheet1!BC33</f>
        <v>284.39840698242188</v>
      </c>
      <c r="BD33">
        <f>+[1]Sheet1!BD33</f>
        <v>223.00631713867188</v>
      </c>
      <c r="BE33">
        <f>+[1]Sheet1!BE33</f>
        <v>245.3304443359375</v>
      </c>
      <c r="BF33">
        <f>+[1]Sheet1!BF33</f>
        <v>243.79615783691406</v>
      </c>
      <c r="BG33">
        <f>+[1]Sheet1!BG33</f>
        <v>267.27792358398438</v>
      </c>
      <c r="BH33">
        <f>+[1]Sheet1!BH33</f>
        <v>216.61918640136719</v>
      </c>
      <c r="BI33">
        <f>+[1]Sheet1!BI33</f>
        <v>218.22564697265625</v>
      </c>
      <c r="BJ33">
        <f>+[1]Sheet1!BJ33</f>
        <v>212.88917541503906</v>
      </c>
      <c r="BK33">
        <f>+[1]Sheet1!BK33</f>
        <v>224.50325012207031</v>
      </c>
      <c r="BL33">
        <f>+[1]Sheet1!BL33</f>
        <v>231.59149169921875</v>
      </c>
      <c r="BM33">
        <f>+[1]Sheet1!BM33</f>
        <v>231.83543395996094</v>
      </c>
      <c r="BN33">
        <f>+[1]Sheet1!BN33</f>
        <v>231.93370056152344</v>
      </c>
      <c r="BO33">
        <f>+[1]Sheet1!BO33</f>
        <v>231.68363952636719</v>
      </c>
      <c r="BP33">
        <f>+[1]Sheet1!BP33</f>
        <v>231.08053588867188</v>
      </c>
      <c r="BQ33">
        <f>+[1]Sheet1!BQ33</f>
        <v>232.76376342773438</v>
      </c>
      <c r="BR33">
        <f>+[1]Sheet1!BR33</f>
        <v>189.71865844726563</v>
      </c>
      <c r="BS33">
        <f>+[1]Sheet1!BS33</f>
        <v>190.63482666015625</v>
      </c>
      <c r="BT33">
        <f>+[1]Sheet1!BT33</f>
        <v>287.573486328125</v>
      </c>
      <c r="BU33">
        <f>+[1]Sheet1!BU33</f>
        <v>222.47317504882813</v>
      </c>
      <c r="BV33">
        <f>+[1]Sheet1!BV33</f>
        <v>246.58720397949219</v>
      </c>
      <c r="BW33">
        <f>+[1]Sheet1!BW33</f>
        <v>244.30439758300781</v>
      </c>
      <c r="BX33">
        <f>+[1]Sheet1!BX33</f>
        <v>267.89669799804688</v>
      </c>
      <c r="BY33">
        <f>+[1]Sheet1!BY33</f>
        <v>217.13240051269531</v>
      </c>
      <c r="BZ33">
        <f>+[1]Sheet1!BZ33</f>
        <v>217.94676208496094</v>
      </c>
      <c r="CA33">
        <f>+[1]Sheet1!CA33</f>
        <v>213.45925903320313</v>
      </c>
      <c r="CB33">
        <f>+[1]Sheet1!CB33</f>
        <v>225.01095581054688</v>
      </c>
      <c r="CC33">
        <f>+[1]Sheet1!CC33</f>
        <v>231.54530334472656</v>
      </c>
      <c r="CD33">
        <f>+[1]Sheet1!CD33</f>
        <v>231.54530334472656</v>
      </c>
      <c r="CF33">
        <f ca="1">+[2]IPCse!DC37</f>
        <v>231.67734916684063</v>
      </c>
      <c r="CG33">
        <f t="shared" ca="1" si="0"/>
        <v>231.48950013774652</v>
      </c>
    </row>
    <row r="34" spans="1:85" x14ac:dyDescent="0.3">
      <c r="A34" s="2">
        <f>+[1]Sheet1!A34</f>
        <v>43678</v>
      </c>
      <c r="B34" s="1">
        <f>+[1]Sheet1!B34</f>
        <v>8</v>
      </c>
      <c r="C34" s="1">
        <f>+[1]Sheet1!C34</f>
        <v>2019</v>
      </c>
      <c r="D34">
        <f>+[1]Sheet1!D34</f>
        <v>243.39804077148438</v>
      </c>
      <c r="E34">
        <f>+[1]Sheet1!E34</f>
        <v>198.66365051269531</v>
      </c>
      <c r="F34">
        <f>+[1]Sheet1!F34</f>
        <v>195.658203125</v>
      </c>
      <c r="G34">
        <f>+[1]Sheet1!G34</f>
        <v>300.2742919921875</v>
      </c>
      <c r="H34">
        <f>+[1]Sheet1!H34</f>
        <v>234.21653747558594</v>
      </c>
      <c r="I34">
        <f>+[1]Sheet1!I34</f>
        <v>260.99420166015625</v>
      </c>
      <c r="J34">
        <f>+[1]Sheet1!J34</f>
        <v>254.21549987792969</v>
      </c>
      <c r="K34">
        <f>+[1]Sheet1!K34</f>
        <v>272.51629638671875</v>
      </c>
      <c r="L34">
        <f>+[1]Sheet1!L34</f>
        <v>226.19401550292969</v>
      </c>
      <c r="M34">
        <f>+[1]Sheet1!M34</f>
        <v>224.44093322753906</v>
      </c>
      <c r="N34">
        <f>+[1]Sheet1!N34</f>
        <v>222.55686950683594</v>
      </c>
      <c r="O34">
        <f>+[1]Sheet1!O34</f>
        <v>236.00665283203125</v>
      </c>
      <c r="P34">
        <f>+[1]Sheet1!P34</f>
        <v>243.17259216308594</v>
      </c>
      <c r="Q34">
        <f>+[1]Sheet1!Q34</f>
        <v>198.69670104980469</v>
      </c>
      <c r="R34">
        <f>+[1]Sheet1!R34</f>
        <v>196.66722106933594</v>
      </c>
      <c r="S34">
        <f>+[1]Sheet1!S34</f>
        <v>296.92288208007813</v>
      </c>
      <c r="T34">
        <f>+[1]Sheet1!T34</f>
        <v>234.77967834472656</v>
      </c>
      <c r="U34">
        <f>+[1]Sheet1!U34</f>
        <v>260.467041015625</v>
      </c>
      <c r="V34">
        <f>+[1]Sheet1!V34</f>
        <v>254.08815002441406</v>
      </c>
      <c r="W34">
        <f>+[1]Sheet1!W34</f>
        <v>272.49627685546875</v>
      </c>
      <c r="X34">
        <f>+[1]Sheet1!X34</f>
        <v>226.15785217285156</v>
      </c>
      <c r="Y34">
        <f>+[1]Sheet1!Y34</f>
        <v>224.14743041992188</v>
      </c>
      <c r="Z34">
        <f>+[1]Sheet1!Z34</f>
        <v>222.19532775878906</v>
      </c>
      <c r="AA34">
        <f>+[1]Sheet1!AA34</f>
        <v>235.12686157226563</v>
      </c>
      <c r="AB34">
        <f>+[1]Sheet1!AB34</f>
        <v>242.87950134277344</v>
      </c>
      <c r="AC34">
        <f>+[1]Sheet1!AC34</f>
        <v>198.49969482421875</v>
      </c>
      <c r="AD34">
        <f>+[1]Sheet1!AD34</f>
        <v>197.27043151855469</v>
      </c>
      <c r="AE34">
        <f>+[1]Sheet1!AE34</f>
        <v>294.27978515625</v>
      </c>
      <c r="AF34">
        <f>+[1]Sheet1!AF34</f>
        <v>235.07850646972656</v>
      </c>
      <c r="AG34">
        <f>+[1]Sheet1!AG34</f>
        <v>260.65911865234375</v>
      </c>
      <c r="AH34">
        <f>+[1]Sheet1!AH34</f>
        <v>254.19921875</v>
      </c>
      <c r="AI34">
        <f>+[1]Sheet1!AI34</f>
        <v>272.7266845703125</v>
      </c>
      <c r="AJ34">
        <f>+[1]Sheet1!AJ34</f>
        <v>226.06341552734375</v>
      </c>
      <c r="AK34">
        <f>+[1]Sheet1!AK34</f>
        <v>224.24183654785156</v>
      </c>
      <c r="AL34">
        <f>+[1]Sheet1!AL34</f>
        <v>221.54924011230469</v>
      </c>
      <c r="AM34">
        <f>+[1]Sheet1!AM34</f>
        <v>234.70974731445313</v>
      </c>
      <c r="AN34">
        <f>+[1]Sheet1!AN34</f>
        <v>242.6683349609375</v>
      </c>
      <c r="AO34">
        <f>+[1]Sheet1!AO34</f>
        <v>198.61656188964844</v>
      </c>
      <c r="AP34">
        <f>+[1]Sheet1!AP34</f>
        <v>197.67066955566406</v>
      </c>
      <c r="AQ34">
        <f>+[1]Sheet1!AQ34</f>
        <v>292.98574829101563</v>
      </c>
      <c r="AR34">
        <f>+[1]Sheet1!AR34</f>
        <v>235.24349975585938</v>
      </c>
      <c r="AS34">
        <f>+[1]Sheet1!AS34</f>
        <v>259.32754516601563</v>
      </c>
      <c r="AT34">
        <f>+[1]Sheet1!AT34</f>
        <v>253.97224426269531</v>
      </c>
      <c r="AU34">
        <f>+[1]Sheet1!AU34</f>
        <v>271.6778564453125</v>
      </c>
      <c r="AV34">
        <f>+[1]Sheet1!AV34</f>
        <v>225.92822265625</v>
      </c>
      <c r="AW34">
        <f>+[1]Sheet1!AW34</f>
        <v>223.17459106445313</v>
      </c>
      <c r="AX34">
        <f>+[1]Sheet1!AX34</f>
        <v>221.1710205078125</v>
      </c>
      <c r="AY34">
        <f>+[1]Sheet1!AY34</f>
        <v>234.75080871582031</v>
      </c>
      <c r="AZ34">
        <f>+[1]Sheet1!AZ34</f>
        <v>242.44319152832031</v>
      </c>
      <c r="BA34">
        <f>+[1]Sheet1!BA34</f>
        <v>198.76979064941406</v>
      </c>
      <c r="BB34">
        <f>+[1]Sheet1!BB34</f>
        <v>198.34245300292969</v>
      </c>
      <c r="BC34">
        <f>+[1]Sheet1!BC34</f>
        <v>290.23727416992188</v>
      </c>
      <c r="BD34">
        <f>+[1]Sheet1!BD34</f>
        <v>235.83377075195313</v>
      </c>
      <c r="BE34">
        <f>+[1]Sheet1!BE34</f>
        <v>258.22946166992188</v>
      </c>
      <c r="BF34">
        <f>+[1]Sheet1!BF34</f>
        <v>253.73881530761719</v>
      </c>
      <c r="BG34">
        <f>+[1]Sheet1!BG34</f>
        <v>271.26702880859375</v>
      </c>
      <c r="BH34">
        <f>+[1]Sheet1!BH34</f>
        <v>225.74586486816406</v>
      </c>
      <c r="BI34">
        <f>+[1]Sheet1!BI34</f>
        <v>224.09390258789063</v>
      </c>
      <c r="BJ34">
        <f>+[1]Sheet1!BJ34</f>
        <v>220.39535522460938</v>
      </c>
      <c r="BK34">
        <f>+[1]Sheet1!BK34</f>
        <v>233.92243957519531</v>
      </c>
      <c r="BL34">
        <f>+[1]Sheet1!BL34</f>
        <v>240.83831787109375</v>
      </c>
      <c r="BM34">
        <f>+[1]Sheet1!BM34</f>
        <v>240.93150329589844</v>
      </c>
      <c r="BN34">
        <f>+[1]Sheet1!BN34</f>
        <v>240.99118041992188</v>
      </c>
      <c r="BO34">
        <f>+[1]Sheet1!BO34</f>
        <v>240.77676391601563</v>
      </c>
      <c r="BP34">
        <f>+[1]Sheet1!BP34</f>
        <v>240.19546508789063</v>
      </c>
      <c r="BQ34">
        <f>+[1]Sheet1!BQ34</f>
        <v>242.88507080078125</v>
      </c>
      <c r="BR34">
        <f>+[1]Sheet1!BR34</f>
        <v>198.66452026367188</v>
      </c>
      <c r="BS34">
        <f>+[1]Sheet1!BS34</f>
        <v>197.34298706054688</v>
      </c>
      <c r="BT34">
        <f>+[1]Sheet1!BT34</f>
        <v>293.77346801757813</v>
      </c>
      <c r="BU34">
        <f>+[1]Sheet1!BU34</f>
        <v>235.31352233886719</v>
      </c>
      <c r="BV34">
        <f>+[1]Sheet1!BV34</f>
        <v>259.36135864257813</v>
      </c>
      <c r="BW34">
        <f>+[1]Sheet1!BW34</f>
        <v>253.9630126953125</v>
      </c>
      <c r="BX34">
        <f>+[1]Sheet1!BX34</f>
        <v>271.99853515625</v>
      </c>
      <c r="BY34">
        <f>+[1]Sheet1!BY34</f>
        <v>225.94293212890625</v>
      </c>
      <c r="BZ34">
        <f>+[1]Sheet1!BZ34</f>
        <v>223.93226623535156</v>
      </c>
      <c r="CA34">
        <f>+[1]Sheet1!CA34</f>
        <v>221.15330505371094</v>
      </c>
      <c r="CB34">
        <f>+[1]Sheet1!CB34</f>
        <v>234.61244201660156</v>
      </c>
      <c r="CC34">
        <f>+[1]Sheet1!CC34</f>
        <v>240.65841674804688</v>
      </c>
      <c r="CD34">
        <f>+[1]Sheet1!CD34</f>
        <v>240.65840148925781</v>
      </c>
      <c r="CF34">
        <f ca="1">+[2]IPCse!DC38</f>
        <v>240.78559925799274</v>
      </c>
      <c r="CG34">
        <f t="shared" ca="1" si="0"/>
        <v>240.59036506180084</v>
      </c>
    </row>
    <row r="35" spans="1:85" x14ac:dyDescent="0.3">
      <c r="A35" s="2">
        <f>+[1]Sheet1!A35</f>
        <v>43709</v>
      </c>
      <c r="B35" s="1">
        <f>+[1]Sheet1!B35</f>
        <v>9</v>
      </c>
      <c r="C35" s="1">
        <f>+[1]Sheet1!C35</f>
        <v>2019</v>
      </c>
      <c r="D35">
        <f>+[1]Sheet1!D35</f>
        <v>255.55595397949219</v>
      </c>
      <c r="E35">
        <f>+[1]Sheet1!E35</f>
        <v>206.39532470703125</v>
      </c>
      <c r="F35">
        <f>+[1]Sheet1!F35</f>
        <v>207.21142578125</v>
      </c>
      <c r="G35">
        <f>+[1]Sheet1!G35</f>
        <v>306.57919311523438</v>
      </c>
      <c r="H35">
        <f>+[1]Sheet1!H35</f>
        <v>249.96279907226563</v>
      </c>
      <c r="I35">
        <f>+[1]Sheet1!I35</f>
        <v>283.33285522460938</v>
      </c>
      <c r="J35">
        <f>+[1]Sheet1!J35</f>
        <v>266.32827758789063</v>
      </c>
      <c r="K35">
        <f>+[1]Sheet1!K35</f>
        <v>291.37930297851563</v>
      </c>
      <c r="L35">
        <f>+[1]Sheet1!L35</f>
        <v>241.65736389160156</v>
      </c>
      <c r="M35">
        <f>+[1]Sheet1!M35</f>
        <v>229.62248229980469</v>
      </c>
      <c r="N35">
        <f>+[1]Sheet1!N35</f>
        <v>234.66438293457031</v>
      </c>
      <c r="O35">
        <f>+[1]Sheet1!O35</f>
        <v>255.30894470214844</v>
      </c>
      <c r="P35">
        <f>+[1]Sheet1!P35</f>
        <v>255.26190185546875</v>
      </c>
      <c r="Q35">
        <f>+[1]Sheet1!Q35</f>
        <v>206.44485473632813</v>
      </c>
      <c r="R35">
        <f>+[1]Sheet1!R35</f>
        <v>208.06710815429688</v>
      </c>
      <c r="S35">
        <f>+[1]Sheet1!S35</f>
        <v>303.01065063476563</v>
      </c>
      <c r="T35">
        <f>+[1]Sheet1!T35</f>
        <v>250.52510070800781</v>
      </c>
      <c r="U35">
        <f>+[1]Sheet1!U35</f>
        <v>282.50933837890625</v>
      </c>
      <c r="V35">
        <f>+[1]Sheet1!V35</f>
        <v>266.14920043945313</v>
      </c>
      <c r="W35">
        <f>+[1]Sheet1!W35</f>
        <v>291.10836791992188</v>
      </c>
      <c r="X35">
        <f>+[1]Sheet1!X35</f>
        <v>241.61750793457031</v>
      </c>
      <c r="Y35">
        <f>+[1]Sheet1!Y35</f>
        <v>229.26365661621094</v>
      </c>
      <c r="Z35">
        <f>+[1]Sheet1!Z35</f>
        <v>234.17399597167969</v>
      </c>
      <c r="AA35">
        <f>+[1]Sheet1!AA35</f>
        <v>254.34815979003906</v>
      </c>
      <c r="AB35">
        <f>+[1]Sheet1!AB35</f>
        <v>254.94245910644531</v>
      </c>
      <c r="AC35">
        <f>+[1]Sheet1!AC35</f>
        <v>206.25712585449219</v>
      </c>
      <c r="AD35">
        <f>+[1]Sheet1!AD35</f>
        <v>208.57954406738281</v>
      </c>
      <c r="AE35">
        <f>+[1]Sheet1!AE35</f>
        <v>300.27975463867188</v>
      </c>
      <c r="AF35">
        <f>+[1]Sheet1!AF35</f>
        <v>251.03182983398438</v>
      </c>
      <c r="AG35">
        <f>+[1]Sheet1!AG35</f>
        <v>282.847900390625</v>
      </c>
      <c r="AH35">
        <f>+[1]Sheet1!AH35</f>
        <v>266.26824951171875</v>
      </c>
      <c r="AI35">
        <f>+[1]Sheet1!AI35</f>
        <v>291.2496337890625</v>
      </c>
      <c r="AJ35">
        <f>+[1]Sheet1!AJ35</f>
        <v>241.55563354492188</v>
      </c>
      <c r="AK35">
        <f>+[1]Sheet1!AK35</f>
        <v>229.32998657226563</v>
      </c>
      <c r="AL35">
        <f>+[1]Sheet1!AL35</f>
        <v>233.27760314941406</v>
      </c>
      <c r="AM35">
        <f>+[1]Sheet1!AM35</f>
        <v>253.88838195800781</v>
      </c>
      <c r="AN35">
        <f>+[1]Sheet1!AN35</f>
        <v>254.67716979980469</v>
      </c>
      <c r="AO35">
        <f>+[1]Sheet1!AO35</f>
        <v>206.40116882324219</v>
      </c>
      <c r="AP35">
        <f>+[1]Sheet1!AP35</f>
        <v>209.10270690917969</v>
      </c>
      <c r="AQ35">
        <f>+[1]Sheet1!AQ35</f>
        <v>298.92724609375</v>
      </c>
      <c r="AR35">
        <f>+[1]Sheet1!AR35</f>
        <v>251.18356323242188</v>
      </c>
      <c r="AS35">
        <f>+[1]Sheet1!AS35</f>
        <v>280.75436401367188</v>
      </c>
      <c r="AT35">
        <f>+[1]Sheet1!AT35</f>
        <v>265.96575927734375</v>
      </c>
      <c r="AU35">
        <f>+[1]Sheet1!AU35</f>
        <v>290.04129028320313</v>
      </c>
      <c r="AV35">
        <f>+[1]Sheet1!AV35</f>
        <v>241.31631469726563</v>
      </c>
      <c r="AW35">
        <f>+[1]Sheet1!AW35</f>
        <v>228.28556823730469</v>
      </c>
      <c r="AX35">
        <f>+[1]Sheet1!AX35</f>
        <v>232.7974853515625</v>
      </c>
      <c r="AY35">
        <f>+[1]Sheet1!AY35</f>
        <v>253.87190246582031</v>
      </c>
      <c r="AZ35">
        <f>+[1]Sheet1!AZ35</f>
        <v>254.36868286132813</v>
      </c>
      <c r="BA35">
        <f>+[1]Sheet1!BA35</f>
        <v>206.58200073242188</v>
      </c>
      <c r="BB35">
        <f>+[1]Sheet1!BB35</f>
        <v>209.87940979003906</v>
      </c>
      <c r="BC35">
        <f>+[1]Sheet1!BC35</f>
        <v>295.88031005859375</v>
      </c>
      <c r="BD35">
        <f>+[1]Sheet1!BD35</f>
        <v>251.49990844726563</v>
      </c>
      <c r="BE35">
        <f>+[1]Sheet1!BE35</f>
        <v>279.125244140625</v>
      </c>
      <c r="BF35">
        <f>+[1]Sheet1!BF35</f>
        <v>265.65377807617188</v>
      </c>
      <c r="BG35">
        <f>+[1]Sheet1!BG35</f>
        <v>289.532470703125</v>
      </c>
      <c r="BH35">
        <f>+[1]Sheet1!BH35</f>
        <v>240.81671142578125</v>
      </c>
      <c r="BI35">
        <f>+[1]Sheet1!BI35</f>
        <v>229.30767822265625</v>
      </c>
      <c r="BJ35">
        <f>+[1]Sheet1!BJ35</f>
        <v>231.884521484375</v>
      </c>
      <c r="BK35">
        <f>+[1]Sheet1!BK35</f>
        <v>252.86227416992188</v>
      </c>
      <c r="BL35">
        <f>+[1]Sheet1!BL35</f>
        <v>253.40628051757813</v>
      </c>
      <c r="BM35">
        <f>+[1]Sheet1!BM35</f>
        <v>253.45855712890625</v>
      </c>
      <c r="BN35">
        <f>+[1]Sheet1!BN35</f>
        <v>253.7015380859375</v>
      </c>
      <c r="BO35">
        <f>+[1]Sheet1!BO35</f>
        <v>253.550537109375</v>
      </c>
      <c r="BP35">
        <f>+[1]Sheet1!BP35</f>
        <v>253.00408935546875</v>
      </c>
      <c r="BQ35">
        <f>+[1]Sheet1!BQ35</f>
        <v>254.92764282226563</v>
      </c>
      <c r="BR35">
        <f>+[1]Sheet1!BR35</f>
        <v>206.43901062011719</v>
      </c>
      <c r="BS35">
        <f>+[1]Sheet1!BS35</f>
        <v>208.79368591308594</v>
      </c>
      <c r="BT35">
        <f>+[1]Sheet1!BT35</f>
        <v>299.69192504882813</v>
      </c>
      <c r="BU35">
        <f>+[1]Sheet1!BU35</f>
        <v>251.09983825683594</v>
      </c>
      <c r="BV35">
        <f>+[1]Sheet1!BV35</f>
        <v>280.83963012695313</v>
      </c>
      <c r="BW35">
        <f>+[1]Sheet1!BW35</f>
        <v>265.96060180664063</v>
      </c>
      <c r="BX35">
        <f>+[1]Sheet1!BX35</f>
        <v>290.46435546875</v>
      </c>
      <c r="BY35">
        <f>+[1]Sheet1!BY35</f>
        <v>241.24859619140625</v>
      </c>
      <c r="BZ35">
        <f>+[1]Sheet1!BZ35</f>
        <v>229.0853271484375</v>
      </c>
      <c r="CA35">
        <f>+[1]Sheet1!CA35</f>
        <v>232.82217407226563</v>
      </c>
      <c r="CB35">
        <f>+[1]Sheet1!CB35</f>
        <v>253.70770263671875</v>
      </c>
      <c r="CC35">
        <f>+[1]Sheet1!CC35</f>
        <v>253.3687744140625</v>
      </c>
      <c r="CD35">
        <f>+[1]Sheet1!CD35</f>
        <v>253.3687744140625</v>
      </c>
      <c r="CF35">
        <f ca="1">+[2]IPCse!DC39</f>
        <v>253.52857085185568</v>
      </c>
      <c r="CG35">
        <f t="shared" ca="1" si="0"/>
        <v>253.32300437738846</v>
      </c>
    </row>
    <row r="36" spans="1:85" x14ac:dyDescent="0.3">
      <c r="A36" s="2">
        <f>+[1]Sheet1!A36</f>
        <v>43739</v>
      </c>
      <c r="B36" s="1">
        <f>+[1]Sheet1!B36</f>
        <v>10</v>
      </c>
      <c r="C36" s="1">
        <f>+[1]Sheet1!C36</f>
        <v>2019</v>
      </c>
      <c r="D36">
        <f>+[1]Sheet1!D36</f>
        <v>260.01666259765625</v>
      </c>
      <c r="E36">
        <f>+[1]Sheet1!E36</f>
        <v>218.85118103027344</v>
      </c>
      <c r="F36">
        <f>+[1]Sheet1!F36</f>
        <v>214.91946411132813</v>
      </c>
      <c r="G36">
        <f>+[1]Sheet1!G36</f>
        <v>311.78305053710938</v>
      </c>
      <c r="H36">
        <f>+[1]Sheet1!H36</f>
        <v>269.32965087890625</v>
      </c>
      <c r="I36">
        <f>+[1]Sheet1!I36</f>
        <v>296.72994995117188</v>
      </c>
      <c r="J36">
        <f>+[1]Sheet1!J36</f>
        <v>275.84503173828125</v>
      </c>
      <c r="K36">
        <f>+[1]Sheet1!K36</f>
        <v>292.95620727539063</v>
      </c>
      <c r="L36">
        <f>+[1]Sheet1!L36</f>
        <v>246.74530029296875</v>
      </c>
      <c r="M36">
        <f>+[1]Sheet1!M36</f>
        <v>235.21548461914063</v>
      </c>
      <c r="N36">
        <f>+[1]Sheet1!N36</f>
        <v>240.68736267089844</v>
      </c>
      <c r="O36">
        <f>+[1]Sheet1!O36</f>
        <v>265.1431884765625</v>
      </c>
      <c r="P36">
        <f>+[1]Sheet1!P36</f>
        <v>259.7791748046875</v>
      </c>
      <c r="Q36">
        <f>+[1]Sheet1!Q36</f>
        <v>218.99867248535156</v>
      </c>
      <c r="R36">
        <f>+[1]Sheet1!R36</f>
        <v>215.76498413085938</v>
      </c>
      <c r="S36">
        <f>+[1]Sheet1!S36</f>
        <v>308.5072021484375</v>
      </c>
      <c r="T36">
        <f>+[1]Sheet1!T36</f>
        <v>270.0810546875</v>
      </c>
      <c r="U36">
        <f>+[1]Sheet1!U36</f>
        <v>295.74652099609375</v>
      </c>
      <c r="V36">
        <f>+[1]Sheet1!V36</f>
        <v>275.62911987304688</v>
      </c>
      <c r="W36">
        <f>+[1]Sheet1!W36</f>
        <v>292.33340454101563</v>
      </c>
      <c r="X36">
        <f>+[1]Sheet1!X36</f>
        <v>246.46737670898438</v>
      </c>
      <c r="Y36">
        <f>+[1]Sheet1!Y36</f>
        <v>234.08103942871094</v>
      </c>
      <c r="Z36">
        <f>+[1]Sheet1!Z36</f>
        <v>240.23388671875</v>
      </c>
      <c r="AA36">
        <f>+[1]Sheet1!AA36</f>
        <v>264.0809326171875</v>
      </c>
      <c r="AB36">
        <f>+[1]Sheet1!AB36</f>
        <v>259.52935791015625</v>
      </c>
      <c r="AC36">
        <f>+[1]Sheet1!AC36</f>
        <v>218.77961730957031</v>
      </c>
      <c r="AD36">
        <f>+[1]Sheet1!AD36</f>
        <v>216.21517944335938</v>
      </c>
      <c r="AE36">
        <f>+[1]Sheet1!AE36</f>
        <v>305.96994018554688</v>
      </c>
      <c r="AF36">
        <f>+[1]Sheet1!AF36</f>
        <v>270.71917724609375</v>
      </c>
      <c r="AG36">
        <f>+[1]Sheet1!AG36</f>
        <v>296.04754638671875</v>
      </c>
      <c r="AH36">
        <f>+[1]Sheet1!AH36</f>
        <v>275.99966430664063</v>
      </c>
      <c r="AI36">
        <f>+[1]Sheet1!AI36</f>
        <v>292.23883056640625</v>
      </c>
      <c r="AJ36">
        <f>+[1]Sheet1!AJ36</f>
        <v>246.26075744628906</v>
      </c>
      <c r="AK36">
        <f>+[1]Sheet1!AK36</f>
        <v>233.95211791992188</v>
      </c>
      <c r="AL36">
        <f>+[1]Sheet1!AL36</f>
        <v>239.30766296386719</v>
      </c>
      <c r="AM36">
        <f>+[1]Sheet1!AM36</f>
        <v>263.58163452148438</v>
      </c>
      <c r="AN36">
        <f>+[1]Sheet1!AN36</f>
        <v>259.30386352539063</v>
      </c>
      <c r="AO36">
        <f>+[1]Sheet1!AO36</f>
        <v>218.99766540527344</v>
      </c>
      <c r="AP36">
        <f>+[1]Sheet1!AP36</f>
        <v>216.67408752441406</v>
      </c>
      <c r="AQ36">
        <f>+[1]Sheet1!AQ36</f>
        <v>304.60269165039063</v>
      </c>
      <c r="AR36">
        <f>+[1]Sheet1!AR36</f>
        <v>270.86688232421875</v>
      </c>
      <c r="AS36">
        <f>+[1]Sheet1!AS36</f>
        <v>293.72064208984375</v>
      </c>
      <c r="AT36">
        <f>+[1]Sheet1!AT36</f>
        <v>275.4022216796875</v>
      </c>
      <c r="AU36">
        <f>+[1]Sheet1!AU36</f>
        <v>291.03515625</v>
      </c>
      <c r="AV36">
        <f>+[1]Sheet1!AV36</f>
        <v>246.04435729980469</v>
      </c>
      <c r="AW36">
        <f>+[1]Sheet1!AW36</f>
        <v>232.92141723632813</v>
      </c>
      <c r="AX36">
        <f>+[1]Sheet1!AX36</f>
        <v>238.91416931152344</v>
      </c>
      <c r="AY36">
        <f>+[1]Sheet1!AY36</f>
        <v>263.52200317382813</v>
      </c>
      <c r="AZ36">
        <f>+[1]Sheet1!AZ36</f>
        <v>258.984375</v>
      </c>
      <c r="BA36">
        <f>+[1]Sheet1!BA36</f>
        <v>219.29046630859375</v>
      </c>
      <c r="BB36">
        <f>+[1]Sheet1!BB36</f>
        <v>217.34342956542969</v>
      </c>
      <c r="BC36">
        <f>+[1]Sheet1!BC36</f>
        <v>301.542724609375</v>
      </c>
      <c r="BD36">
        <f>+[1]Sheet1!BD36</f>
        <v>271.26678466796875</v>
      </c>
      <c r="BE36">
        <f>+[1]Sheet1!BE36</f>
        <v>291.91094970703125</v>
      </c>
      <c r="BF36">
        <f>+[1]Sheet1!BF36</f>
        <v>274.84130859375</v>
      </c>
      <c r="BG36">
        <f>+[1]Sheet1!BG36</f>
        <v>290.34100341796875</v>
      </c>
      <c r="BH36">
        <f>+[1]Sheet1!BH36</f>
        <v>245.52493286132813</v>
      </c>
      <c r="BI36">
        <f>+[1]Sheet1!BI36</f>
        <v>233.24026489257813</v>
      </c>
      <c r="BJ36">
        <f>+[1]Sheet1!BJ36</f>
        <v>237.96327209472656</v>
      </c>
      <c r="BK36">
        <f>+[1]Sheet1!BK36</f>
        <v>262.35629272460938</v>
      </c>
      <c r="BL36">
        <f>+[1]Sheet1!BL36</f>
        <v>260.34609985351563</v>
      </c>
      <c r="BM36">
        <f>+[1]Sheet1!BM36</f>
        <v>260.73663330078125</v>
      </c>
      <c r="BN36">
        <f>+[1]Sheet1!BN36</f>
        <v>261.14202880859375</v>
      </c>
      <c r="BO36">
        <f>+[1]Sheet1!BO36</f>
        <v>261.27001953125</v>
      </c>
      <c r="BP36">
        <f>+[1]Sheet1!BP36</f>
        <v>261.10025024414063</v>
      </c>
      <c r="BQ36">
        <f>+[1]Sheet1!BQ36</f>
        <v>259.49356079101563</v>
      </c>
      <c r="BR36">
        <f>+[1]Sheet1!BR36</f>
        <v>219.03024291992188</v>
      </c>
      <c r="BS36">
        <f>+[1]Sheet1!BS36</f>
        <v>216.38621520996094</v>
      </c>
      <c r="BT36">
        <f>+[1]Sheet1!BT36</f>
        <v>305.28277587890625</v>
      </c>
      <c r="BU36">
        <f>+[1]Sheet1!BU36</f>
        <v>270.77413940429688</v>
      </c>
      <c r="BV36">
        <f>+[1]Sheet1!BV36</f>
        <v>293.83538818359375</v>
      </c>
      <c r="BW36">
        <f>+[1]Sheet1!BW36</f>
        <v>275.368896484375</v>
      </c>
      <c r="BX36">
        <f>+[1]Sheet1!BX36</f>
        <v>291.50979614257813</v>
      </c>
      <c r="BY36">
        <f>+[1]Sheet1!BY36</f>
        <v>246.02058410644531</v>
      </c>
      <c r="BZ36">
        <f>+[1]Sheet1!BZ36</f>
        <v>233.52262878417969</v>
      </c>
      <c r="CA36">
        <f>+[1]Sheet1!CA36</f>
        <v>238.89512634277344</v>
      </c>
      <c r="CB36">
        <f>+[1]Sheet1!CB36</f>
        <v>263.33676147460938</v>
      </c>
      <c r="CC36">
        <f>+[1]Sheet1!CC36</f>
        <v>260.99688720703125</v>
      </c>
      <c r="CD36">
        <f>+[1]Sheet1!CD36</f>
        <v>260.99688720703125</v>
      </c>
      <c r="CF36">
        <f ca="1">+[2]IPCse!DC40</f>
        <v>261.19277889763134</v>
      </c>
      <c r="CG36">
        <f t="shared" ca="1" si="0"/>
        <v>260.98099811673603</v>
      </c>
    </row>
    <row r="37" spans="1:85" x14ac:dyDescent="0.3">
      <c r="A37" s="2">
        <f>+[1]Sheet1!A37</f>
        <v>43770</v>
      </c>
      <c r="B37" s="1">
        <f>+[1]Sheet1!B37</f>
        <v>11</v>
      </c>
      <c r="C37" s="1">
        <f>+[1]Sheet1!C37</f>
        <v>2019</v>
      </c>
      <c r="D37">
        <f>+[1]Sheet1!D37</f>
        <v>275.11599731445313</v>
      </c>
      <c r="E37">
        <f>+[1]Sheet1!E37</f>
        <v>229.99185180664063</v>
      </c>
      <c r="F37">
        <f>+[1]Sheet1!F37</f>
        <v>225.22880554199219</v>
      </c>
      <c r="G37">
        <f>+[1]Sheet1!G37</f>
        <v>316.28366088867188</v>
      </c>
      <c r="H37">
        <f>+[1]Sheet1!H37</f>
        <v>271.68234252929688</v>
      </c>
      <c r="I37">
        <f>+[1]Sheet1!I37</f>
        <v>315.88201904296875</v>
      </c>
      <c r="J37">
        <f>+[1]Sheet1!J37</f>
        <v>289.25405883789063</v>
      </c>
      <c r="K37">
        <f>+[1]Sheet1!K37</f>
        <v>314.74813842773438</v>
      </c>
      <c r="L37">
        <f>+[1]Sheet1!L37</f>
        <v>256.17233276367188</v>
      </c>
      <c r="M37">
        <f>+[1]Sheet1!M37</f>
        <v>249.37530517578125</v>
      </c>
      <c r="N37">
        <f>+[1]Sheet1!N37</f>
        <v>248.87492370605469</v>
      </c>
      <c r="O37">
        <f>+[1]Sheet1!O37</f>
        <v>278.49932861328125</v>
      </c>
      <c r="P37">
        <f>+[1]Sheet1!P37</f>
        <v>275.26455688476563</v>
      </c>
      <c r="Q37">
        <f>+[1]Sheet1!Q37</f>
        <v>230.16401672363281</v>
      </c>
      <c r="R37">
        <f>+[1]Sheet1!R37</f>
        <v>226.2559814453125</v>
      </c>
      <c r="S37">
        <f>+[1]Sheet1!S37</f>
        <v>313.08694458007813</v>
      </c>
      <c r="T37">
        <f>+[1]Sheet1!T37</f>
        <v>272.38546752929688</v>
      </c>
      <c r="U37">
        <f>+[1]Sheet1!U37</f>
        <v>314.68649291992188</v>
      </c>
      <c r="V37">
        <f>+[1]Sheet1!V37</f>
        <v>288.68826293945313</v>
      </c>
      <c r="W37">
        <f>+[1]Sheet1!W37</f>
        <v>313.99581909179688</v>
      </c>
      <c r="X37">
        <f>+[1]Sheet1!X37</f>
        <v>255.71720886230469</v>
      </c>
      <c r="Y37">
        <f>+[1]Sheet1!Y37</f>
        <v>250.00627136230469</v>
      </c>
      <c r="Z37">
        <f>+[1]Sheet1!Z37</f>
        <v>248.39231872558594</v>
      </c>
      <c r="AA37">
        <f>+[1]Sheet1!AA37</f>
        <v>277.00698852539063</v>
      </c>
      <c r="AB37">
        <f>+[1]Sheet1!AB37</f>
        <v>275.25634765625</v>
      </c>
      <c r="AC37">
        <f>+[1]Sheet1!AC37</f>
        <v>229.90266418457031</v>
      </c>
      <c r="AD37">
        <f>+[1]Sheet1!AD37</f>
        <v>226.77133178710938</v>
      </c>
      <c r="AE37">
        <f>+[1]Sheet1!AE37</f>
        <v>310.60385131835938</v>
      </c>
      <c r="AF37">
        <f>+[1]Sheet1!AF37</f>
        <v>273.00274658203125</v>
      </c>
      <c r="AG37">
        <f>+[1]Sheet1!AG37</f>
        <v>315.0565185546875</v>
      </c>
      <c r="AH37">
        <f>+[1]Sheet1!AH37</f>
        <v>289.08944702148438</v>
      </c>
      <c r="AI37">
        <f>+[1]Sheet1!AI37</f>
        <v>313.86422729492188</v>
      </c>
      <c r="AJ37">
        <f>+[1]Sheet1!AJ37</f>
        <v>255.41938781738281</v>
      </c>
      <c r="AK37">
        <f>+[1]Sheet1!AK37</f>
        <v>250.286865234375</v>
      </c>
      <c r="AL37">
        <f>+[1]Sheet1!AL37</f>
        <v>247.34829711914063</v>
      </c>
      <c r="AM37">
        <f>+[1]Sheet1!AM37</f>
        <v>276.34414672851563</v>
      </c>
      <c r="AN37">
        <f>+[1]Sheet1!AN37</f>
        <v>275.19479370117188</v>
      </c>
      <c r="AO37">
        <f>+[1]Sheet1!AO37</f>
        <v>230.13282775878906</v>
      </c>
      <c r="AP37">
        <f>+[1]Sheet1!AP37</f>
        <v>227.23674011230469</v>
      </c>
      <c r="AQ37">
        <f>+[1]Sheet1!AQ37</f>
        <v>309.41180419921875</v>
      </c>
      <c r="AR37">
        <f>+[1]Sheet1!AR37</f>
        <v>273.1761474609375</v>
      </c>
      <c r="AS37">
        <f>+[1]Sheet1!AS37</f>
        <v>312.17800903320313</v>
      </c>
      <c r="AT37">
        <f>+[1]Sheet1!AT37</f>
        <v>288.013427734375</v>
      </c>
      <c r="AU37">
        <f>+[1]Sheet1!AU37</f>
        <v>312.69058227539063</v>
      </c>
      <c r="AV37">
        <f>+[1]Sheet1!AV37</f>
        <v>255.11802673339844</v>
      </c>
      <c r="AW37">
        <f>+[1]Sheet1!AW37</f>
        <v>248.95172119140625</v>
      </c>
      <c r="AX37">
        <f>+[1]Sheet1!AX37</f>
        <v>246.91775512695313</v>
      </c>
      <c r="AY37">
        <f>+[1]Sheet1!AY37</f>
        <v>276.14599609375</v>
      </c>
      <c r="AZ37">
        <f>+[1]Sheet1!AZ37</f>
        <v>275.15576171875</v>
      </c>
      <c r="BA37">
        <f>+[1]Sheet1!BA37</f>
        <v>230.44435119628906</v>
      </c>
      <c r="BB37">
        <f>+[1]Sheet1!BB37</f>
        <v>227.93577575683594</v>
      </c>
      <c r="BC37">
        <f>+[1]Sheet1!BC37</f>
        <v>306.53890991210938</v>
      </c>
      <c r="BD37">
        <f>+[1]Sheet1!BD37</f>
        <v>273.53115844726563</v>
      </c>
      <c r="BE37">
        <f>+[1]Sheet1!BE37</f>
        <v>309.94235229492188</v>
      </c>
      <c r="BF37">
        <f>+[1]Sheet1!BF37</f>
        <v>287.16854858398438</v>
      </c>
      <c r="BG37">
        <f>+[1]Sheet1!BG37</f>
        <v>311.8756103515625</v>
      </c>
      <c r="BH37">
        <f>+[1]Sheet1!BH37</f>
        <v>254.37565612792969</v>
      </c>
      <c r="BI37">
        <f>+[1]Sheet1!BI37</f>
        <v>251.23133850097656</v>
      </c>
      <c r="BJ37">
        <f>+[1]Sheet1!BJ37</f>
        <v>245.79750061035156</v>
      </c>
      <c r="BK37">
        <f>+[1]Sheet1!BK37</f>
        <v>274.5279541015625</v>
      </c>
      <c r="BL37">
        <f>+[1]Sheet1!BL37</f>
        <v>272.65957641601563</v>
      </c>
      <c r="BM37">
        <f>+[1]Sheet1!BM37</f>
        <v>272.93280029296875</v>
      </c>
      <c r="BN37">
        <f>+[1]Sheet1!BN37</f>
        <v>273.42398071289063</v>
      </c>
      <c r="BO37">
        <f>+[1]Sheet1!BO37</f>
        <v>273.2742919921875</v>
      </c>
      <c r="BP37">
        <f>+[1]Sheet1!BP37</f>
        <v>272.6121826171875</v>
      </c>
      <c r="BQ37">
        <f>+[1]Sheet1!BQ37</f>
        <v>275.197021484375</v>
      </c>
      <c r="BR37">
        <f>+[1]Sheet1!BR37</f>
        <v>230.17538452148438</v>
      </c>
      <c r="BS37">
        <f>+[1]Sheet1!BS37</f>
        <v>226.90914916992188</v>
      </c>
      <c r="BT37">
        <f>+[1]Sheet1!BT37</f>
        <v>310.05062866210938</v>
      </c>
      <c r="BU37">
        <f>+[1]Sheet1!BU37</f>
        <v>273.06414794921875</v>
      </c>
      <c r="BV37">
        <f>+[1]Sheet1!BV37</f>
        <v>312.32003784179688</v>
      </c>
      <c r="BW37">
        <f>+[1]Sheet1!BW37</f>
        <v>288.08877563476563</v>
      </c>
      <c r="BX37">
        <f>+[1]Sheet1!BX37</f>
        <v>313.14126586914063</v>
      </c>
      <c r="BY37">
        <f>+[1]Sheet1!BY37</f>
        <v>255.08758544921875</v>
      </c>
      <c r="BZ37">
        <f>+[1]Sheet1!BZ37</f>
        <v>250.25497436523438</v>
      </c>
      <c r="CA37">
        <f>+[1]Sheet1!CA37</f>
        <v>246.86959838867188</v>
      </c>
      <c r="CB37">
        <f>+[1]Sheet1!CB37</f>
        <v>275.93023681640625</v>
      </c>
      <c r="CC37">
        <f>+[1]Sheet1!CC37</f>
        <v>272.958740234375</v>
      </c>
      <c r="CD37">
        <f>+[1]Sheet1!CD37</f>
        <v>272.958740234375</v>
      </c>
      <c r="CF37">
        <f ca="1">+[2]IPCse!DC41</f>
        <v>273.16390160667726</v>
      </c>
      <c r="CG37">
        <f t="shared" ca="1" si="0"/>
        <v>272.94241437935483</v>
      </c>
    </row>
    <row r="38" spans="1:85" x14ac:dyDescent="0.3">
      <c r="A38" s="2">
        <f>+[1]Sheet1!A38</f>
        <v>43800</v>
      </c>
      <c r="B38" s="1">
        <f>+[1]Sheet1!B38</f>
        <v>12</v>
      </c>
      <c r="C38" s="1">
        <f>+[1]Sheet1!C38</f>
        <v>2019</v>
      </c>
      <c r="D38">
        <f>+[1]Sheet1!D38</f>
        <v>284.86709594726563</v>
      </c>
      <c r="E38">
        <f>+[1]Sheet1!E38</f>
        <v>237.26608276367188</v>
      </c>
      <c r="F38">
        <f>+[1]Sheet1!F38</f>
        <v>233.67327880859375</v>
      </c>
      <c r="G38">
        <f>+[1]Sheet1!G38</f>
        <v>322.7142333984375</v>
      </c>
      <c r="H38">
        <f>+[1]Sheet1!H38</f>
        <v>287.07861328125</v>
      </c>
      <c r="I38">
        <f>+[1]Sheet1!I38</f>
        <v>332.64511108398438</v>
      </c>
      <c r="J38">
        <f>+[1]Sheet1!J38</f>
        <v>304.22012329101563</v>
      </c>
      <c r="K38">
        <f>+[1]Sheet1!K38</f>
        <v>341.13388061523438</v>
      </c>
      <c r="L38">
        <f>+[1]Sheet1!L38</f>
        <v>262.63241577148438</v>
      </c>
      <c r="M38">
        <f>+[1]Sheet1!M38</f>
        <v>259.34835815429688</v>
      </c>
      <c r="N38">
        <f>+[1]Sheet1!N38</f>
        <v>256.60015869140625</v>
      </c>
      <c r="O38">
        <f>+[1]Sheet1!O38</f>
        <v>288.59487915039063</v>
      </c>
      <c r="P38">
        <f>+[1]Sheet1!P38</f>
        <v>285.02935791015625</v>
      </c>
      <c r="Q38">
        <f>+[1]Sheet1!Q38</f>
        <v>237.52244567871094</v>
      </c>
      <c r="R38">
        <f>+[1]Sheet1!R38</f>
        <v>234.7447509765625</v>
      </c>
      <c r="S38">
        <f>+[1]Sheet1!S38</f>
        <v>319.5184326171875</v>
      </c>
      <c r="T38">
        <f>+[1]Sheet1!T38</f>
        <v>287.90371704101563</v>
      </c>
      <c r="U38">
        <f>+[1]Sheet1!U38</f>
        <v>331.83303833007813</v>
      </c>
      <c r="V38">
        <f>+[1]Sheet1!V38</f>
        <v>303.46975708007813</v>
      </c>
      <c r="W38">
        <f>+[1]Sheet1!W38</f>
        <v>340.95614624023438</v>
      </c>
      <c r="X38">
        <f>+[1]Sheet1!X38</f>
        <v>262.150634765625</v>
      </c>
      <c r="Y38">
        <f>+[1]Sheet1!Y38</f>
        <v>260.7227783203125</v>
      </c>
      <c r="Z38">
        <f>+[1]Sheet1!Z38</f>
        <v>256.18136596679688</v>
      </c>
      <c r="AA38">
        <f>+[1]Sheet1!AA38</f>
        <v>287.0208740234375</v>
      </c>
      <c r="AB38">
        <f>+[1]Sheet1!AB38</f>
        <v>285.0323486328125</v>
      </c>
      <c r="AC38">
        <f>+[1]Sheet1!AC38</f>
        <v>237.24557495117188</v>
      </c>
      <c r="AD38">
        <f>+[1]Sheet1!AD38</f>
        <v>235.32966613769531</v>
      </c>
      <c r="AE38">
        <f>+[1]Sheet1!AE38</f>
        <v>316.97427368164063</v>
      </c>
      <c r="AF38">
        <f>+[1]Sheet1!AF38</f>
        <v>288.45590209960938</v>
      </c>
      <c r="AG38">
        <f>+[1]Sheet1!AG38</f>
        <v>332.25851440429688</v>
      </c>
      <c r="AH38">
        <f>+[1]Sheet1!AH38</f>
        <v>303.7740478515625</v>
      </c>
      <c r="AI38">
        <f>+[1]Sheet1!AI38</f>
        <v>341.10421752929688</v>
      </c>
      <c r="AJ38">
        <f>+[1]Sheet1!AJ38</f>
        <v>261.77276611328125</v>
      </c>
      <c r="AK38">
        <f>+[1]Sheet1!AK38</f>
        <v>261.16763305664063</v>
      </c>
      <c r="AL38">
        <f>+[1]Sheet1!AL38</f>
        <v>255.33734130859375</v>
      </c>
      <c r="AM38">
        <f>+[1]Sheet1!AM38</f>
        <v>286.3455810546875</v>
      </c>
      <c r="AN38">
        <f>+[1]Sheet1!AN38</f>
        <v>285.01876831054688</v>
      </c>
      <c r="AO38">
        <f>+[1]Sheet1!AO38</f>
        <v>237.51106262207031</v>
      </c>
      <c r="AP38">
        <f>+[1]Sheet1!AP38</f>
        <v>235.84986877441406</v>
      </c>
      <c r="AQ38">
        <f>+[1]Sheet1!AQ38</f>
        <v>315.79940795898438</v>
      </c>
      <c r="AR38">
        <f>+[1]Sheet1!AR38</f>
        <v>288.62274169921875</v>
      </c>
      <c r="AS38">
        <f>+[1]Sheet1!AS38</f>
        <v>329.85311889648438</v>
      </c>
      <c r="AT38">
        <f>+[1]Sheet1!AT38</f>
        <v>302.59381103515625</v>
      </c>
      <c r="AU38">
        <f>+[1]Sheet1!AU38</f>
        <v>339.8919677734375</v>
      </c>
      <c r="AV38">
        <f>+[1]Sheet1!AV38</f>
        <v>261.58709716796875</v>
      </c>
      <c r="AW38">
        <f>+[1]Sheet1!AW38</f>
        <v>259.68292236328125</v>
      </c>
      <c r="AX38">
        <f>+[1]Sheet1!AX38</f>
        <v>254.97393798828125</v>
      </c>
      <c r="AY38">
        <f>+[1]Sheet1!AY38</f>
        <v>286.1656494140625</v>
      </c>
      <c r="AZ38">
        <f>+[1]Sheet1!AZ38</f>
        <v>285.02041625976563</v>
      </c>
      <c r="BA38">
        <f>+[1]Sheet1!BA38</f>
        <v>237.89263916015625</v>
      </c>
      <c r="BB38">
        <f>+[1]Sheet1!BB38</f>
        <v>236.63568115234375</v>
      </c>
      <c r="BC38">
        <f>+[1]Sheet1!BC38</f>
        <v>313.15045166015625</v>
      </c>
      <c r="BD38">
        <f>+[1]Sheet1!BD38</f>
        <v>289.14996337890625</v>
      </c>
      <c r="BE38">
        <f>+[1]Sheet1!BE38</f>
        <v>328.02178955078125</v>
      </c>
      <c r="BF38">
        <f>+[1]Sheet1!BF38</f>
        <v>301.66018676757813</v>
      </c>
      <c r="BG38">
        <f>+[1]Sheet1!BG38</f>
        <v>339.57119750976563</v>
      </c>
      <c r="BH38">
        <f>+[1]Sheet1!BH38</f>
        <v>261.07302856445313</v>
      </c>
      <c r="BI38">
        <f>+[1]Sheet1!BI38</f>
        <v>262.76910400390625</v>
      </c>
      <c r="BJ38">
        <f>+[1]Sheet1!BJ38</f>
        <v>254.09178161621094</v>
      </c>
      <c r="BK38">
        <f>+[1]Sheet1!BK38</f>
        <v>284.509033203125</v>
      </c>
      <c r="BL38">
        <f>+[1]Sheet1!BL38</f>
        <v>283.02276611328125</v>
      </c>
      <c r="BM38">
        <f>+[1]Sheet1!BM38</f>
        <v>283.578125</v>
      </c>
      <c r="BN38">
        <f>+[1]Sheet1!BN38</f>
        <v>284.23446655273438</v>
      </c>
      <c r="BO38">
        <f>+[1]Sheet1!BO38</f>
        <v>284.32608032226563</v>
      </c>
      <c r="BP38">
        <f>+[1]Sheet1!BP38</f>
        <v>283.90460205078125</v>
      </c>
      <c r="BQ38">
        <f>+[1]Sheet1!BQ38</f>
        <v>284.99652099609375</v>
      </c>
      <c r="BR38">
        <f>+[1]Sheet1!BR38</f>
        <v>237.55136108398438</v>
      </c>
      <c r="BS38">
        <f>+[1]Sheet1!BS38</f>
        <v>235.49290466308594</v>
      </c>
      <c r="BT38">
        <f>+[1]Sheet1!BT38</f>
        <v>316.52108764648438</v>
      </c>
      <c r="BU38">
        <f>+[1]Sheet1!BU38</f>
        <v>288.587890625</v>
      </c>
      <c r="BV38">
        <f>+[1]Sheet1!BV38</f>
        <v>329.95022583007813</v>
      </c>
      <c r="BW38">
        <f>+[1]Sheet1!BW38</f>
        <v>302.71624755859375</v>
      </c>
      <c r="BX38">
        <f>+[1]Sheet1!BX38</f>
        <v>340.35867309570313</v>
      </c>
      <c r="BY38">
        <f>+[1]Sheet1!BY38</f>
        <v>261.61627197265625</v>
      </c>
      <c r="BZ38">
        <f>+[1]Sheet1!BZ38</f>
        <v>261.2835693359375</v>
      </c>
      <c r="CA38">
        <f>+[1]Sheet1!CA38</f>
        <v>254.95242309570313</v>
      </c>
      <c r="CB38">
        <f>+[1]Sheet1!CB38</f>
        <v>285.93917846679688</v>
      </c>
      <c r="CC38">
        <f>+[1]Sheet1!CC38</f>
        <v>283.89837646484375</v>
      </c>
      <c r="CD38">
        <f>+[1]Sheet1!CD38</f>
        <v>283.89837646484375</v>
      </c>
      <c r="CF38">
        <f ca="1">+[2]IPCse!DC42</f>
        <v>284.03887635758525</v>
      </c>
      <c r="CG38">
        <f t="shared" ca="1" si="0"/>
        <v>283.80857146441969</v>
      </c>
    </row>
    <row r="39" spans="1:85" x14ac:dyDescent="0.3">
      <c r="A39" s="2">
        <f>+[1]Sheet1!A39</f>
        <v>43831</v>
      </c>
      <c r="B39" s="1">
        <f>+[1]Sheet1!B39</f>
        <v>1</v>
      </c>
      <c r="C39" s="1">
        <f>+[1]Sheet1!C39</f>
        <v>2020</v>
      </c>
      <c r="D39">
        <f>+[1]Sheet1!D39</f>
        <v>297.76458740234375</v>
      </c>
      <c r="E39">
        <f>+[1]Sheet1!E39</f>
        <v>247.28517150878906</v>
      </c>
      <c r="F39">
        <f>+[1]Sheet1!F39</f>
        <v>242.78813171386719</v>
      </c>
      <c r="G39">
        <f>+[1]Sheet1!G39</f>
        <v>325.48779296875</v>
      </c>
      <c r="H39">
        <f>+[1]Sheet1!H39</f>
        <v>285.4886474609375</v>
      </c>
      <c r="I39">
        <f>+[1]Sheet1!I39</f>
        <v>326.3692626953125</v>
      </c>
      <c r="J39">
        <f>+[1]Sheet1!J39</f>
        <v>309.14144897460938</v>
      </c>
      <c r="K39">
        <f>+[1]Sheet1!K39</f>
        <v>338.26248168945313</v>
      </c>
      <c r="L39">
        <f>+[1]Sheet1!L39</f>
        <v>273.86627197265625</v>
      </c>
      <c r="M39">
        <f>+[1]Sheet1!M39</f>
        <v>266.9619140625</v>
      </c>
      <c r="N39">
        <f>+[1]Sheet1!N39</f>
        <v>266.99014282226563</v>
      </c>
      <c r="O39">
        <f>+[1]Sheet1!O39</f>
        <v>297.53939819335938</v>
      </c>
      <c r="P39">
        <f>+[1]Sheet1!P39</f>
        <v>297.6517333984375</v>
      </c>
      <c r="Q39">
        <f>+[1]Sheet1!Q39</f>
        <v>247.615966796875</v>
      </c>
      <c r="R39">
        <f>+[1]Sheet1!R39</f>
        <v>244.10960388183594</v>
      </c>
      <c r="S39">
        <f>+[1]Sheet1!S39</f>
        <v>321.93646240234375</v>
      </c>
      <c r="T39">
        <f>+[1]Sheet1!T39</f>
        <v>286.22940063476563</v>
      </c>
      <c r="U39">
        <f>+[1]Sheet1!U39</f>
        <v>325.35623168945313</v>
      </c>
      <c r="V39">
        <f>+[1]Sheet1!V39</f>
        <v>308.33538818359375</v>
      </c>
      <c r="W39">
        <f>+[1]Sheet1!W39</f>
        <v>338.56558227539063</v>
      </c>
      <c r="X39">
        <f>+[1]Sheet1!X39</f>
        <v>273.73062133789063</v>
      </c>
      <c r="Y39">
        <f>+[1]Sheet1!Y39</f>
        <v>268.93899536132813</v>
      </c>
      <c r="Z39">
        <f>+[1]Sheet1!Z39</f>
        <v>266.4014892578125</v>
      </c>
      <c r="AA39">
        <f>+[1]Sheet1!AA39</f>
        <v>295.95266723632813</v>
      </c>
      <c r="AB39">
        <f>+[1]Sheet1!AB39</f>
        <v>297.47372436523438</v>
      </c>
      <c r="AC39">
        <f>+[1]Sheet1!AC39</f>
        <v>247.25213623046875</v>
      </c>
      <c r="AD39">
        <f>+[1]Sheet1!AD39</f>
        <v>244.80888366699219</v>
      </c>
      <c r="AE39">
        <f>+[1]Sheet1!AE39</f>
        <v>319.37338256835938</v>
      </c>
      <c r="AF39">
        <f>+[1]Sheet1!AF39</f>
        <v>286.59359741210938</v>
      </c>
      <c r="AG39">
        <f>+[1]Sheet1!AG39</f>
        <v>325.82476806640625</v>
      </c>
      <c r="AH39">
        <f>+[1]Sheet1!AH39</f>
        <v>308.67776489257813</v>
      </c>
      <c r="AI39">
        <f>+[1]Sheet1!AI39</f>
        <v>338.91314697265625</v>
      </c>
      <c r="AJ39">
        <f>+[1]Sheet1!AJ39</f>
        <v>273.56561279296875</v>
      </c>
      <c r="AK39">
        <f>+[1]Sheet1!AK39</f>
        <v>269.52325439453125</v>
      </c>
      <c r="AL39">
        <f>+[1]Sheet1!AL39</f>
        <v>265.54080200195313</v>
      </c>
      <c r="AM39">
        <f>+[1]Sheet1!AM39</f>
        <v>295.26235961914063</v>
      </c>
      <c r="AN39">
        <f>+[1]Sheet1!AN39</f>
        <v>297.36691284179688</v>
      </c>
      <c r="AO39">
        <f>+[1]Sheet1!AO39</f>
        <v>247.5692138671875</v>
      </c>
      <c r="AP39">
        <f>+[1]Sheet1!AP39</f>
        <v>245.46543884277344</v>
      </c>
      <c r="AQ39">
        <f>+[1]Sheet1!AQ39</f>
        <v>318.06414794921875</v>
      </c>
      <c r="AR39">
        <f>+[1]Sheet1!AR39</f>
        <v>286.7708740234375</v>
      </c>
      <c r="AS39">
        <f>+[1]Sheet1!AS39</f>
        <v>323.26113891601563</v>
      </c>
      <c r="AT39">
        <f>+[1]Sheet1!AT39</f>
        <v>307.29681396484375</v>
      </c>
      <c r="AU39">
        <f>+[1]Sheet1!AU39</f>
        <v>337.97842407226563</v>
      </c>
      <c r="AV39">
        <f>+[1]Sheet1!AV39</f>
        <v>273.37982177734375</v>
      </c>
      <c r="AW39">
        <f>+[1]Sheet1!AW39</f>
        <v>267.87149047851563</v>
      </c>
      <c r="AX39">
        <f>+[1]Sheet1!AX39</f>
        <v>265.2008056640625</v>
      </c>
      <c r="AY39">
        <f>+[1]Sheet1!AY39</f>
        <v>295.17959594726563</v>
      </c>
      <c r="AZ39">
        <f>+[1]Sheet1!AZ39</f>
        <v>297.1929931640625</v>
      </c>
      <c r="BA39">
        <f>+[1]Sheet1!BA39</f>
        <v>248.05635070800781</v>
      </c>
      <c r="BB39">
        <f>+[1]Sheet1!BB39</f>
        <v>246.420654296875</v>
      </c>
      <c r="BC39">
        <f>+[1]Sheet1!BC39</f>
        <v>314.83135986328125</v>
      </c>
      <c r="BD39">
        <f>+[1]Sheet1!BD39</f>
        <v>287.37237548828125</v>
      </c>
      <c r="BE39">
        <f>+[1]Sheet1!BE39</f>
        <v>321.27911376953125</v>
      </c>
      <c r="BF39">
        <f>+[1]Sheet1!BF39</f>
        <v>306.1708984375</v>
      </c>
      <c r="BG39">
        <f>+[1]Sheet1!BG39</f>
        <v>338.06219482421875</v>
      </c>
      <c r="BH39">
        <f>+[1]Sheet1!BH39</f>
        <v>272.90750122070313</v>
      </c>
      <c r="BI39">
        <f>+[1]Sheet1!BI39</f>
        <v>271.48419189453125</v>
      </c>
      <c r="BJ39">
        <f>+[1]Sheet1!BJ39</f>
        <v>264.41351318359375</v>
      </c>
      <c r="BK39">
        <f>+[1]Sheet1!BK39</f>
        <v>293.55328369140625</v>
      </c>
      <c r="BL39">
        <f>+[1]Sheet1!BL39</f>
        <v>291.387451171875</v>
      </c>
      <c r="BM39">
        <f>+[1]Sheet1!BM39</f>
        <v>291.23455810546875</v>
      </c>
      <c r="BN39">
        <f>+[1]Sheet1!BN39</f>
        <v>291.48974609375</v>
      </c>
      <c r="BO39">
        <f>+[1]Sheet1!BO39</f>
        <v>291.09152221679688</v>
      </c>
      <c r="BP39">
        <f>+[1]Sheet1!BP39</f>
        <v>290.01608276367188</v>
      </c>
      <c r="BQ39">
        <f>+[1]Sheet1!BQ39</f>
        <v>297.47366333007813</v>
      </c>
      <c r="BR39">
        <f>+[1]Sheet1!BR39</f>
        <v>247.63430786132813</v>
      </c>
      <c r="BS39">
        <f>+[1]Sheet1!BS39</f>
        <v>245.02058410644531</v>
      </c>
      <c r="BT39">
        <f>+[1]Sheet1!BT39</f>
        <v>318.699951171875</v>
      </c>
      <c r="BU39">
        <f>+[1]Sheet1!BU39</f>
        <v>286.8111572265625</v>
      </c>
      <c r="BV39">
        <f>+[1]Sheet1!BV39</f>
        <v>323.36087036132813</v>
      </c>
      <c r="BW39">
        <f>+[1]Sheet1!BW39</f>
        <v>307.42501831054688</v>
      </c>
      <c r="BX39">
        <f>+[1]Sheet1!BX39</f>
        <v>338.31719970703125</v>
      </c>
      <c r="BY39">
        <f>+[1]Sheet1!BY39</f>
        <v>273.33572387695313</v>
      </c>
      <c r="BZ39">
        <f>+[1]Sheet1!BZ39</f>
        <v>269.67813110351563</v>
      </c>
      <c r="CA39">
        <f>+[1]Sheet1!CA39</f>
        <v>265.2261962890625</v>
      </c>
      <c r="CB39">
        <f>+[1]Sheet1!CB39</f>
        <v>294.92977905273438</v>
      </c>
      <c r="CC39">
        <f>+[1]Sheet1!CC39</f>
        <v>290.87283325195313</v>
      </c>
      <c r="CD39">
        <f>+[1]Sheet1!CD39</f>
        <v>290.87283325195313</v>
      </c>
      <c r="CF39">
        <f ca="1">+[2]IPCse!DC43</f>
        <v>290.97773951800701</v>
      </c>
      <c r="CG39">
        <f t="shared" ca="1" si="0"/>
        <v>290.74180844380822</v>
      </c>
    </row>
    <row r="40" spans="1:85" x14ac:dyDescent="0.3">
      <c r="A40" s="2">
        <f>+[1]Sheet1!A40</f>
        <v>43862</v>
      </c>
      <c r="B40" s="1">
        <f>+[1]Sheet1!B40</f>
        <v>2</v>
      </c>
      <c r="C40" s="1">
        <f>+[1]Sheet1!C40</f>
        <v>2020</v>
      </c>
      <c r="D40">
        <f>+[1]Sheet1!D40</f>
        <v>304.691162109375</v>
      </c>
      <c r="E40">
        <f>+[1]Sheet1!E40</f>
        <v>251.82421875</v>
      </c>
      <c r="F40">
        <f>+[1]Sheet1!F40</f>
        <v>253.41751098632813</v>
      </c>
      <c r="G40">
        <f>+[1]Sheet1!G40</f>
        <v>326.32455444335938</v>
      </c>
      <c r="H40">
        <f>+[1]Sheet1!H40</f>
        <v>292.40591430664063</v>
      </c>
      <c r="I40">
        <f>+[1]Sheet1!I40</f>
        <v>327.9483642578125</v>
      </c>
      <c r="J40">
        <f>+[1]Sheet1!J40</f>
        <v>313.87725830078125</v>
      </c>
      <c r="K40">
        <f>+[1]Sheet1!K40</f>
        <v>345.04354858398438</v>
      </c>
      <c r="L40">
        <f>+[1]Sheet1!L40</f>
        <v>282.68246459960938</v>
      </c>
      <c r="M40">
        <f>+[1]Sheet1!M40</f>
        <v>274.49514770507813</v>
      </c>
      <c r="N40">
        <f>+[1]Sheet1!N40</f>
        <v>274.270751953125</v>
      </c>
      <c r="O40">
        <f>+[1]Sheet1!O40</f>
        <v>304.9134521484375</v>
      </c>
      <c r="P40">
        <f>+[1]Sheet1!P40</f>
        <v>304.38592529296875</v>
      </c>
      <c r="Q40">
        <f>+[1]Sheet1!Q40</f>
        <v>252.17835998535156</v>
      </c>
      <c r="R40">
        <f>+[1]Sheet1!R40</f>
        <v>255.08370971679688</v>
      </c>
      <c r="S40">
        <f>+[1]Sheet1!S40</f>
        <v>323.4456787109375</v>
      </c>
      <c r="T40">
        <f>+[1]Sheet1!T40</f>
        <v>293.20962524414063</v>
      </c>
      <c r="U40">
        <f>+[1]Sheet1!U40</f>
        <v>326.866943359375</v>
      </c>
      <c r="V40">
        <f>+[1]Sheet1!V40</f>
        <v>313.05902099609375</v>
      </c>
      <c r="W40">
        <f>+[1]Sheet1!W40</f>
        <v>345.552490234375</v>
      </c>
      <c r="X40">
        <f>+[1]Sheet1!X40</f>
        <v>282.34774780273438</v>
      </c>
      <c r="Y40">
        <f>+[1]Sheet1!Y40</f>
        <v>275.94088745117188</v>
      </c>
      <c r="Z40">
        <f>+[1]Sheet1!Z40</f>
        <v>274.16961669921875</v>
      </c>
      <c r="AA40">
        <f>+[1]Sheet1!AA40</f>
        <v>303.3468017578125</v>
      </c>
      <c r="AB40">
        <f>+[1]Sheet1!AB40</f>
        <v>304.03720092773438</v>
      </c>
      <c r="AC40">
        <f>+[1]Sheet1!AC40</f>
        <v>251.79255676269531</v>
      </c>
      <c r="AD40">
        <f>+[1]Sheet1!AD40</f>
        <v>255.95320129394531</v>
      </c>
      <c r="AE40">
        <f>+[1]Sheet1!AE40</f>
        <v>321.30279541015625</v>
      </c>
      <c r="AF40">
        <f>+[1]Sheet1!AF40</f>
        <v>293.5233154296875</v>
      </c>
      <c r="AG40">
        <f>+[1]Sheet1!AG40</f>
        <v>327.39752197265625</v>
      </c>
      <c r="AH40">
        <f>+[1]Sheet1!AH40</f>
        <v>313.60311889648438</v>
      </c>
      <c r="AI40">
        <f>+[1]Sheet1!AI40</f>
        <v>346.0516357421875</v>
      </c>
      <c r="AJ40">
        <f>+[1]Sheet1!AJ40</f>
        <v>282.07501220703125</v>
      </c>
      <c r="AK40">
        <f>+[1]Sheet1!AK40</f>
        <v>276.39596557617188</v>
      </c>
      <c r="AL40">
        <f>+[1]Sheet1!AL40</f>
        <v>273.8070068359375</v>
      </c>
      <c r="AM40">
        <f>+[1]Sheet1!AM40</f>
        <v>302.65716552734375</v>
      </c>
      <c r="AN40">
        <f>+[1]Sheet1!AN40</f>
        <v>303.83340454101563</v>
      </c>
      <c r="AO40">
        <f>+[1]Sheet1!AO40</f>
        <v>252.13063049316406</v>
      </c>
      <c r="AP40">
        <f>+[1]Sheet1!AP40</f>
        <v>256.69894409179688</v>
      </c>
      <c r="AQ40">
        <f>+[1]Sheet1!AQ40</f>
        <v>320.18606567382813</v>
      </c>
      <c r="AR40">
        <f>+[1]Sheet1!AR40</f>
        <v>293.69778442382813</v>
      </c>
      <c r="AS40">
        <f>+[1]Sheet1!AS40</f>
        <v>324.70895385742188</v>
      </c>
      <c r="AT40">
        <f>+[1]Sheet1!AT40</f>
        <v>312.1680908203125</v>
      </c>
      <c r="AU40">
        <f>+[1]Sheet1!AU40</f>
        <v>345.016357421875</v>
      </c>
      <c r="AV40">
        <f>+[1]Sheet1!AV40</f>
        <v>281.81857299804688</v>
      </c>
      <c r="AW40">
        <f>+[1]Sheet1!AW40</f>
        <v>274.76605224609375</v>
      </c>
      <c r="AX40">
        <f>+[1]Sheet1!AX40</f>
        <v>273.39865112304688</v>
      </c>
      <c r="AY40">
        <f>+[1]Sheet1!AY40</f>
        <v>302.55459594726563</v>
      </c>
      <c r="AZ40">
        <f>+[1]Sheet1!AZ40</f>
        <v>303.48843383789063</v>
      </c>
      <c r="BA40">
        <f>+[1]Sheet1!BA40</f>
        <v>252.64280700683594</v>
      </c>
      <c r="BB40">
        <f>+[1]Sheet1!BB40</f>
        <v>257.8203125</v>
      </c>
      <c r="BC40">
        <f>+[1]Sheet1!BC40</f>
        <v>317.23455810546875</v>
      </c>
      <c r="BD40">
        <f>+[1]Sheet1!BD40</f>
        <v>294.42453002929688</v>
      </c>
      <c r="BE40">
        <f>+[1]Sheet1!BE40</f>
        <v>322.63198852539063</v>
      </c>
      <c r="BF40">
        <f>+[1]Sheet1!BF40</f>
        <v>311.0804443359375</v>
      </c>
      <c r="BG40">
        <f>+[1]Sheet1!BG40</f>
        <v>345.21484375</v>
      </c>
      <c r="BH40">
        <f>+[1]Sheet1!BH40</f>
        <v>281.101806640625</v>
      </c>
      <c r="BI40">
        <f>+[1]Sheet1!BI40</f>
        <v>278.11386108398438</v>
      </c>
      <c r="BJ40">
        <f>+[1]Sheet1!BJ40</f>
        <v>272.87185668945313</v>
      </c>
      <c r="BK40">
        <f>+[1]Sheet1!BK40</f>
        <v>300.92941284179688</v>
      </c>
      <c r="BL40">
        <f>+[1]Sheet1!BL40</f>
        <v>297.80401611328125</v>
      </c>
      <c r="BM40">
        <f>+[1]Sheet1!BM40</f>
        <v>297.55599975585938</v>
      </c>
      <c r="BN40">
        <f>+[1]Sheet1!BN40</f>
        <v>297.81442260742188</v>
      </c>
      <c r="BO40">
        <f>+[1]Sheet1!BO40</f>
        <v>297.32962036132813</v>
      </c>
      <c r="BP40">
        <f>+[1]Sheet1!BP40</f>
        <v>296.194580078125</v>
      </c>
      <c r="BQ40">
        <f>+[1]Sheet1!BQ40</f>
        <v>304.05364990234375</v>
      </c>
      <c r="BR40">
        <f>+[1]Sheet1!BR40</f>
        <v>252.19694519042969</v>
      </c>
      <c r="BS40">
        <f>+[1]Sheet1!BS40</f>
        <v>256.15826416015625</v>
      </c>
      <c r="BT40">
        <f>+[1]Sheet1!BT40</f>
        <v>320.63491821289063</v>
      </c>
      <c r="BU40">
        <f>+[1]Sheet1!BU40</f>
        <v>293.79644775390625</v>
      </c>
      <c r="BV40">
        <f>+[1]Sheet1!BV40</f>
        <v>324.80819702148438</v>
      </c>
      <c r="BW40">
        <f>+[1]Sheet1!BW40</f>
        <v>312.28598022460938</v>
      </c>
      <c r="BX40">
        <f>+[1]Sheet1!BX40</f>
        <v>345.36981201171875</v>
      </c>
      <c r="BY40">
        <f>+[1]Sheet1!BY40</f>
        <v>281.76034545898438</v>
      </c>
      <c r="BZ40">
        <f>+[1]Sheet1!BZ40</f>
        <v>276.517578125</v>
      </c>
      <c r="CA40">
        <f>+[1]Sheet1!CA40</f>
        <v>273.4146728515625</v>
      </c>
      <c r="CB40">
        <f>+[1]Sheet1!CB40</f>
        <v>302.31109619140625</v>
      </c>
      <c r="CC40">
        <f>+[1]Sheet1!CC40</f>
        <v>297.14169311523438</v>
      </c>
      <c r="CD40">
        <f>+[1]Sheet1!CD40</f>
        <v>297.1417236328125</v>
      </c>
      <c r="CF40">
        <f ca="1">+[2]IPCse!DC44</f>
        <v>297.2370826953412</v>
      </c>
      <c r="CG40">
        <f t="shared" ca="1" si="0"/>
        <v>296.99607640967758</v>
      </c>
    </row>
    <row r="41" spans="1:85" x14ac:dyDescent="0.3">
      <c r="A41" s="2">
        <f>+[1]Sheet1!A41</f>
        <v>43891</v>
      </c>
      <c r="B41" s="1">
        <f>+[1]Sheet1!B41</f>
        <v>3</v>
      </c>
      <c r="C41" s="1">
        <f>+[1]Sheet1!C41</f>
        <v>2020</v>
      </c>
      <c r="D41">
        <f>+[1]Sheet1!D41</f>
        <v>313.99032592773438</v>
      </c>
      <c r="E41">
        <f>+[1]Sheet1!E41</f>
        <v>257.77154541015625</v>
      </c>
      <c r="F41">
        <f>+[1]Sheet1!F41</f>
        <v>258.41189575195313</v>
      </c>
      <c r="G41">
        <f>+[1]Sheet1!G41</f>
        <v>330.5174560546875</v>
      </c>
      <c r="H41">
        <f>+[1]Sheet1!H41</f>
        <v>300.92959594726563</v>
      </c>
      <c r="I41">
        <f>+[1]Sheet1!I41</f>
        <v>336.85382080078125</v>
      </c>
      <c r="J41">
        <f>+[1]Sheet1!J41</f>
        <v>318.99618530273438</v>
      </c>
      <c r="K41">
        <f>+[1]Sheet1!K41</f>
        <v>373.78109741210938</v>
      </c>
      <c r="L41">
        <f>+[1]Sheet1!L41</f>
        <v>291.04827880859375</v>
      </c>
      <c r="M41">
        <f>+[1]Sheet1!M41</f>
        <v>278.8477783203125</v>
      </c>
      <c r="N41">
        <f>+[1]Sheet1!N41</f>
        <v>280.85379028320313</v>
      </c>
      <c r="O41">
        <f>+[1]Sheet1!O41</f>
        <v>311.41226196289063</v>
      </c>
      <c r="P41">
        <f>+[1]Sheet1!P41</f>
        <v>313.58554077148438</v>
      </c>
      <c r="Q41">
        <f>+[1]Sheet1!Q41</f>
        <v>258.13534545898438</v>
      </c>
      <c r="R41">
        <f>+[1]Sheet1!R41</f>
        <v>259.2806396484375</v>
      </c>
      <c r="S41">
        <f>+[1]Sheet1!S41</f>
        <v>327.6646728515625</v>
      </c>
      <c r="T41">
        <f>+[1]Sheet1!T41</f>
        <v>301.78128051757813</v>
      </c>
      <c r="U41">
        <f>+[1]Sheet1!U41</f>
        <v>335.70254516601563</v>
      </c>
      <c r="V41">
        <f>+[1]Sheet1!V41</f>
        <v>318.11041259765625</v>
      </c>
      <c r="W41">
        <f>+[1]Sheet1!W41</f>
        <v>374.29965209960938</v>
      </c>
      <c r="X41">
        <f>+[1]Sheet1!X41</f>
        <v>290.45834350585938</v>
      </c>
      <c r="Y41">
        <f>+[1]Sheet1!Y41</f>
        <v>282.25991821289063</v>
      </c>
      <c r="Z41">
        <f>+[1]Sheet1!Z41</f>
        <v>280.51373291015625</v>
      </c>
      <c r="AA41">
        <f>+[1]Sheet1!AA41</f>
        <v>309.7127685546875</v>
      </c>
      <c r="AB41">
        <f>+[1]Sheet1!AB41</f>
        <v>313.17416381835938</v>
      </c>
      <c r="AC41">
        <f>+[1]Sheet1!AC41</f>
        <v>257.62545776367188</v>
      </c>
      <c r="AD41">
        <f>+[1]Sheet1!AD41</f>
        <v>259.88555908203125</v>
      </c>
      <c r="AE41">
        <f>+[1]Sheet1!AE41</f>
        <v>325.48526000976563</v>
      </c>
      <c r="AF41">
        <f>+[1]Sheet1!AF41</f>
        <v>302.11053466796875</v>
      </c>
      <c r="AG41">
        <f>+[1]Sheet1!AG41</f>
        <v>336.21682739257813</v>
      </c>
      <c r="AH41">
        <f>+[1]Sheet1!AH41</f>
        <v>318.40966796875</v>
      </c>
      <c r="AI41">
        <f>+[1]Sheet1!AI41</f>
        <v>374.74420166015625</v>
      </c>
      <c r="AJ41">
        <f>+[1]Sheet1!AJ41</f>
        <v>290.00616455078125</v>
      </c>
      <c r="AK41">
        <f>+[1]Sheet1!AK41</f>
        <v>283.03680419921875</v>
      </c>
      <c r="AL41">
        <f>+[1]Sheet1!AL41</f>
        <v>279.73568725585938</v>
      </c>
      <c r="AM41">
        <f>+[1]Sheet1!AM41</f>
        <v>308.935546875</v>
      </c>
      <c r="AN41">
        <f>+[1]Sheet1!AN41</f>
        <v>312.88168334960938</v>
      </c>
      <c r="AO41">
        <f>+[1]Sheet1!AO41</f>
        <v>258.00827026367188</v>
      </c>
      <c r="AP41">
        <f>+[1]Sheet1!AP41</f>
        <v>259.8677978515625</v>
      </c>
      <c r="AQ41">
        <f>+[1]Sheet1!AQ41</f>
        <v>324.47988891601563</v>
      </c>
      <c r="AR41">
        <f>+[1]Sheet1!AR41</f>
        <v>302.354248046875</v>
      </c>
      <c r="AS41">
        <f>+[1]Sheet1!AS41</f>
        <v>333.45223999023438</v>
      </c>
      <c r="AT41">
        <f>+[1]Sheet1!AT41</f>
        <v>317.15127563476563</v>
      </c>
      <c r="AU41">
        <f>+[1]Sheet1!AU41</f>
        <v>373.59707641601563</v>
      </c>
      <c r="AV41">
        <f>+[1]Sheet1!AV41</f>
        <v>289.96490478515625</v>
      </c>
      <c r="AW41">
        <f>+[1]Sheet1!AW41</f>
        <v>281.00250244140625</v>
      </c>
      <c r="AX41">
        <f>+[1]Sheet1!AX41</f>
        <v>279.19873046875</v>
      </c>
      <c r="AY41">
        <f>+[1]Sheet1!AY41</f>
        <v>308.86654663085938</v>
      </c>
      <c r="AZ41">
        <f>+[1]Sheet1!AZ41</f>
        <v>312.47268676757813</v>
      </c>
      <c r="BA41">
        <f>+[1]Sheet1!BA41</f>
        <v>258.61947631835938</v>
      </c>
      <c r="BB41">
        <f>+[1]Sheet1!BB41</f>
        <v>260.18603515625</v>
      </c>
      <c r="BC41">
        <f>+[1]Sheet1!BC41</f>
        <v>321.8221435546875</v>
      </c>
      <c r="BD41">
        <f>+[1]Sheet1!BD41</f>
        <v>303.310302734375</v>
      </c>
      <c r="BE41">
        <f>+[1]Sheet1!BE41</f>
        <v>331.29031372070313</v>
      </c>
      <c r="BF41">
        <f>+[1]Sheet1!BF41</f>
        <v>316.04641723632813</v>
      </c>
      <c r="BG41">
        <f>+[1]Sheet1!BG41</f>
        <v>373.74716186523438</v>
      </c>
      <c r="BH41">
        <f>+[1]Sheet1!BH41</f>
        <v>289.600830078125</v>
      </c>
      <c r="BI41">
        <f>+[1]Sheet1!BI41</f>
        <v>285.9808349609375</v>
      </c>
      <c r="BJ41">
        <f>+[1]Sheet1!BJ41</f>
        <v>278.367431640625</v>
      </c>
      <c r="BK41">
        <f>+[1]Sheet1!BK41</f>
        <v>307.23583984375</v>
      </c>
      <c r="BL41">
        <f>+[1]Sheet1!BL41</f>
        <v>305.82290649414063</v>
      </c>
      <c r="BM41">
        <f>+[1]Sheet1!BM41</f>
        <v>305.32159423828125</v>
      </c>
      <c r="BN41">
        <f>+[1]Sheet1!BN41</f>
        <v>305.46029663085938</v>
      </c>
      <c r="BO41">
        <f>+[1]Sheet1!BO41</f>
        <v>304.74993896484375</v>
      </c>
      <c r="BP41">
        <f>+[1]Sheet1!BP41</f>
        <v>303.47317504882813</v>
      </c>
      <c r="BQ41">
        <f>+[1]Sheet1!BQ41</f>
        <v>313.17849731445313</v>
      </c>
      <c r="BR41">
        <f>+[1]Sheet1!BR41</f>
        <v>258.12130737304688</v>
      </c>
      <c r="BS41">
        <f>+[1]Sheet1!BS41</f>
        <v>259.66287231445313</v>
      </c>
      <c r="BT41">
        <f>+[1]Sheet1!BT41</f>
        <v>324.9825439453125</v>
      </c>
      <c r="BU41">
        <f>+[1]Sheet1!BU41</f>
        <v>302.51513671875</v>
      </c>
      <c r="BV41">
        <f>+[1]Sheet1!BV41</f>
        <v>333.5526123046875</v>
      </c>
      <c r="BW41">
        <f>+[1]Sheet1!BW41</f>
        <v>317.25582885742188</v>
      </c>
      <c r="BX41">
        <f>+[1]Sheet1!BX41</f>
        <v>374.00445556640625</v>
      </c>
      <c r="BY41">
        <f>+[1]Sheet1!BY41</f>
        <v>290.02023315429688</v>
      </c>
      <c r="BZ41">
        <f>+[1]Sheet1!BZ41</f>
        <v>283.36520385742188</v>
      </c>
      <c r="CA41">
        <f>+[1]Sheet1!CA41</f>
        <v>279.24127197265625</v>
      </c>
      <c r="CB41">
        <f>+[1]Sheet1!CB41</f>
        <v>308.6412353515625</v>
      </c>
      <c r="CC41">
        <f>+[1]Sheet1!CC41</f>
        <v>304.68283081054688</v>
      </c>
      <c r="CD41">
        <f>+[1]Sheet1!CD41</f>
        <v>304.68283081054688</v>
      </c>
      <c r="CF41">
        <f ca="1">+[2]IPCse!DC45</f>
        <v>304.69152793910155</v>
      </c>
      <c r="CG41">
        <f t="shared" ca="1" si="0"/>
        <v>304.44447742724788</v>
      </c>
    </row>
    <row r="42" spans="1:85" x14ac:dyDescent="0.3">
      <c r="A42" s="2">
        <f>+[1]Sheet1!A42</f>
        <v>43922</v>
      </c>
      <c r="B42" s="1">
        <f>+[1]Sheet1!B42</f>
        <v>4</v>
      </c>
      <c r="C42" s="1">
        <f>+[1]Sheet1!C42</f>
        <v>2020</v>
      </c>
      <c r="D42">
        <f>+[1]Sheet1!D42</f>
        <v>325.48220825195313</v>
      </c>
      <c r="E42">
        <f>+[1]Sheet1!E42</f>
        <v>263.7823486328125</v>
      </c>
      <c r="F42">
        <f>+[1]Sheet1!F42</f>
        <v>257.93826293945313</v>
      </c>
      <c r="G42">
        <f>+[1]Sheet1!G42</f>
        <v>330.76055908203125</v>
      </c>
      <c r="H42">
        <f>+[1]Sheet1!H42</f>
        <v>305.7000732421875</v>
      </c>
      <c r="I42">
        <f>+[1]Sheet1!I42</f>
        <v>341.44442749023438</v>
      </c>
      <c r="J42">
        <f>+[1]Sheet1!J42</f>
        <v>322.78335571289063</v>
      </c>
      <c r="K42">
        <f>+[1]Sheet1!K42</f>
        <v>359.37277221679688</v>
      </c>
      <c r="L42">
        <f>+[1]Sheet1!L42</f>
        <v>298.07159423828125</v>
      </c>
      <c r="M42">
        <f>+[1]Sheet1!M42</f>
        <v>279.06033325195313</v>
      </c>
      <c r="N42">
        <f>+[1]Sheet1!N42</f>
        <v>285.597900390625</v>
      </c>
      <c r="O42">
        <f>+[1]Sheet1!O42</f>
        <v>312.55514526367188</v>
      </c>
      <c r="P42">
        <f>+[1]Sheet1!P42</f>
        <v>324.78680419921875</v>
      </c>
      <c r="Q42">
        <f>+[1]Sheet1!Q42</f>
        <v>264.00753784179688</v>
      </c>
      <c r="R42">
        <f>+[1]Sheet1!R42</f>
        <v>258.226806640625</v>
      </c>
      <c r="S42">
        <f>+[1]Sheet1!S42</f>
        <v>327.6756591796875</v>
      </c>
      <c r="T42">
        <f>+[1]Sheet1!T42</f>
        <v>306.44482421875</v>
      </c>
      <c r="U42">
        <f>+[1]Sheet1!U42</f>
        <v>339.9903564453125</v>
      </c>
      <c r="V42">
        <f>+[1]Sheet1!V42</f>
        <v>321.9151611328125</v>
      </c>
      <c r="W42">
        <f>+[1]Sheet1!W42</f>
        <v>360.18316650390625</v>
      </c>
      <c r="X42">
        <f>+[1]Sheet1!X42</f>
        <v>297.51251220703125</v>
      </c>
      <c r="Y42">
        <f>+[1]Sheet1!Y42</f>
        <v>281.82925415039063</v>
      </c>
      <c r="Z42">
        <f>+[1]Sheet1!Z42</f>
        <v>285.04019165039063</v>
      </c>
      <c r="AA42">
        <f>+[1]Sheet1!AA42</f>
        <v>310.46136474609375</v>
      </c>
      <c r="AB42">
        <f>+[1]Sheet1!AB42</f>
        <v>324.134033203125</v>
      </c>
      <c r="AC42">
        <f>+[1]Sheet1!AC42</f>
        <v>263.61709594726563</v>
      </c>
      <c r="AD42">
        <f>+[1]Sheet1!AD42</f>
        <v>258.48886108398438</v>
      </c>
      <c r="AE42">
        <f>+[1]Sheet1!AE42</f>
        <v>325.36407470703125</v>
      </c>
      <c r="AF42">
        <f>+[1]Sheet1!AF42</f>
        <v>306.64688110351563</v>
      </c>
      <c r="AG42">
        <f>+[1]Sheet1!AG42</f>
        <v>340.25848388671875</v>
      </c>
      <c r="AH42">
        <f>+[1]Sheet1!AH42</f>
        <v>322.28045654296875</v>
      </c>
      <c r="AI42">
        <f>+[1]Sheet1!AI42</f>
        <v>360.7734375</v>
      </c>
      <c r="AJ42">
        <f>+[1]Sheet1!AJ42</f>
        <v>297.09109497070313</v>
      </c>
      <c r="AK42">
        <f>+[1]Sheet1!AK42</f>
        <v>282.536376953125</v>
      </c>
      <c r="AL42">
        <f>+[1]Sheet1!AL42</f>
        <v>284.04873657226563</v>
      </c>
      <c r="AM42">
        <f>+[1]Sheet1!AM42</f>
        <v>309.5908203125</v>
      </c>
      <c r="AN42">
        <f>+[1]Sheet1!AN42</f>
        <v>323.55331420898438</v>
      </c>
      <c r="AO42">
        <f>+[1]Sheet1!AO42</f>
        <v>263.97573852539063</v>
      </c>
      <c r="AP42">
        <f>+[1]Sheet1!AP42</f>
        <v>258.39108276367188</v>
      </c>
      <c r="AQ42">
        <f>+[1]Sheet1!AQ42</f>
        <v>324.40713500976563</v>
      </c>
      <c r="AR42">
        <f>+[1]Sheet1!AR42</f>
        <v>306.84024047851563</v>
      </c>
      <c r="AS42">
        <f>+[1]Sheet1!AS42</f>
        <v>337.23056030273438</v>
      </c>
      <c r="AT42">
        <f>+[1]Sheet1!AT42</f>
        <v>321.17767333984375</v>
      </c>
      <c r="AU42">
        <f>+[1]Sheet1!AU42</f>
        <v>359.68240356445313</v>
      </c>
      <c r="AV42">
        <f>+[1]Sheet1!AV42</f>
        <v>297.03311157226563</v>
      </c>
      <c r="AW42">
        <f>+[1]Sheet1!AW42</f>
        <v>280.59848022460938</v>
      </c>
      <c r="AX42">
        <f>+[1]Sheet1!AX42</f>
        <v>283.3277587890625</v>
      </c>
      <c r="AY42">
        <f>+[1]Sheet1!AY42</f>
        <v>309.36441040039063</v>
      </c>
      <c r="AZ42">
        <f>+[1]Sheet1!AZ42</f>
        <v>322.8826904296875</v>
      </c>
      <c r="BA42">
        <f>+[1]Sheet1!BA42</f>
        <v>264.47235107421875</v>
      </c>
      <c r="BB42">
        <f>+[1]Sheet1!BB42</f>
        <v>258.50921630859375</v>
      </c>
      <c r="BC42">
        <f>+[1]Sheet1!BC42</f>
        <v>321.86859130859375</v>
      </c>
      <c r="BD42">
        <f>+[1]Sheet1!BD42</f>
        <v>307.74990844726563</v>
      </c>
      <c r="BE42">
        <f>+[1]Sheet1!BE42</f>
        <v>334.73104858398438</v>
      </c>
      <c r="BF42">
        <f>+[1]Sheet1!BF42</f>
        <v>320.3751220703125</v>
      </c>
      <c r="BG42">
        <f>+[1]Sheet1!BG42</f>
        <v>360.18606567382813</v>
      </c>
      <c r="BH42">
        <f>+[1]Sheet1!BH42</f>
        <v>296.7320556640625</v>
      </c>
      <c r="BI42">
        <f>+[1]Sheet1!BI42</f>
        <v>284.8236083984375</v>
      </c>
      <c r="BJ42">
        <f>+[1]Sheet1!BJ42</f>
        <v>282.37533569335938</v>
      </c>
      <c r="BK42">
        <f>+[1]Sheet1!BK42</f>
        <v>307.34475708007813</v>
      </c>
      <c r="BL42">
        <f>+[1]Sheet1!BL42</f>
        <v>311.72250366210938</v>
      </c>
      <c r="BM42">
        <f>+[1]Sheet1!BM42</f>
        <v>310.384033203125</v>
      </c>
      <c r="BN42">
        <f>+[1]Sheet1!BN42</f>
        <v>310.15969848632813</v>
      </c>
      <c r="BO42">
        <f>+[1]Sheet1!BO42</f>
        <v>309.08468627929688</v>
      </c>
      <c r="BP42">
        <f>+[1]Sheet1!BP42</f>
        <v>307.408447265625</v>
      </c>
      <c r="BQ42">
        <f>+[1]Sheet1!BQ42</f>
        <v>324.09487915039063</v>
      </c>
      <c r="BR42">
        <f>+[1]Sheet1!BR42</f>
        <v>264.0458984375</v>
      </c>
      <c r="BS42">
        <f>+[1]Sheet1!BS42</f>
        <v>258.35302734375</v>
      </c>
      <c r="BT42">
        <f>+[1]Sheet1!BT42</f>
        <v>324.99044799804688</v>
      </c>
      <c r="BU42">
        <f>+[1]Sheet1!BU42</f>
        <v>307.03729248046875</v>
      </c>
      <c r="BV42">
        <f>+[1]Sheet1!BV42</f>
        <v>337.358154296875</v>
      </c>
      <c r="BW42">
        <f>+[1]Sheet1!BW42</f>
        <v>321.31289672851563</v>
      </c>
      <c r="BX42">
        <f>+[1]Sheet1!BX42</f>
        <v>360.09033203125</v>
      </c>
      <c r="BY42">
        <f>+[1]Sheet1!BY42</f>
        <v>297.10775756835938</v>
      </c>
      <c r="BZ42">
        <f>+[1]Sheet1!BZ42</f>
        <v>282.68011474609375</v>
      </c>
      <c r="CA42">
        <f>+[1]Sheet1!CA42</f>
        <v>283.44863891601563</v>
      </c>
      <c r="CB42">
        <f>+[1]Sheet1!CB42</f>
        <v>309.11953735351563</v>
      </c>
      <c r="CC42">
        <f>+[1]Sheet1!CC42</f>
        <v>309.25711059570313</v>
      </c>
      <c r="CD42">
        <f>+[1]Sheet1!CD42</f>
        <v>309.25711059570313</v>
      </c>
      <c r="CF42">
        <f ca="1">+[2]IPCse!DC46</f>
        <v>309.30780965830098</v>
      </c>
      <c r="CG42">
        <f t="shared" ca="1" si="0"/>
        <v>309.05701616491677</v>
      </c>
    </row>
    <row r="43" spans="1:85" x14ac:dyDescent="0.3">
      <c r="A43" s="2">
        <f>+[1]Sheet1!A43</f>
        <v>43952</v>
      </c>
      <c r="B43" s="1">
        <f>+[1]Sheet1!B43</f>
        <v>5</v>
      </c>
      <c r="C43" s="1">
        <f>+[1]Sheet1!C43</f>
        <v>2020</v>
      </c>
      <c r="D43">
        <f>+[1]Sheet1!D43</f>
        <v>330.32339477539063</v>
      </c>
      <c r="E43">
        <f>+[1]Sheet1!E43</f>
        <v>265.3004150390625</v>
      </c>
      <c r="F43">
        <f>+[1]Sheet1!F43</f>
        <v>275.62652587890625</v>
      </c>
      <c r="G43">
        <f>+[1]Sheet1!G43</f>
        <v>331.1922607421875</v>
      </c>
      <c r="H43">
        <f>+[1]Sheet1!H43</f>
        <v>315.1644287109375</v>
      </c>
      <c r="I43">
        <f>+[1]Sheet1!I43</f>
        <v>345.40414428710938</v>
      </c>
      <c r="J43">
        <f>+[1]Sheet1!J43</f>
        <v>326.56353759765625</v>
      </c>
      <c r="K43">
        <f>+[1]Sheet1!K43</f>
        <v>362.48031616210938</v>
      </c>
      <c r="L43">
        <f>+[1]Sheet1!L43</f>
        <v>306.21853637695313</v>
      </c>
      <c r="M43">
        <f>+[1]Sheet1!M43</f>
        <v>280.71197509765625</v>
      </c>
      <c r="N43">
        <f>+[1]Sheet1!N43</f>
        <v>290.12051391601563</v>
      </c>
      <c r="O43">
        <f>+[1]Sheet1!O43</f>
        <v>318.80267333984375</v>
      </c>
      <c r="P43">
        <f>+[1]Sheet1!P43</f>
        <v>329.65310668945313</v>
      </c>
      <c r="Q43">
        <f>+[1]Sheet1!Q43</f>
        <v>265.6671142578125</v>
      </c>
      <c r="R43">
        <f>+[1]Sheet1!R43</f>
        <v>276.86734008789063</v>
      </c>
      <c r="S43">
        <f>+[1]Sheet1!S43</f>
        <v>328.01336669921875</v>
      </c>
      <c r="T43">
        <f>+[1]Sheet1!T43</f>
        <v>315.80679321289063</v>
      </c>
      <c r="U43">
        <f>+[1]Sheet1!U43</f>
        <v>343.63140869140625</v>
      </c>
      <c r="V43">
        <f>+[1]Sheet1!V43</f>
        <v>325.58499145507813</v>
      </c>
      <c r="W43">
        <f>+[1]Sheet1!W43</f>
        <v>363.01470947265625</v>
      </c>
      <c r="X43">
        <f>+[1]Sheet1!X43</f>
        <v>305.113037109375</v>
      </c>
      <c r="Y43">
        <f>+[1]Sheet1!Y43</f>
        <v>282.66412353515625</v>
      </c>
      <c r="Z43">
        <f>+[1]Sheet1!Z43</f>
        <v>289.52978515625</v>
      </c>
      <c r="AA43">
        <f>+[1]Sheet1!AA43</f>
        <v>316.64273071289063</v>
      </c>
      <c r="AB43">
        <f>+[1]Sheet1!AB43</f>
        <v>329.04815673828125</v>
      </c>
      <c r="AC43">
        <f>+[1]Sheet1!AC43</f>
        <v>265.35516357421875</v>
      </c>
      <c r="AD43">
        <f>+[1]Sheet1!AD43</f>
        <v>277.48348999023438</v>
      </c>
      <c r="AE43">
        <f>+[1]Sheet1!AE43</f>
        <v>325.60763549804688</v>
      </c>
      <c r="AF43">
        <f>+[1]Sheet1!AF43</f>
        <v>315.80157470703125</v>
      </c>
      <c r="AG43">
        <f>+[1]Sheet1!AG43</f>
        <v>343.77310180664063</v>
      </c>
      <c r="AH43">
        <f>+[1]Sheet1!AH43</f>
        <v>326.10794067382813</v>
      </c>
      <c r="AI43">
        <f>+[1]Sheet1!AI43</f>
        <v>363.51577758789063</v>
      </c>
      <c r="AJ43">
        <f>+[1]Sheet1!AJ43</f>
        <v>304.331298828125</v>
      </c>
      <c r="AK43">
        <f>+[1]Sheet1!AK43</f>
        <v>283.19647216796875</v>
      </c>
      <c r="AL43">
        <f>+[1]Sheet1!AL43</f>
        <v>288.4696044921875</v>
      </c>
      <c r="AM43">
        <f>+[1]Sheet1!AM43</f>
        <v>315.6812744140625</v>
      </c>
      <c r="AN43">
        <f>+[1]Sheet1!AN43</f>
        <v>328.45709228515625</v>
      </c>
      <c r="AO43">
        <f>+[1]Sheet1!AO43</f>
        <v>265.68734741210938</v>
      </c>
      <c r="AP43">
        <f>+[1]Sheet1!AP43</f>
        <v>278.09860229492188</v>
      </c>
      <c r="AQ43">
        <f>+[1]Sheet1!AQ43</f>
        <v>324.65081787109375</v>
      </c>
      <c r="AR43">
        <f>+[1]Sheet1!AR43</f>
        <v>315.94696044921875</v>
      </c>
      <c r="AS43">
        <f>+[1]Sheet1!AS43</f>
        <v>340.61920166015625</v>
      </c>
      <c r="AT43">
        <f>+[1]Sheet1!AT43</f>
        <v>324.63092041015625</v>
      </c>
      <c r="AU43">
        <f>+[1]Sheet1!AU43</f>
        <v>362.30014038085938</v>
      </c>
      <c r="AV43">
        <f>+[1]Sheet1!AV43</f>
        <v>304.58868408203125</v>
      </c>
      <c r="AW43">
        <f>+[1]Sheet1!AW43</f>
        <v>281.23721313476563</v>
      </c>
      <c r="AX43">
        <f>+[1]Sheet1!AX43</f>
        <v>287.72918701171875</v>
      </c>
      <c r="AY43">
        <f>+[1]Sheet1!AY43</f>
        <v>315.45883178710938</v>
      </c>
      <c r="AZ43">
        <f>+[1]Sheet1!AZ43</f>
        <v>327.66412353515625</v>
      </c>
      <c r="BA43">
        <f>+[1]Sheet1!BA43</f>
        <v>266.20599365234375</v>
      </c>
      <c r="BB43">
        <f>+[1]Sheet1!BB43</f>
        <v>279.1112060546875</v>
      </c>
      <c r="BC43">
        <f>+[1]Sheet1!BC43</f>
        <v>322.13388061523438</v>
      </c>
      <c r="BD43">
        <f>+[1]Sheet1!BD43</f>
        <v>316.8477783203125</v>
      </c>
      <c r="BE43">
        <f>+[1]Sheet1!BE43</f>
        <v>337.94186401367188</v>
      </c>
      <c r="BF43">
        <f>+[1]Sheet1!BF43</f>
        <v>323.511962890625</v>
      </c>
      <c r="BG43">
        <f>+[1]Sheet1!BG43</f>
        <v>362.66018676757813</v>
      </c>
      <c r="BH43">
        <f>+[1]Sheet1!BH43</f>
        <v>304.54620361328125</v>
      </c>
      <c r="BI43">
        <f>+[1]Sheet1!BI43</f>
        <v>284.58035278320313</v>
      </c>
      <c r="BJ43">
        <f>+[1]Sheet1!BJ43</f>
        <v>286.7108154296875</v>
      </c>
      <c r="BK43">
        <f>+[1]Sheet1!BK43</f>
        <v>313.61074829101563</v>
      </c>
      <c r="BL43">
        <f>+[1]Sheet1!BL43</f>
        <v>317.695556640625</v>
      </c>
      <c r="BM43">
        <f>+[1]Sheet1!BM43</f>
        <v>316.21514892578125</v>
      </c>
      <c r="BN43">
        <f>+[1]Sheet1!BN43</f>
        <v>315.9696044921875</v>
      </c>
      <c r="BO43">
        <f>+[1]Sheet1!BO43</f>
        <v>314.87222290039063</v>
      </c>
      <c r="BP43">
        <f>+[1]Sheet1!BP43</f>
        <v>313.07330322265625</v>
      </c>
      <c r="BQ43">
        <f>+[1]Sheet1!BQ43</f>
        <v>328.95465087890625</v>
      </c>
      <c r="BR43">
        <f>+[1]Sheet1!BR43</f>
        <v>265.73321533203125</v>
      </c>
      <c r="BS43">
        <f>+[1]Sheet1!BS43</f>
        <v>277.72705078125</v>
      </c>
      <c r="BT43">
        <f>+[1]Sheet1!BT43</f>
        <v>325.27786254882813</v>
      </c>
      <c r="BU43">
        <f>+[1]Sheet1!BU43</f>
        <v>316.21182250976563</v>
      </c>
      <c r="BV43">
        <f>+[1]Sheet1!BV43</f>
        <v>340.7681884765625</v>
      </c>
      <c r="BW43">
        <f>+[1]Sheet1!BW43</f>
        <v>324.772705078125</v>
      </c>
      <c r="BX43">
        <f>+[1]Sheet1!BX43</f>
        <v>362.78338623046875</v>
      </c>
      <c r="BY43">
        <f>+[1]Sheet1!BY43</f>
        <v>304.7762451171875</v>
      </c>
      <c r="BZ43">
        <f>+[1]Sheet1!BZ43</f>
        <v>283.06069946289063</v>
      </c>
      <c r="CA43">
        <f>+[1]Sheet1!CA43</f>
        <v>287.84689331054688</v>
      </c>
      <c r="CB43">
        <f>+[1]Sheet1!CB43</f>
        <v>315.30404663085938</v>
      </c>
      <c r="CC43">
        <f>+[1]Sheet1!CC43</f>
        <v>315.03836059570313</v>
      </c>
      <c r="CD43">
        <f>+[1]Sheet1!CD43</f>
        <v>315.03836059570313</v>
      </c>
      <c r="CF43">
        <f ca="1">+[2]IPCse!DC47</f>
        <v>315.23576764971585</v>
      </c>
      <c r="CG43">
        <f t="shared" ca="1" si="0"/>
        <v>314.98016763917667</v>
      </c>
    </row>
    <row r="44" spans="1:85" x14ac:dyDescent="0.3">
      <c r="A44" s="2">
        <f>+[1]Sheet1!A44</f>
        <v>43983</v>
      </c>
      <c r="B44" s="1">
        <f>+[1]Sheet1!B44</f>
        <v>6</v>
      </c>
      <c r="C44" s="1">
        <f>+[1]Sheet1!C44</f>
        <v>2020</v>
      </c>
      <c r="D44">
        <f>+[1]Sheet1!D44</f>
        <v>335.63018798828125</v>
      </c>
      <c r="E44">
        <f>+[1]Sheet1!E44</f>
        <v>276.21365356445313</v>
      </c>
      <c r="F44">
        <f>+[1]Sheet1!F44</f>
        <v>294.349365234375</v>
      </c>
      <c r="G44">
        <f>+[1]Sheet1!G44</f>
        <v>334.33572387695313</v>
      </c>
      <c r="H44">
        <f>+[1]Sheet1!H44</f>
        <v>327.9500732421875</v>
      </c>
      <c r="I44">
        <f>+[1]Sheet1!I44</f>
        <v>353.74139404296875</v>
      </c>
      <c r="J44">
        <f>+[1]Sheet1!J44</f>
        <v>331.66384887695313</v>
      </c>
      <c r="K44">
        <f>+[1]Sheet1!K44</f>
        <v>363.76397705078125</v>
      </c>
      <c r="L44">
        <f>+[1]Sheet1!L44</f>
        <v>318.06802368164063</v>
      </c>
      <c r="M44">
        <f>+[1]Sheet1!M44</f>
        <v>287.25762939453125</v>
      </c>
      <c r="N44">
        <f>+[1]Sheet1!N44</f>
        <v>296.7669677734375</v>
      </c>
      <c r="O44">
        <f>+[1]Sheet1!O44</f>
        <v>320.203369140625</v>
      </c>
      <c r="P44">
        <f>+[1]Sheet1!P44</f>
        <v>334.77450561523438</v>
      </c>
      <c r="Q44">
        <f>+[1]Sheet1!Q44</f>
        <v>276.21115112304688</v>
      </c>
      <c r="R44">
        <f>+[1]Sheet1!R44</f>
        <v>295.78692626953125</v>
      </c>
      <c r="S44">
        <f>+[1]Sheet1!S44</f>
        <v>331.08840942382813</v>
      </c>
      <c r="T44">
        <f>+[1]Sheet1!T44</f>
        <v>328.09811401367188</v>
      </c>
      <c r="U44">
        <f>+[1]Sheet1!U44</f>
        <v>351.57107543945313</v>
      </c>
      <c r="V44">
        <f>+[1]Sheet1!V44</f>
        <v>331.01974487304688</v>
      </c>
      <c r="W44">
        <f>+[1]Sheet1!W44</f>
        <v>364.39974975585938</v>
      </c>
      <c r="X44">
        <f>+[1]Sheet1!X44</f>
        <v>317.10800170898438</v>
      </c>
      <c r="Y44">
        <f>+[1]Sheet1!Y44</f>
        <v>288.24749755859375</v>
      </c>
      <c r="Z44">
        <f>+[1]Sheet1!Z44</f>
        <v>296.159423828125</v>
      </c>
      <c r="AA44">
        <f>+[1]Sheet1!AA44</f>
        <v>317.74713134765625</v>
      </c>
      <c r="AB44">
        <f>+[1]Sheet1!AB44</f>
        <v>334.0440673828125</v>
      </c>
      <c r="AC44">
        <f>+[1]Sheet1!AC44</f>
        <v>275.80374145507813</v>
      </c>
      <c r="AD44">
        <f>+[1]Sheet1!AD44</f>
        <v>296.63995361328125</v>
      </c>
      <c r="AE44">
        <f>+[1]Sheet1!AE44</f>
        <v>328.69793701171875</v>
      </c>
      <c r="AF44">
        <f>+[1]Sheet1!AF44</f>
        <v>327.55233764648438</v>
      </c>
      <c r="AG44">
        <f>+[1]Sheet1!AG44</f>
        <v>352.00616455078125</v>
      </c>
      <c r="AH44">
        <f>+[1]Sheet1!AH44</f>
        <v>331.86575317382813</v>
      </c>
      <c r="AI44">
        <f>+[1]Sheet1!AI44</f>
        <v>364.97933959960938</v>
      </c>
      <c r="AJ44">
        <f>+[1]Sheet1!AJ44</f>
        <v>316.45816040039063</v>
      </c>
      <c r="AK44">
        <f>+[1]Sheet1!AK44</f>
        <v>288.75225830078125</v>
      </c>
      <c r="AL44">
        <f>+[1]Sheet1!AL44</f>
        <v>295.0343017578125</v>
      </c>
      <c r="AM44">
        <f>+[1]Sheet1!AM44</f>
        <v>316.73992919921875</v>
      </c>
      <c r="AN44">
        <f>+[1]Sheet1!AN44</f>
        <v>333.40023803710938</v>
      </c>
      <c r="AO44">
        <f>+[1]Sheet1!AO44</f>
        <v>276.0628662109375</v>
      </c>
      <c r="AP44">
        <f>+[1]Sheet1!AP44</f>
        <v>296.77291870117188</v>
      </c>
      <c r="AQ44">
        <f>+[1]Sheet1!AQ44</f>
        <v>327.79623413085938</v>
      </c>
      <c r="AR44">
        <f>+[1]Sheet1!AR44</f>
        <v>327.5623779296875</v>
      </c>
      <c r="AS44">
        <f>+[1]Sheet1!AS44</f>
        <v>348.08529663085938</v>
      </c>
      <c r="AT44">
        <f>+[1]Sheet1!AT44</f>
        <v>330.57974243164063</v>
      </c>
      <c r="AU44">
        <f>+[1]Sheet1!AU44</f>
        <v>363.82159423828125</v>
      </c>
      <c r="AV44">
        <f>+[1]Sheet1!AV44</f>
        <v>316.68832397460938</v>
      </c>
      <c r="AW44">
        <f>+[1]Sheet1!AW44</f>
        <v>286.49386596679688</v>
      </c>
      <c r="AX44">
        <f>+[1]Sheet1!AX44</f>
        <v>294.2196044921875</v>
      </c>
      <c r="AY44">
        <f>+[1]Sheet1!AY44</f>
        <v>316.44357299804688</v>
      </c>
      <c r="AZ44">
        <f>+[1]Sheet1!AZ44</f>
        <v>332.533935546875</v>
      </c>
      <c r="BA44">
        <f>+[1]Sheet1!BA44</f>
        <v>276.409423828125</v>
      </c>
      <c r="BB44">
        <f>+[1]Sheet1!BB44</f>
        <v>297.422607421875</v>
      </c>
      <c r="BC44">
        <f>+[1]Sheet1!BC44</f>
        <v>325.24575805664063</v>
      </c>
      <c r="BD44">
        <f>+[1]Sheet1!BD44</f>
        <v>328.39486694335938</v>
      </c>
      <c r="BE44">
        <f>+[1]Sheet1!BE44</f>
        <v>344.90335083007813</v>
      </c>
      <c r="BF44">
        <f>+[1]Sheet1!BF44</f>
        <v>329.5989990234375</v>
      </c>
      <c r="BG44">
        <f>+[1]Sheet1!BG44</f>
        <v>364.221435546875</v>
      </c>
      <c r="BH44">
        <f>+[1]Sheet1!BH44</f>
        <v>316.69793701171875</v>
      </c>
      <c r="BI44">
        <f>+[1]Sheet1!BI44</f>
        <v>289.30776977539063</v>
      </c>
      <c r="BJ44">
        <f>+[1]Sheet1!BJ44</f>
        <v>293.06961059570313</v>
      </c>
      <c r="BK44">
        <f>+[1]Sheet1!BK44</f>
        <v>314.19430541992188</v>
      </c>
      <c r="BL44">
        <f>+[1]Sheet1!BL44</f>
        <v>325.27725219726563</v>
      </c>
      <c r="BM44">
        <f>+[1]Sheet1!BM44</f>
        <v>323.7015380859375</v>
      </c>
      <c r="BN44">
        <f>+[1]Sheet1!BN44</f>
        <v>323.486083984375</v>
      </c>
      <c r="BO44">
        <f>+[1]Sheet1!BO44</f>
        <v>322.34234619140625</v>
      </c>
      <c r="BP44">
        <f>+[1]Sheet1!BP44</f>
        <v>320.52725219726563</v>
      </c>
      <c r="BQ44">
        <f>+[1]Sheet1!BQ44</f>
        <v>333.99053955078125</v>
      </c>
      <c r="BR44">
        <f>+[1]Sheet1!BR44</f>
        <v>276.17205810546875</v>
      </c>
      <c r="BS44">
        <f>+[1]Sheet1!BS44</f>
        <v>296.43447875976563</v>
      </c>
      <c r="BT44">
        <f>+[1]Sheet1!BT44</f>
        <v>328.39111328125</v>
      </c>
      <c r="BU44">
        <f>+[1]Sheet1!BU44</f>
        <v>328.00918579101563</v>
      </c>
      <c r="BV44">
        <f>+[1]Sheet1!BV44</f>
        <v>348.278076171875</v>
      </c>
      <c r="BW44">
        <f>+[1]Sheet1!BW44</f>
        <v>330.59344482421875</v>
      </c>
      <c r="BX44">
        <f>+[1]Sheet1!BX44</f>
        <v>364.254638671875</v>
      </c>
      <c r="BY44">
        <f>+[1]Sheet1!BY44</f>
        <v>316.85858154296875</v>
      </c>
      <c r="BZ44">
        <f>+[1]Sheet1!BZ44</f>
        <v>288.2825927734375</v>
      </c>
      <c r="CA44">
        <f>+[1]Sheet1!CA44</f>
        <v>294.32534790039063</v>
      </c>
      <c r="CB44">
        <f>+[1]Sheet1!CB44</f>
        <v>316.20993041992188</v>
      </c>
      <c r="CC44">
        <f>+[1]Sheet1!CC44</f>
        <v>322.52764892578125</v>
      </c>
      <c r="CD44">
        <f>+[1]Sheet1!CD44</f>
        <v>322.52761840820313</v>
      </c>
      <c r="CF44">
        <f ca="1">+[2]IPCse!DC48</f>
        <v>322.74919035255647</v>
      </c>
      <c r="CG44">
        <f t="shared" ca="1" si="0"/>
        <v>322.48749829562178</v>
      </c>
    </row>
    <row r="45" spans="1:85" x14ac:dyDescent="0.3">
      <c r="A45" s="2">
        <f>+[1]Sheet1!A45</f>
        <v>44013</v>
      </c>
      <c r="B45" s="1">
        <f>+[1]Sheet1!B45</f>
        <v>7</v>
      </c>
      <c r="C45" s="1">
        <f>+[1]Sheet1!C45</f>
        <v>2020</v>
      </c>
      <c r="D45">
        <f>+[1]Sheet1!D45</f>
        <v>341.7066650390625</v>
      </c>
      <c r="E45">
        <f>+[1]Sheet1!E45</f>
        <v>280.81195068359375</v>
      </c>
      <c r="F45">
        <f>+[1]Sheet1!F45</f>
        <v>310.17178344726563</v>
      </c>
      <c r="G45">
        <f>+[1]Sheet1!G45</f>
        <v>337.94863891601563</v>
      </c>
      <c r="H45">
        <f>+[1]Sheet1!H45</f>
        <v>338.26321411132813</v>
      </c>
      <c r="I45">
        <f>+[1]Sheet1!I45</f>
        <v>361.95169067382813</v>
      </c>
      <c r="J45">
        <f>+[1]Sheet1!J45</f>
        <v>338.11102294921875</v>
      </c>
      <c r="K45">
        <f>+[1]Sheet1!K45</f>
        <v>368.46563720703125</v>
      </c>
      <c r="L45">
        <f>+[1]Sheet1!L45</f>
        <v>326.90676879882813</v>
      </c>
      <c r="M45">
        <f>+[1]Sheet1!M45</f>
        <v>289.04782104492188</v>
      </c>
      <c r="N45">
        <f>+[1]Sheet1!N45</f>
        <v>302.41201782226563</v>
      </c>
      <c r="O45">
        <f>+[1]Sheet1!O45</f>
        <v>327.408203125</v>
      </c>
      <c r="P45">
        <f>+[1]Sheet1!P45</f>
        <v>340.84994506835938</v>
      </c>
      <c r="Q45">
        <f>+[1]Sheet1!Q45</f>
        <v>280.83932495117188</v>
      </c>
      <c r="R45">
        <f>+[1]Sheet1!R45</f>
        <v>311.40753173828125</v>
      </c>
      <c r="S45">
        <f>+[1]Sheet1!S45</f>
        <v>334.60443115234375</v>
      </c>
      <c r="T45">
        <f>+[1]Sheet1!T45</f>
        <v>338.58749389648438</v>
      </c>
      <c r="U45">
        <f>+[1]Sheet1!U45</f>
        <v>359.572509765625</v>
      </c>
      <c r="V45">
        <f>+[1]Sheet1!V45</f>
        <v>337.32601928710938</v>
      </c>
      <c r="W45">
        <f>+[1]Sheet1!W45</f>
        <v>369.12637329101563</v>
      </c>
      <c r="X45">
        <f>+[1]Sheet1!X45</f>
        <v>325.87103271484375</v>
      </c>
      <c r="Y45">
        <f>+[1]Sheet1!Y45</f>
        <v>289.42340087890625</v>
      </c>
      <c r="Z45">
        <f>+[1]Sheet1!Z45</f>
        <v>301.67898559570313</v>
      </c>
      <c r="AA45">
        <f>+[1]Sheet1!AA45</f>
        <v>325.14263916015625</v>
      </c>
      <c r="AB45">
        <f>+[1]Sheet1!AB45</f>
        <v>340.1600341796875</v>
      </c>
      <c r="AC45">
        <f>+[1]Sheet1!AC45</f>
        <v>280.405029296875</v>
      </c>
      <c r="AD45">
        <f>+[1]Sheet1!AD45</f>
        <v>312.26242065429688</v>
      </c>
      <c r="AE45">
        <f>+[1]Sheet1!AE45</f>
        <v>332.26724243164063</v>
      </c>
      <c r="AF45">
        <f>+[1]Sheet1!AF45</f>
        <v>338.2510986328125</v>
      </c>
      <c r="AG45">
        <f>+[1]Sheet1!AG45</f>
        <v>360.0025634765625</v>
      </c>
      <c r="AH45">
        <f>+[1]Sheet1!AH45</f>
        <v>338.09005737304688</v>
      </c>
      <c r="AI45">
        <f>+[1]Sheet1!AI45</f>
        <v>369.65628051757813</v>
      </c>
      <c r="AJ45">
        <f>+[1]Sheet1!AJ45</f>
        <v>325.25341796875</v>
      </c>
      <c r="AK45">
        <f>+[1]Sheet1!AK45</f>
        <v>289.78567504882813</v>
      </c>
      <c r="AL45">
        <f>+[1]Sheet1!AL45</f>
        <v>300.56094360351563</v>
      </c>
      <c r="AM45">
        <f>+[1]Sheet1!AM45</f>
        <v>324.14877319335938</v>
      </c>
      <c r="AN45">
        <f>+[1]Sheet1!AN45</f>
        <v>339.56515502929688</v>
      </c>
      <c r="AO45">
        <f>+[1]Sheet1!AO45</f>
        <v>280.68338012695313</v>
      </c>
      <c r="AP45">
        <f>+[1]Sheet1!AP45</f>
        <v>312.15087890625</v>
      </c>
      <c r="AQ45">
        <f>+[1]Sheet1!AQ45</f>
        <v>331.26080322265625</v>
      </c>
      <c r="AR45">
        <f>+[1]Sheet1!AR45</f>
        <v>338.3544921875</v>
      </c>
      <c r="AS45">
        <f>+[1]Sheet1!AS45</f>
        <v>355.5450439453125</v>
      </c>
      <c r="AT45">
        <f>+[1]Sheet1!AT45</f>
        <v>336.65133666992188</v>
      </c>
      <c r="AU45">
        <f>+[1]Sheet1!AU45</f>
        <v>368.37020874023438</v>
      </c>
      <c r="AV45">
        <f>+[1]Sheet1!AV45</f>
        <v>325.0849609375</v>
      </c>
      <c r="AW45">
        <f>+[1]Sheet1!AW45</f>
        <v>287.54534912109375</v>
      </c>
      <c r="AX45">
        <f>+[1]Sheet1!AX45</f>
        <v>299.70596313476563</v>
      </c>
      <c r="AY45">
        <f>+[1]Sheet1!AY45</f>
        <v>323.94656372070313</v>
      </c>
      <c r="AZ45">
        <f>+[1]Sheet1!AZ45</f>
        <v>338.72512817382813</v>
      </c>
      <c r="BA45">
        <f>+[1]Sheet1!BA45</f>
        <v>281.04983520507813</v>
      </c>
      <c r="BB45">
        <f>+[1]Sheet1!BB45</f>
        <v>312.57354736328125</v>
      </c>
      <c r="BC45">
        <f>+[1]Sheet1!BC45</f>
        <v>328.40060424804688</v>
      </c>
      <c r="BD45">
        <f>+[1]Sheet1!BD45</f>
        <v>339.316162109375</v>
      </c>
      <c r="BE45">
        <f>+[1]Sheet1!BE45</f>
        <v>351.91830444335938</v>
      </c>
      <c r="BF45">
        <f>+[1]Sheet1!BF45</f>
        <v>335.52545166015625</v>
      </c>
      <c r="BG45">
        <f>+[1]Sheet1!BG45</f>
        <v>368.78961181640625</v>
      </c>
      <c r="BH45">
        <f>+[1]Sheet1!BH45</f>
        <v>324.654541015625</v>
      </c>
      <c r="BI45">
        <f>+[1]Sheet1!BI45</f>
        <v>289.75668334960938</v>
      </c>
      <c r="BJ45">
        <f>+[1]Sheet1!BJ45</f>
        <v>298.504638671875</v>
      </c>
      <c r="BK45">
        <f>+[1]Sheet1!BK45</f>
        <v>321.970947265625</v>
      </c>
      <c r="BL45">
        <f>+[1]Sheet1!BL45</f>
        <v>332.5787353515625</v>
      </c>
      <c r="BM45">
        <f>+[1]Sheet1!BM45</f>
        <v>330.87393188476563</v>
      </c>
      <c r="BN45">
        <f>+[1]Sheet1!BN45</f>
        <v>330.69485473632813</v>
      </c>
      <c r="BO45">
        <f>+[1]Sheet1!BO45</f>
        <v>329.466796875</v>
      </c>
      <c r="BP45">
        <f>+[1]Sheet1!BP45</f>
        <v>327.50216674804688</v>
      </c>
      <c r="BQ45">
        <f>+[1]Sheet1!BQ45</f>
        <v>340.1190185546875</v>
      </c>
      <c r="BR45">
        <f>+[1]Sheet1!BR45</f>
        <v>280.79379272460938</v>
      </c>
      <c r="BS45">
        <f>+[1]Sheet1!BS45</f>
        <v>311.89480590820313</v>
      </c>
      <c r="BT45">
        <f>+[1]Sheet1!BT45</f>
        <v>331.7972412109375</v>
      </c>
      <c r="BU45">
        <f>+[1]Sheet1!BU45</f>
        <v>338.75982666015625</v>
      </c>
      <c r="BV45">
        <f>+[1]Sheet1!BV45</f>
        <v>355.76596069335938</v>
      </c>
      <c r="BW45">
        <f>+[1]Sheet1!BW45</f>
        <v>336.7037353515625</v>
      </c>
      <c r="BX45">
        <f>+[1]Sheet1!BX45</f>
        <v>368.88162231445313</v>
      </c>
      <c r="BY45">
        <f>+[1]Sheet1!BY45</f>
        <v>325.25537109375</v>
      </c>
      <c r="BZ45">
        <f>+[1]Sheet1!BZ45</f>
        <v>289.15371704101563</v>
      </c>
      <c r="CA45">
        <f>+[1]Sheet1!CA45</f>
        <v>299.81396484375</v>
      </c>
      <c r="CB45">
        <f>+[1]Sheet1!CB45</f>
        <v>323.75436401367188</v>
      </c>
      <c r="CC45">
        <f>+[1]Sheet1!CC45</f>
        <v>329.64773559570313</v>
      </c>
      <c r="CD45">
        <f>+[1]Sheet1!CD45</f>
        <v>329.64773559570313</v>
      </c>
      <c r="CF45">
        <f ca="1">+[2]IPCse!DC49</f>
        <v>329.85059492506139</v>
      </c>
      <c r="CG45">
        <f t="shared" ca="1" si="0"/>
        <v>329.58314489498457</v>
      </c>
    </row>
    <row r="46" spans="1:85" x14ac:dyDescent="0.3">
      <c r="A46" s="2">
        <f>+[1]Sheet1!A46</f>
        <v>44044</v>
      </c>
      <c r="B46" s="1">
        <f>+[1]Sheet1!B46</f>
        <v>8</v>
      </c>
      <c r="C46" s="1">
        <f>+[1]Sheet1!C46</f>
        <v>2020</v>
      </c>
      <c r="D46">
        <f>+[1]Sheet1!D46</f>
        <v>352.25372314453125</v>
      </c>
      <c r="E46">
        <f>+[1]Sheet1!E46</f>
        <v>285.41702270507813</v>
      </c>
      <c r="F46">
        <f>+[1]Sheet1!F46</f>
        <v>316.8248291015625</v>
      </c>
      <c r="G46">
        <f>+[1]Sheet1!G46</f>
        <v>345.66964721679688</v>
      </c>
      <c r="H46">
        <f>+[1]Sheet1!H46</f>
        <v>348.93603515625</v>
      </c>
      <c r="I46">
        <f>+[1]Sheet1!I46</f>
        <v>370.88583374023438</v>
      </c>
      <c r="J46">
        <f>+[1]Sheet1!J46</f>
        <v>347.92840576171875</v>
      </c>
      <c r="K46">
        <f>+[1]Sheet1!K46</f>
        <v>371.9239501953125</v>
      </c>
      <c r="L46">
        <f>+[1]Sheet1!L46</f>
        <v>336.40164184570313</v>
      </c>
      <c r="M46">
        <f>+[1]Sheet1!M46</f>
        <v>292.35919189453125</v>
      </c>
      <c r="N46">
        <f>+[1]Sheet1!N46</f>
        <v>308.13751220703125</v>
      </c>
      <c r="O46">
        <f>+[1]Sheet1!O46</f>
        <v>336.61065673828125</v>
      </c>
      <c r="P46">
        <f>+[1]Sheet1!P46</f>
        <v>351.61611938476563</v>
      </c>
      <c r="Q46">
        <f>+[1]Sheet1!Q46</f>
        <v>285.47647094726563</v>
      </c>
      <c r="R46">
        <f>+[1]Sheet1!R46</f>
        <v>318.63052368164063</v>
      </c>
      <c r="S46">
        <f>+[1]Sheet1!S46</f>
        <v>342.4193115234375</v>
      </c>
      <c r="T46">
        <f>+[1]Sheet1!T46</f>
        <v>349.36309814453125</v>
      </c>
      <c r="U46">
        <f>+[1]Sheet1!U46</f>
        <v>368.339599609375</v>
      </c>
      <c r="V46">
        <f>+[1]Sheet1!V46</f>
        <v>347.02810668945313</v>
      </c>
      <c r="W46">
        <f>+[1]Sheet1!W46</f>
        <v>372.00421142578125</v>
      </c>
      <c r="X46">
        <f>+[1]Sheet1!X46</f>
        <v>335.83380126953125</v>
      </c>
      <c r="Y46">
        <f>+[1]Sheet1!Y46</f>
        <v>292.97540283203125</v>
      </c>
      <c r="Z46">
        <f>+[1]Sheet1!Z46</f>
        <v>307.39120483398438</v>
      </c>
      <c r="AA46">
        <f>+[1]Sheet1!AA46</f>
        <v>335.05856323242188</v>
      </c>
      <c r="AB46">
        <f>+[1]Sheet1!AB46</f>
        <v>351.10015869140625</v>
      </c>
      <c r="AC46">
        <f>+[1]Sheet1!AC46</f>
        <v>285.00735473632813</v>
      </c>
      <c r="AD46">
        <f>+[1]Sheet1!AD46</f>
        <v>319.79953002929688</v>
      </c>
      <c r="AE46">
        <f>+[1]Sheet1!AE46</f>
        <v>340.0238037109375</v>
      </c>
      <c r="AF46">
        <f>+[1]Sheet1!AF46</f>
        <v>349.1337890625</v>
      </c>
      <c r="AG46">
        <f>+[1]Sheet1!AG46</f>
        <v>368.61849975585938</v>
      </c>
      <c r="AH46">
        <f>+[1]Sheet1!AH46</f>
        <v>347.68911743164063</v>
      </c>
      <c r="AI46">
        <f>+[1]Sheet1!AI46</f>
        <v>372.28079223632813</v>
      </c>
      <c r="AJ46">
        <f>+[1]Sheet1!AJ46</f>
        <v>335.4385986328125</v>
      </c>
      <c r="AK46">
        <f>+[1]Sheet1!AK46</f>
        <v>293.36618041992188</v>
      </c>
      <c r="AL46">
        <f>+[1]Sheet1!AL46</f>
        <v>306.27822875976563</v>
      </c>
      <c r="AM46">
        <f>+[1]Sheet1!AM46</f>
        <v>334.30587768554688</v>
      </c>
      <c r="AN46">
        <f>+[1]Sheet1!AN46</f>
        <v>350.61740112304688</v>
      </c>
      <c r="AO46">
        <f>+[1]Sheet1!AO46</f>
        <v>285.28689575195313</v>
      </c>
      <c r="AP46">
        <f>+[1]Sheet1!AP46</f>
        <v>319.64645385742188</v>
      </c>
      <c r="AQ46">
        <f>+[1]Sheet1!AQ46</f>
        <v>338.92083740234375</v>
      </c>
      <c r="AR46">
        <f>+[1]Sheet1!AR46</f>
        <v>349.24984741210938</v>
      </c>
      <c r="AS46">
        <f>+[1]Sheet1!AS46</f>
        <v>363.96151733398438</v>
      </c>
      <c r="AT46">
        <f>+[1]Sheet1!AT46</f>
        <v>346.23391723632813</v>
      </c>
      <c r="AU46">
        <f>+[1]Sheet1!AU46</f>
        <v>370.79006958007813</v>
      </c>
      <c r="AV46">
        <f>+[1]Sheet1!AV46</f>
        <v>335.45553588867188</v>
      </c>
      <c r="AW46">
        <f>+[1]Sheet1!AW46</f>
        <v>291.01510620117188</v>
      </c>
      <c r="AX46">
        <f>+[1]Sheet1!AX46</f>
        <v>305.333251953125</v>
      </c>
      <c r="AY46">
        <f>+[1]Sheet1!AY46</f>
        <v>334.38192749023438</v>
      </c>
      <c r="AZ46">
        <f>+[1]Sheet1!AZ46</f>
        <v>349.97280883789063</v>
      </c>
      <c r="BA46">
        <f>+[1]Sheet1!BA46</f>
        <v>285.68243408203125</v>
      </c>
      <c r="BB46">
        <f>+[1]Sheet1!BB46</f>
        <v>320.1358642578125</v>
      </c>
      <c r="BC46">
        <f>+[1]Sheet1!BC46</f>
        <v>335.98617553710938</v>
      </c>
      <c r="BD46">
        <f>+[1]Sheet1!BD46</f>
        <v>350.13345336914063</v>
      </c>
      <c r="BE46">
        <f>+[1]Sheet1!BE46</f>
        <v>360.12335205078125</v>
      </c>
      <c r="BF46">
        <f>+[1]Sheet1!BF46</f>
        <v>345.04238891601563</v>
      </c>
      <c r="BG46">
        <f>+[1]Sheet1!BG46</f>
        <v>370.89175415039063</v>
      </c>
      <c r="BH46">
        <f>+[1]Sheet1!BH46</f>
        <v>335.26419067382813</v>
      </c>
      <c r="BI46">
        <f>+[1]Sheet1!BI46</f>
        <v>293.61126708984375</v>
      </c>
      <c r="BJ46">
        <f>+[1]Sheet1!BJ46</f>
        <v>304.00210571289063</v>
      </c>
      <c r="BK46">
        <f>+[1]Sheet1!BK46</f>
        <v>333.47552490234375</v>
      </c>
      <c r="BL46">
        <f>+[1]Sheet1!BL46</f>
        <v>341.42013549804688</v>
      </c>
      <c r="BM46">
        <f>+[1]Sheet1!BM46</f>
        <v>339.686767578125</v>
      </c>
      <c r="BN46">
        <f>+[1]Sheet1!BN46</f>
        <v>339.52337646484375</v>
      </c>
      <c r="BO46">
        <f>+[1]Sheet1!BO46</f>
        <v>338.228515625</v>
      </c>
      <c r="BP46">
        <f>+[1]Sheet1!BP46</f>
        <v>336.17193603515625</v>
      </c>
      <c r="BQ46">
        <f>+[1]Sheet1!BQ46</f>
        <v>351.04873657226563</v>
      </c>
      <c r="BR46">
        <f>+[1]Sheet1!BR46</f>
        <v>285.4124755859375</v>
      </c>
      <c r="BS46">
        <f>+[1]Sheet1!BS46</f>
        <v>319.255126953125</v>
      </c>
      <c r="BT46">
        <f>+[1]Sheet1!BT46</f>
        <v>339.48129272460938</v>
      </c>
      <c r="BU46">
        <f>+[1]Sheet1!BU46</f>
        <v>349.58584594726563</v>
      </c>
      <c r="BV46">
        <f>+[1]Sheet1!BV46</f>
        <v>364.20947265625</v>
      </c>
      <c r="BW46">
        <f>+[1]Sheet1!BW46</f>
        <v>346.30279541015625</v>
      </c>
      <c r="BX46">
        <f>+[1]Sheet1!BX46</f>
        <v>371.44647216796875</v>
      </c>
      <c r="BY46">
        <f>+[1]Sheet1!BY46</f>
        <v>335.53469848632813</v>
      </c>
      <c r="BZ46">
        <f>+[1]Sheet1!BZ46</f>
        <v>292.79656982421875</v>
      </c>
      <c r="CA46">
        <f>+[1]Sheet1!CA46</f>
        <v>305.421142578125</v>
      </c>
      <c r="CB46">
        <f>+[1]Sheet1!CB46</f>
        <v>334.34609985351563</v>
      </c>
      <c r="CC46">
        <f>+[1]Sheet1!CC46</f>
        <v>338.40924072265625</v>
      </c>
      <c r="CD46">
        <f>+[1]Sheet1!CD46</f>
        <v>338.40924072265625</v>
      </c>
      <c r="CF46">
        <f ca="1">+[2]IPCse!DC50</f>
        <v>338.61910375187057</v>
      </c>
      <c r="CG46">
        <f t="shared" ca="1" si="0"/>
        <v>338.34454402429571</v>
      </c>
    </row>
    <row r="47" spans="1:85" x14ac:dyDescent="0.3">
      <c r="A47" s="2">
        <f>+[1]Sheet1!A47</f>
        <v>44075</v>
      </c>
      <c r="B47" s="1">
        <f>+[1]Sheet1!B47</f>
        <v>9</v>
      </c>
      <c r="C47" s="1">
        <f>+[1]Sheet1!C47</f>
        <v>2020</v>
      </c>
      <c r="D47">
        <f>+[1]Sheet1!D47</f>
        <v>360.55886840820313</v>
      </c>
      <c r="E47">
        <f>+[1]Sheet1!E47</f>
        <v>292.62777709960938</v>
      </c>
      <c r="F47">
        <f>+[1]Sheet1!F47</f>
        <v>325.06146240234375</v>
      </c>
      <c r="G47">
        <f>+[1]Sheet1!G47</f>
        <v>350.90731811523438</v>
      </c>
      <c r="H47">
        <f>+[1]Sheet1!H47</f>
        <v>356.09686279296875</v>
      </c>
      <c r="I47">
        <f>+[1]Sheet1!I47</f>
        <v>384.32022094726563</v>
      </c>
      <c r="J47">
        <f>+[1]Sheet1!J47</f>
        <v>359.94088745117188</v>
      </c>
      <c r="K47">
        <f>+[1]Sheet1!K47</f>
        <v>373.2469482421875</v>
      </c>
      <c r="L47">
        <f>+[1]Sheet1!L47</f>
        <v>341.58953857421875</v>
      </c>
      <c r="M47">
        <f>+[1]Sheet1!M47</f>
        <v>297.75457763671875</v>
      </c>
      <c r="N47">
        <f>+[1]Sheet1!N47</f>
        <v>313.3544921875</v>
      </c>
      <c r="O47">
        <f>+[1]Sheet1!O47</f>
        <v>341.607421875</v>
      </c>
      <c r="P47">
        <f>+[1]Sheet1!P47</f>
        <v>359.67266845703125</v>
      </c>
      <c r="Q47">
        <f>+[1]Sheet1!Q47</f>
        <v>292.70315551757813</v>
      </c>
      <c r="R47">
        <f>+[1]Sheet1!R47</f>
        <v>326.974609375</v>
      </c>
      <c r="S47">
        <f>+[1]Sheet1!S47</f>
        <v>347.72067260742188</v>
      </c>
      <c r="T47">
        <f>+[1]Sheet1!T47</f>
        <v>356.3096923828125</v>
      </c>
      <c r="U47">
        <f>+[1]Sheet1!U47</f>
        <v>381.32928466796875</v>
      </c>
      <c r="V47">
        <f>+[1]Sheet1!V47</f>
        <v>359.33413696289063</v>
      </c>
      <c r="W47">
        <f>+[1]Sheet1!W47</f>
        <v>372.98190307617188</v>
      </c>
      <c r="X47">
        <f>+[1]Sheet1!X47</f>
        <v>340.4019775390625</v>
      </c>
      <c r="Y47">
        <f>+[1]Sheet1!Y47</f>
        <v>298.50656127929688</v>
      </c>
      <c r="Z47">
        <f>+[1]Sheet1!Z47</f>
        <v>312.71029663085938</v>
      </c>
      <c r="AA47">
        <f>+[1]Sheet1!AA47</f>
        <v>340.57424926757813</v>
      </c>
      <c r="AB47">
        <f>+[1]Sheet1!AB47</f>
        <v>358.9912109375</v>
      </c>
      <c r="AC47">
        <f>+[1]Sheet1!AC47</f>
        <v>292.22601318359375</v>
      </c>
      <c r="AD47">
        <f>+[1]Sheet1!AD47</f>
        <v>328.0072021484375</v>
      </c>
      <c r="AE47">
        <f>+[1]Sheet1!AE47</f>
        <v>345.37890625</v>
      </c>
      <c r="AF47">
        <f>+[1]Sheet1!AF47</f>
        <v>355.96774291992188</v>
      </c>
      <c r="AG47">
        <f>+[1]Sheet1!AG47</f>
        <v>381.66879272460938</v>
      </c>
      <c r="AH47">
        <f>+[1]Sheet1!AH47</f>
        <v>360.30010986328125</v>
      </c>
      <c r="AI47">
        <f>+[1]Sheet1!AI47</f>
        <v>373.14886474609375</v>
      </c>
      <c r="AJ47">
        <f>+[1]Sheet1!AJ47</f>
        <v>339.73333740234375</v>
      </c>
      <c r="AK47">
        <f>+[1]Sheet1!AK47</f>
        <v>298.93450927734375</v>
      </c>
      <c r="AL47">
        <f>+[1]Sheet1!AL47</f>
        <v>311.63726806640625</v>
      </c>
      <c r="AM47">
        <f>+[1]Sheet1!AM47</f>
        <v>340.0054931640625</v>
      </c>
      <c r="AN47">
        <f>+[1]Sheet1!AN47</f>
        <v>358.36944580078125</v>
      </c>
      <c r="AO47">
        <f>+[1]Sheet1!AO47</f>
        <v>292.4896240234375</v>
      </c>
      <c r="AP47">
        <f>+[1]Sheet1!AP47</f>
        <v>327.89205932617188</v>
      </c>
      <c r="AQ47">
        <f>+[1]Sheet1!AQ47</f>
        <v>344.188720703125</v>
      </c>
      <c r="AR47">
        <f>+[1]Sheet1!AR47</f>
        <v>356.01287841796875</v>
      </c>
      <c r="AS47">
        <f>+[1]Sheet1!AS47</f>
        <v>376.3150634765625</v>
      </c>
      <c r="AT47">
        <f>+[1]Sheet1!AT47</f>
        <v>358.89761352539063</v>
      </c>
      <c r="AU47">
        <f>+[1]Sheet1!AU47</f>
        <v>371.626708984375</v>
      </c>
      <c r="AV47">
        <f>+[1]Sheet1!AV47</f>
        <v>339.5491943359375</v>
      </c>
      <c r="AW47">
        <f>+[1]Sheet1!AW47</f>
        <v>296.4735107421875</v>
      </c>
      <c r="AX47">
        <f>+[1]Sheet1!AX47</f>
        <v>310.595703125</v>
      </c>
      <c r="AY47">
        <f>+[1]Sheet1!AY47</f>
        <v>340.21023559570313</v>
      </c>
      <c r="AZ47">
        <f>+[1]Sheet1!AZ47</f>
        <v>357.49502563476563</v>
      </c>
      <c r="BA47">
        <f>+[1]Sheet1!BA47</f>
        <v>292.86569213867188</v>
      </c>
      <c r="BB47">
        <f>+[1]Sheet1!BB47</f>
        <v>328.31979370117188</v>
      </c>
      <c r="BC47">
        <f>+[1]Sheet1!BC47</f>
        <v>340.92950439453125</v>
      </c>
      <c r="BD47">
        <f>+[1]Sheet1!BD47</f>
        <v>356.5960693359375</v>
      </c>
      <c r="BE47">
        <f>+[1]Sheet1!BE47</f>
        <v>371.927978515625</v>
      </c>
      <c r="BF47">
        <f>+[1]Sheet1!BF47</f>
        <v>357.66476440429688</v>
      </c>
      <c r="BG47">
        <f>+[1]Sheet1!BG47</f>
        <v>371.33221435546875</v>
      </c>
      <c r="BH47">
        <f>+[1]Sheet1!BH47</f>
        <v>339.01480102539063</v>
      </c>
      <c r="BI47">
        <f>+[1]Sheet1!BI47</f>
        <v>299.26541137695313</v>
      </c>
      <c r="BJ47">
        <f>+[1]Sheet1!BJ47</f>
        <v>309.09930419921875</v>
      </c>
      <c r="BK47">
        <f>+[1]Sheet1!BK47</f>
        <v>340.03115844726563</v>
      </c>
      <c r="BL47">
        <f>+[1]Sheet1!BL47</f>
        <v>349.20306396484375</v>
      </c>
      <c r="BM47">
        <f>+[1]Sheet1!BM47</f>
        <v>347.3697509765625</v>
      </c>
      <c r="BN47">
        <f>+[1]Sheet1!BN47</f>
        <v>347.19854736328125</v>
      </c>
      <c r="BO47">
        <f>+[1]Sheet1!BO47</f>
        <v>345.90087890625</v>
      </c>
      <c r="BP47">
        <f>+[1]Sheet1!BP47</f>
        <v>343.5982666015625</v>
      </c>
      <c r="BQ47">
        <f>+[1]Sheet1!BQ47</f>
        <v>358.93292236328125</v>
      </c>
      <c r="BR47">
        <f>+[1]Sheet1!BR47</f>
        <v>292.6175537109375</v>
      </c>
      <c r="BS47">
        <f>+[1]Sheet1!BS47</f>
        <v>327.49111938476563</v>
      </c>
      <c r="BT47">
        <f>+[1]Sheet1!BT47</f>
        <v>344.65914916992188</v>
      </c>
      <c r="BU47">
        <f>+[1]Sheet1!BU47</f>
        <v>356.29351806640625</v>
      </c>
      <c r="BV47">
        <f>+[1]Sheet1!BV47</f>
        <v>376.6116943359375</v>
      </c>
      <c r="BW47">
        <f>+[1]Sheet1!BW47</f>
        <v>358.83596801757813</v>
      </c>
      <c r="BX47">
        <f>+[1]Sheet1!BX47</f>
        <v>372.25436401367188</v>
      </c>
      <c r="BY47">
        <f>+[1]Sheet1!BY47</f>
        <v>339.71615600585938</v>
      </c>
      <c r="BZ47">
        <f>+[1]Sheet1!BZ47</f>
        <v>298.35745239257813</v>
      </c>
      <c r="CA47">
        <f>+[1]Sheet1!CA47</f>
        <v>310.63525390625</v>
      </c>
      <c r="CB47">
        <f>+[1]Sheet1!CB47</f>
        <v>340.29736328125</v>
      </c>
      <c r="CC47">
        <f>+[1]Sheet1!CC47</f>
        <v>346.01776123046875</v>
      </c>
      <c r="CD47">
        <f>+[1]Sheet1!CD47</f>
        <v>346.01776123046875</v>
      </c>
      <c r="CF47">
        <f ca="1">+[2]IPCse!DC51</f>
        <v>346.27823595472955</v>
      </c>
      <c r="CG47">
        <f t="shared" ca="1" si="0"/>
        <v>345.99746603633037</v>
      </c>
    </row>
    <row r="48" spans="1:85" x14ac:dyDescent="0.3">
      <c r="A48" s="2">
        <f>+[1]Sheet1!A48</f>
        <v>44105</v>
      </c>
      <c r="B48" s="1">
        <f>+[1]Sheet1!B48</f>
        <v>10</v>
      </c>
      <c r="C48" s="1">
        <f>+[1]Sheet1!C48</f>
        <v>2020</v>
      </c>
      <c r="D48">
        <f>+[1]Sheet1!D48</f>
        <v>375.83258056640625</v>
      </c>
      <c r="E48">
        <f>+[1]Sheet1!E48</f>
        <v>297.80303955078125</v>
      </c>
      <c r="F48">
        <f>+[1]Sheet1!F48</f>
        <v>341.22860717773438</v>
      </c>
      <c r="G48">
        <f>+[1]Sheet1!G48</f>
        <v>359.0675048828125</v>
      </c>
      <c r="H48">
        <f>+[1]Sheet1!H48</f>
        <v>371.34878540039063</v>
      </c>
      <c r="I48">
        <f>+[1]Sheet1!I48</f>
        <v>396.61593627929688</v>
      </c>
      <c r="J48">
        <f>+[1]Sheet1!J48</f>
        <v>374.73513793945313</v>
      </c>
      <c r="K48">
        <f>+[1]Sheet1!K48</f>
        <v>372.35922241210938</v>
      </c>
      <c r="L48">
        <f>+[1]Sheet1!L48</f>
        <v>349.69464111328125</v>
      </c>
      <c r="M48">
        <f>+[1]Sheet1!M48</f>
        <v>300.48779296875</v>
      </c>
      <c r="N48">
        <f>+[1]Sheet1!N48</f>
        <v>324.22396850585938</v>
      </c>
      <c r="O48">
        <f>+[1]Sheet1!O48</f>
        <v>348.94488525390625</v>
      </c>
      <c r="P48">
        <f>+[1]Sheet1!P48</f>
        <v>374.72067260742188</v>
      </c>
      <c r="Q48">
        <f>+[1]Sheet1!Q48</f>
        <v>298.01669311523438</v>
      </c>
      <c r="R48">
        <f>+[1]Sheet1!R48</f>
        <v>343.55322265625</v>
      </c>
      <c r="S48">
        <f>+[1]Sheet1!S48</f>
        <v>355.85528564453125</v>
      </c>
      <c r="T48">
        <f>+[1]Sheet1!T48</f>
        <v>371.42971801757813</v>
      </c>
      <c r="U48">
        <f>+[1]Sheet1!U48</f>
        <v>393.41293334960938</v>
      </c>
      <c r="V48">
        <f>+[1]Sheet1!V48</f>
        <v>374.19735717773438</v>
      </c>
      <c r="W48">
        <f>+[1]Sheet1!W48</f>
        <v>372.05914306640625</v>
      </c>
      <c r="X48">
        <f>+[1]Sheet1!X48</f>
        <v>348.7667236328125</v>
      </c>
      <c r="Y48">
        <f>+[1]Sheet1!Y48</f>
        <v>300.22750854492188</v>
      </c>
      <c r="Z48">
        <f>+[1]Sheet1!Z48</f>
        <v>323.7012939453125</v>
      </c>
      <c r="AA48">
        <f>+[1]Sheet1!AA48</f>
        <v>347.69583129882813</v>
      </c>
      <c r="AB48">
        <f>+[1]Sheet1!AB48</f>
        <v>373.85269165039063</v>
      </c>
      <c r="AC48">
        <f>+[1]Sheet1!AC48</f>
        <v>297.48696899414063</v>
      </c>
      <c r="AD48">
        <f>+[1]Sheet1!AD48</f>
        <v>344.95962524414063</v>
      </c>
      <c r="AE48">
        <f>+[1]Sheet1!AE48</f>
        <v>353.52923583984375</v>
      </c>
      <c r="AF48">
        <f>+[1]Sheet1!AF48</f>
        <v>371.003173828125</v>
      </c>
      <c r="AG48">
        <f>+[1]Sheet1!AG48</f>
        <v>393.8470458984375</v>
      </c>
      <c r="AH48">
        <f>+[1]Sheet1!AH48</f>
        <v>375.2830810546875</v>
      </c>
      <c r="AI48">
        <f>+[1]Sheet1!AI48</f>
        <v>372.17880249023438</v>
      </c>
      <c r="AJ48">
        <f>+[1]Sheet1!AJ48</f>
        <v>348.25872802734375</v>
      </c>
      <c r="AK48">
        <f>+[1]Sheet1!AK48</f>
        <v>300.43768310546875</v>
      </c>
      <c r="AL48">
        <f>+[1]Sheet1!AL48</f>
        <v>322.47891235351563</v>
      </c>
      <c r="AM48">
        <f>+[1]Sheet1!AM48</f>
        <v>347.0848388671875</v>
      </c>
      <c r="AN48">
        <f>+[1]Sheet1!AN48</f>
        <v>373.07083129882813</v>
      </c>
      <c r="AO48">
        <f>+[1]Sheet1!AO48</f>
        <v>297.743896484375</v>
      </c>
      <c r="AP48">
        <f>+[1]Sheet1!AP48</f>
        <v>344.89208984375</v>
      </c>
      <c r="AQ48">
        <f>+[1]Sheet1!AQ48</f>
        <v>352.34710693359375</v>
      </c>
      <c r="AR48">
        <f>+[1]Sheet1!AR48</f>
        <v>371.01531982421875</v>
      </c>
      <c r="AS48">
        <f>+[1]Sheet1!AS48</f>
        <v>387.75079345703125</v>
      </c>
      <c r="AT48">
        <f>+[1]Sheet1!AT48</f>
        <v>373.77569580078125</v>
      </c>
      <c r="AU48">
        <f>+[1]Sheet1!AU48</f>
        <v>370.71359252929688</v>
      </c>
      <c r="AV48">
        <f>+[1]Sheet1!AV48</f>
        <v>348.19635009765625</v>
      </c>
      <c r="AW48">
        <f>+[1]Sheet1!AW48</f>
        <v>298.05728149414063</v>
      </c>
      <c r="AX48">
        <f>+[1]Sheet1!AX48</f>
        <v>321.31283569335938</v>
      </c>
      <c r="AY48">
        <f>+[1]Sheet1!AY48</f>
        <v>347.16067504882813</v>
      </c>
      <c r="AZ48">
        <f>+[1]Sheet1!AZ48</f>
        <v>371.99652099609375</v>
      </c>
      <c r="BA48">
        <f>+[1]Sheet1!BA48</f>
        <v>298.17636108398438</v>
      </c>
      <c r="BB48">
        <f>+[1]Sheet1!BB48</f>
        <v>345.58099365234375</v>
      </c>
      <c r="BC48">
        <f>+[1]Sheet1!BC48</f>
        <v>348.9703369140625</v>
      </c>
      <c r="BD48">
        <f>+[1]Sheet1!BD48</f>
        <v>371.58441162109375</v>
      </c>
      <c r="BE48">
        <f>+[1]Sheet1!BE48</f>
        <v>382.80072021484375</v>
      </c>
      <c r="BF48">
        <f>+[1]Sheet1!BF48</f>
        <v>372.38217163085938</v>
      </c>
      <c r="BG48">
        <f>+[1]Sheet1!BG48</f>
        <v>370.31271362304688</v>
      </c>
      <c r="BH48">
        <f>+[1]Sheet1!BH48</f>
        <v>347.650390625</v>
      </c>
      <c r="BI48">
        <f>+[1]Sheet1!BI48</f>
        <v>299.96957397460938</v>
      </c>
      <c r="BJ48">
        <f>+[1]Sheet1!BJ48</f>
        <v>319.57406616210938</v>
      </c>
      <c r="BK48">
        <f>+[1]Sheet1!BK48</f>
        <v>346.70376586914063</v>
      </c>
      <c r="BL48">
        <f>+[1]Sheet1!BL48</f>
        <v>361.84912109375</v>
      </c>
      <c r="BM48">
        <f>+[1]Sheet1!BM48</f>
        <v>359.6038818359375</v>
      </c>
      <c r="BN48">
        <f>+[1]Sheet1!BN48</f>
        <v>359.31216430664063</v>
      </c>
      <c r="BO48">
        <f>+[1]Sheet1!BO48</f>
        <v>357.82965087890625</v>
      </c>
      <c r="BP48">
        <f>+[1]Sheet1!BP48</f>
        <v>355.06314086914063</v>
      </c>
      <c r="BQ48">
        <f>+[1]Sheet1!BQ48</f>
        <v>373.78872680664063</v>
      </c>
      <c r="BR48">
        <f>+[1]Sheet1!BR48</f>
        <v>297.89068603515625</v>
      </c>
      <c r="BS48">
        <f>+[1]Sheet1!BS48</f>
        <v>344.37161254882813</v>
      </c>
      <c r="BT48">
        <f>+[1]Sheet1!BT48</f>
        <v>352.773681640625</v>
      </c>
      <c r="BU48">
        <f>+[1]Sheet1!BU48</f>
        <v>371.33218383789063</v>
      </c>
      <c r="BV48">
        <f>+[1]Sheet1!BV48</f>
        <v>388.08236694335938</v>
      </c>
      <c r="BW48">
        <f>+[1]Sheet1!BW48</f>
        <v>373.66421508789063</v>
      </c>
      <c r="BX48">
        <f>+[1]Sheet1!BX48</f>
        <v>371.30056762695313</v>
      </c>
      <c r="BY48">
        <f>+[1]Sheet1!BY48</f>
        <v>348.242431640625</v>
      </c>
      <c r="BZ48">
        <f>+[1]Sheet1!BZ48</f>
        <v>299.66729736328125</v>
      </c>
      <c r="CA48">
        <f>+[1]Sheet1!CA48</f>
        <v>321.31985473632813</v>
      </c>
      <c r="CB48">
        <f>+[1]Sheet1!CB48</f>
        <v>347.22824096679688</v>
      </c>
      <c r="CC48">
        <f>+[1]Sheet1!CC48</f>
        <v>357.96438598632813</v>
      </c>
      <c r="CD48">
        <f>+[1]Sheet1!CD48</f>
        <v>357.96435546875</v>
      </c>
      <c r="CF48">
        <f ca="1">+[2]IPCse!DC52</f>
        <v>358.24181852110394</v>
      </c>
      <c r="CG48">
        <f t="shared" ca="1" si="0"/>
        <v>357.95134826998918</v>
      </c>
    </row>
    <row r="49" spans="1:85" x14ac:dyDescent="0.3">
      <c r="A49" s="2">
        <f>+[1]Sheet1!A49</f>
        <v>44136</v>
      </c>
      <c r="B49" s="1">
        <f>+[1]Sheet1!B49</f>
        <v>11</v>
      </c>
      <c r="C49" s="1">
        <f>+[1]Sheet1!C49</f>
        <v>2020</v>
      </c>
      <c r="D49">
        <f>+[1]Sheet1!D49</f>
        <v>388.91171264648438</v>
      </c>
      <c r="E49">
        <f>+[1]Sheet1!E49</f>
        <v>305.3226318359375</v>
      </c>
      <c r="F49">
        <f>+[1]Sheet1!F49</f>
        <v>357.07672119140625</v>
      </c>
      <c r="G49">
        <f>+[1]Sheet1!G49</f>
        <v>367.7042236328125</v>
      </c>
      <c r="H49">
        <f>+[1]Sheet1!H49</f>
        <v>387.42745971679688</v>
      </c>
      <c r="I49">
        <f>+[1]Sheet1!I49</f>
        <v>411.80682373046875</v>
      </c>
      <c r="J49">
        <f>+[1]Sheet1!J49</f>
        <v>388.24932861328125</v>
      </c>
      <c r="K49">
        <f>+[1]Sheet1!K49</f>
        <v>371.37564086914063</v>
      </c>
      <c r="L49">
        <f>+[1]Sheet1!L49</f>
        <v>368.46856689453125</v>
      </c>
      <c r="M49">
        <f>+[1]Sheet1!M49</f>
        <v>307.86050415039063</v>
      </c>
      <c r="N49">
        <f>+[1]Sheet1!N49</f>
        <v>335.02511596679688</v>
      </c>
      <c r="O49">
        <f>+[1]Sheet1!O49</f>
        <v>357.41519165039063</v>
      </c>
      <c r="P49">
        <f>+[1]Sheet1!P49</f>
        <v>387.79437255859375</v>
      </c>
      <c r="Q49">
        <f>+[1]Sheet1!Q49</f>
        <v>305.373779296875</v>
      </c>
      <c r="R49">
        <f>+[1]Sheet1!R49</f>
        <v>359.098388671875</v>
      </c>
      <c r="S49">
        <f>+[1]Sheet1!S49</f>
        <v>364.5830078125</v>
      </c>
      <c r="T49">
        <f>+[1]Sheet1!T49</f>
        <v>387.25750732421875</v>
      </c>
      <c r="U49">
        <f>+[1]Sheet1!U49</f>
        <v>408.23721313476563</v>
      </c>
      <c r="V49">
        <f>+[1]Sheet1!V49</f>
        <v>387.66903686523438</v>
      </c>
      <c r="W49">
        <f>+[1]Sheet1!W49</f>
        <v>370.40524291992188</v>
      </c>
      <c r="X49">
        <f>+[1]Sheet1!X49</f>
        <v>367.3468017578125</v>
      </c>
      <c r="Y49">
        <f>+[1]Sheet1!Y49</f>
        <v>307.6033935546875</v>
      </c>
      <c r="Z49">
        <f>+[1]Sheet1!Z49</f>
        <v>334.50796508789063</v>
      </c>
      <c r="AA49">
        <f>+[1]Sheet1!AA49</f>
        <v>356.49966430664063</v>
      </c>
      <c r="AB49">
        <f>+[1]Sheet1!AB49</f>
        <v>387.01174926757813</v>
      </c>
      <c r="AC49">
        <f>+[1]Sheet1!AC49</f>
        <v>305.00863647460938</v>
      </c>
      <c r="AD49">
        <f>+[1]Sheet1!AD49</f>
        <v>360.318115234375</v>
      </c>
      <c r="AE49">
        <f>+[1]Sheet1!AE49</f>
        <v>362.43304443359375</v>
      </c>
      <c r="AF49">
        <f>+[1]Sheet1!AF49</f>
        <v>386.5260009765625</v>
      </c>
      <c r="AG49">
        <f>+[1]Sheet1!AG49</f>
        <v>408.51150512695313</v>
      </c>
      <c r="AH49">
        <f>+[1]Sheet1!AH49</f>
        <v>388.61007690429688</v>
      </c>
      <c r="AI49">
        <f>+[1]Sheet1!AI49</f>
        <v>370.1204833984375</v>
      </c>
      <c r="AJ49">
        <f>+[1]Sheet1!AJ49</f>
        <v>366.7864990234375</v>
      </c>
      <c r="AK49">
        <f>+[1]Sheet1!AK49</f>
        <v>307.77420043945313</v>
      </c>
      <c r="AL49">
        <f>+[1]Sheet1!AL49</f>
        <v>333.14947509765625</v>
      </c>
      <c r="AM49">
        <f>+[1]Sheet1!AM49</f>
        <v>356.0025634765625</v>
      </c>
      <c r="AN49">
        <f>+[1]Sheet1!AN49</f>
        <v>386.22552490234375</v>
      </c>
      <c r="AO49">
        <f>+[1]Sheet1!AO49</f>
        <v>305.2138671875</v>
      </c>
      <c r="AP49">
        <f>+[1]Sheet1!AP49</f>
        <v>360.19500732421875</v>
      </c>
      <c r="AQ49">
        <f>+[1]Sheet1!AQ49</f>
        <v>361.27301025390625</v>
      </c>
      <c r="AR49">
        <f>+[1]Sheet1!AR49</f>
        <v>386.530029296875</v>
      </c>
      <c r="AS49">
        <f>+[1]Sheet1!AS49</f>
        <v>401.85012817382813</v>
      </c>
      <c r="AT49">
        <f>+[1]Sheet1!AT49</f>
        <v>387.18954467773438</v>
      </c>
      <c r="AU49">
        <f>+[1]Sheet1!AU49</f>
        <v>368.51736450195313</v>
      </c>
      <c r="AV49">
        <f>+[1]Sheet1!AV49</f>
        <v>366.6678466796875</v>
      </c>
      <c r="AW49">
        <f>+[1]Sheet1!AW49</f>
        <v>305.3885498046875</v>
      </c>
      <c r="AX49">
        <f>+[1]Sheet1!AX49</f>
        <v>331.90390014648438</v>
      </c>
      <c r="AY49">
        <f>+[1]Sheet1!AY49</f>
        <v>356.12893676757813</v>
      </c>
      <c r="AZ49">
        <f>+[1]Sheet1!AZ49</f>
        <v>385.01541137695313</v>
      </c>
      <c r="BA49">
        <f>+[1]Sheet1!BA49</f>
        <v>305.52896118164063</v>
      </c>
      <c r="BB49">
        <f>+[1]Sheet1!BB49</f>
        <v>360.76406860351563</v>
      </c>
      <c r="BC49">
        <f>+[1]Sheet1!BC49</f>
        <v>357.82470703125</v>
      </c>
      <c r="BD49">
        <f>+[1]Sheet1!BD49</f>
        <v>387.26739501953125</v>
      </c>
      <c r="BE49">
        <f>+[1]Sheet1!BE49</f>
        <v>396.39846801757813</v>
      </c>
      <c r="BF49">
        <f>+[1]Sheet1!BF49</f>
        <v>385.81719970703125</v>
      </c>
      <c r="BG49">
        <f>+[1]Sheet1!BG49</f>
        <v>367.46298217773438</v>
      </c>
      <c r="BH49">
        <f>+[1]Sheet1!BH49</f>
        <v>366.09695434570313</v>
      </c>
      <c r="BI49">
        <f>+[1]Sheet1!BI49</f>
        <v>307.47708129882813</v>
      </c>
      <c r="BJ49">
        <f>+[1]Sheet1!BJ49</f>
        <v>330.10980224609375</v>
      </c>
      <c r="BK49">
        <f>+[1]Sheet1!BK49</f>
        <v>356.20147705078125</v>
      </c>
      <c r="BL49">
        <f>+[1]Sheet1!BL49</f>
        <v>374.55154418945313</v>
      </c>
      <c r="BM49">
        <f>+[1]Sheet1!BM49</f>
        <v>372.06875610351563</v>
      </c>
      <c r="BN49">
        <f>+[1]Sheet1!BN49</f>
        <v>371.76336669921875</v>
      </c>
      <c r="BO49">
        <f>+[1]Sheet1!BO49</f>
        <v>370.29046630859375</v>
      </c>
      <c r="BP49">
        <f>+[1]Sheet1!BP49</f>
        <v>367.47265625</v>
      </c>
      <c r="BQ49">
        <f>+[1]Sheet1!BQ49</f>
        <v>386.88470458984375</v>
      </c>
      <c r="BR49">
        <f>+[1]Sheet1!BR49</f>
        <v>305.31927490234375</v>
      </c>
      <c r="BS49">
        <f>+[1]Sheet1!BS49</f>
        <v>359.766357421875</v>
      </c>
      <c r="BT49">
        <f>+[1]Sheet1!BT49</f>
        <v>361.60723876953125</v>
      </c>
      <c r="BU49">
        <f>+[1]Sheet1!BU49</f>
        <v>387.00790405273438</v>
      </c>
      <c r="BV49">
        <f>+[1]Sheet1!BV49</f>
        <v>402.23855590820313</v>
      </c>
      <c r="BW49">
        <f>+[1]Sheet1!BW49</f>
        <v>387.08847045898438</v>
      </c>
      <c r="BX49">
        <f>+[1]Sheet1!BX49</f>
        <v>369.17318725585938</v>
      </c>
      <c r="BY49">
        <f>+[1]Sheet1!BY49</f>
        <v>366.76104736328125</v>
      </c>
      <c r="BZ49">
        <f>+[1]Sheet1!BZ49</f>
        <v>307.07797241210938</v>
      </c>
      <c r="CA49">
        <f>+[1]Sheet1!CA49</f>
        <v>331.94461059570313</v>
      </c>
      <c r="CB49">
        <f>+[1]Sheet1!CB49</f>
        <v>356.31256103515625</v>
      </c>
      <c r="CC49">
        <f>+[1]Sheet1!CC49</f>
        <v>370.43704223632813</v>
      </c>
      <c r="CD49">
        <f>+[1]Sheet1!CD49</f>
        <v>370.43701171875</v>
      </c>
      <c r="CF49">
        <f ca="1">+[2]IPCse!DC53</f>
        <v>370.75835565495191</v>
      </c>
      <c r="CG49">
        <f t="shared" ca="1" si="0"/>
        <v>370.45773672354244</v>
      </c>
    </row>
    <row r="50" spans="1:85" x14ac:dyDescent="0.3">
      <c r="A50" s="2">
        <f>+[1]Sheet1!A50</f>
        <v>44166</v>
      </c>
      <c r="B50" s="1">
        <f>+[1]Sheet1!B50</f>
        <v>12</v>
      </c>
      <c r="C50" s="1">
        <f>+[1]Sheet1!C50</f>
        <v>2020</v>
      </c>
      <c r="D50">
        <f>+[1]Sheet1!D50</f>
        <v>410.26461791992188</v>
      </c>
      <c r="E50">
        <f>+[1]Sheet1!E50</f>
        <v>316.53955078125</v>
      </c>
      <c r="F50">
        <f>+[1]Sheet1!F50</f>
        <v>374.11203002929688</v>
      </c>
      <c r="G50">
        <f>+[1]Sheet1!G50</f>
        <v>377.302490234375</v>
      </c>
      <c r="H50">
        <f>+[1]Sheet1!H50</f>
        <v>397.69039916992188</v>
      </c>
      <c r="I50">
        <f>+[1]Sheet1!I50</f>
        <v>432.84881591796875</v>
      </c>
      <c r="J50">
        <f>+[1]Sheet1!J50</f>
        <v>406.83078002929688</v>
      </c>
      <c r="K50">
        <f>+[1]Sheet1!K50</f>
        <v>368.14007568359375</v>
      </c>
      <c r="L50">
        <f>+[1]Sheet1!L50</f>
        <v>387.07568359375</v>
      </c>
      <c r="M50">
        <f>+[1]Sheet1!M50</f>
        <v>314.824462890625</v>
      </c>
      <c r="N50">
        <f>+[1]Sheet1!N50</f>
        <v>349.97540283203125</v>
      </c>
      <c r="O50">
        <f>+[1]Sheet1!O50</f>
        <v>363.99380493164063</v>
      </c>
      <c r="P50">
        <f>+[1]Sheet1!P50</f>
        <v>407.72793579101563</v>
      </c>
      <c r="Q50">
        <f>+[1]Sheet1!Q50</f>
        <v>316.14691162109375</v>
      </c>
      <c r="R50">
        <f>+[1]Sheet1!R50</f>
        <v>376.12356567382813</v>
      </c>
      <c r="S50">
        <f>+[1]Sheet1!S50</f>
        <v>374.74417114257813</v>
      </c>
      <c r="T50">
        <f>+[1]Sheet1!T50</f>
        <v>397.62310791015625</v>
      </c>
      <c r="U50">
        <f>+[1]Sheet1!U50</f>
        <v>429.44369506835938</v>
      </c>
      <c r="V50">
        <f>+[1]Sheet1!V50</f>
        <v>406.50576782226563</v>
      </c>
      <c r="W50">
        <f>+[1]Sheet1!W50</f>
        <v>367.36163330078125</v>
      </c>
      <c r="X50">
        <f>+[1]Sheet1!X50</f>
        <v>386.7183837890625</v>
      </c>
      <c r="Y50">
        <f>+[1]Sheet1!Y50</f>
        <v>313.90328979492188</v>
      </c>
      <c r="Z50">
        <f>+[1]Sheet1!Z50</f>
        <v>349.67431640625</v>
      </c>
      <c r="AA50">
        <f>+[1]Sheet1!AA50</f>
        <v>362.91970825195313</v>
      </c>
      <c r="AB50">
        <f>+[1]Sheet1!AB50</f>
        <v>406.00088500976563</v>
      </c>
      <c r="AC50">
        <f>+[1]Sheet1!AC50</f>
        <v>315.87564086914063</v>
      </c>
      <c r="AD50">
        <f>+[1]Sheet1!AD50</f>
        <v>377.35897827148438</v>
      </c>
      <c r="AE50">
        <f>+[1]Sheet1!AE50</f>
        <v>372.79559326171875</v>
      </c>
      <c r="AF50">
        <f>+[1]Sheet1!AF50</f>
        <v>396.99032592773438</v>
      </c>
      <c r="AG50">
        <f>+[1]Sheet1!AG50</f>
        <v>429.74026489257813</v>
      </c>
      <c r="AH50">
        <f>+[1]Sheet1!AH50</f>
        <v>407.6041259765625</v>
      </c>
      <c r="AI50">
        <f>+[1]Sheet1!AI50</f>
        <v>367.13931274414063</v>
      </c>
      <c r="AJ50">
        <f>+[1]Sheet1!AJ50</f>
        <v>386.634033203125</v>
      </c>
      <c r="AK50">
        <f>+[1]Sheet1!AK50</f>
        <v>313.96145629882813</v>
      </c>
      <c r="AL50">
        <f>+[1]Sheet1!AL50</f>
        <v>348.2445068359375</v>
      </c>
      <c r="AM50">
        <f>+[1]Sheet1!AM50</f>
        <v>362.38275146484375</v>
      </c>
      <c r="AN50">
        <f>+[1]Sheet1!AN50</f>
        <v>404.50405883789063</v>
      </c>
      <c r="AO50">
        <f>+[1]Sheet1!AO50</f>
        <v>316.05221557617188</v>
      </c>
      <c r="AP50">
        <f>+[1]Sheet1!AP50</f>
        <v>377.21771240234375</v>
      </c>
      <c r="AQ50">
        <f>+[1]Sheet1!AQ50</f>
        <v>371.839599609375</v>
      </c>
      <c r="AR50">
        <f>+[1]Sheet1!AR50</f>
        <v>397.03018188476563</v>
      </c>
      <c r="AS50">
        <f>+[1]Sheet1!AS50</f>
        <v>423.1170654296875</v>
      </c>
      <c r="AT50">
        <f>+[1]Sheet1!AT50</f>
        <v>406.31814575195313</v>
      </c>
      <c r="AU50">
        <f>+[1]Sheet1!AU50</f>
        <v>365.78677368164063</v>
      </c>
      <c r="AV50">
        <f>+[1]Sheet1!AV50</f>
        <v>386.3697509765625</v>
      </c>
      <c r="AW50">
        <f>+[1]Sheet1!AW50</f>
        <v>311.59027099609375</v>
      </c>
      <c r="AX50">
        <f>+[1]Sheet1!AX50</f>
        <v>347.11758422851563</v>
      </c>
      <c r="AY50">
        <f>+[1]Sheet1!AY50</f>
        <v>362.43075561523438</v>
      </c>
      <c r="AZ50">
        <f>+[1]Sheet1!AZ50</f>
        <v>402.04534912109375</v>
      </c>
      <c r="BA50">
        <f>+[1]Sheet1!BA50</f>
        <v>316.10702514648438</v>
      </c>
      <c r="BB50">
        <f>+[1]Sheet1!BB50</f>
        <v>377.8463134765625</v>
      </c>
      <c r="BC50">
        <f>+[1]Sheet1!BC50</f>
        <v>369.02734375</v>
      </c>
      <c r="BD50">
        <f>+[1]Sheet1!BD50</f>
        <v>397.7315673828125</v>
      </c>
      <c r="BE50">
        <f>+[1]Sheet1!BE50</f>
        <v>417.7479248046875</v>
      </c>
      <c r="BF50">
        <f>+[1]Sheet1!BF50</f>
        <v>405.00753784179688</v>
      </c>
      <c r="BG50">
        <f>+[1]Sheet1!BG50</f>
        <v>365.04879760742188</v>
      </c>
      <c r="BH50">
        <f>+[1]Sheet1!BH50</f>
        <v>385.93960571289063</v>
      </c>
      <c r="BI50">
        <f>+[1]Sheet1!BI50</f>
        <v>313.051513671875</v>
      </c>
      <c r="BJ50">
        <f>+[1]Sheet1!BJ50</f>
        <v>345.59848022460938</v>
      </c>
      <c r="BK50">
        <f>+[1]Sheet1!BK50</f>
        <v>362.11581420898438</v>
      </c>
      <c r="BL50">
        <f>+[1]Sheet1!BL50</f>
        <v>391.44784545898438</v>
      </c>
      <c r="BM50">
        <f>+[1]Sheet1!BM50</f>
        <v>388.0767822265625</v>
      </c>
      <c r="BN50">
        <f>+[1]Sheet1!BN50</f>
        <v>387.49896240234375</v>
      </c>
      <c r="BO50">
        <f>+[1]Sheet1!BO50</f>
        <v>385.85662841796875</v>
      </c>
      <c r="BP50">
        <f>+[1]Sheet1!BP50</f>
        <v>382.674560546875</v>
      </c>
      <c r="BQ50">
        <f>+[1]Sheet1!BQ50</f>
        <v>405.88482666015625</v>
      </c>
      <c r="BR50">
        <f>+[1]Sheet1!BR50</f>
        <v>316.12136840820313</v>
      </c>
      <c r="BS50">
        <f>+[1]Sheet1!BS50</f>
        <v>376.8116455078125</v>
      </c>
      <c r="BT50">
        <f>+[1]Sheet1!BT50</f>
        <v>372.17153930664063</v>
      </c>
      <c r="BU50">
        <f>+[1]Sheet1!BU50</f>
        <v>397.44955444335938</v>
      </c>
      <c r="BV50">
        <f>+[1]Sheet1!BV50</f>
        <v>423.50851440429688</v>
      </c>
      <c r="BW50">
        <f>+[1]Sheet1!BW50</f>
        <v>406.1285400390625</v>
      </c>
      <c r="BX50">
        <f>+[1]Sheet1!BX50</f>
        <v>366.374267578125</v>
      </c>
      <c r="BY50">
        <f>+[1]Sheet1!BY50</f>
        <v>386.37704467773438</v>
      </c>
      <c r="BZ50">
        <f>+[1]Sheet1!BZ50</f>
        <v>313.08828735351563</v>
      </c>
      <c r="CA50">
        <f>+[1]Sheet1!CA50</f>
        <v>347.22445678710938</v>
      </c>
      <c r="CB50">
        <f>+[1]Sheet1!CB50</f>
        <v>362.52749633789063</v>
      </c>
      <c r="CC50">
        <f>+[1]Sheet1!CC50</f>
        <v>386.14654541015625</v>
      </c>
      <c r="CD50">
        <f>+[1]Sheet1!CD50</f>
        <v>386.14654541015625</v>
      </c>
      <c r="CF50">
        <f ca="1">+[2]IPCse!DC54</f>
        <v>386.32540901765566</v>
      </c>
      <c r="CG50">
        <f t="shared" ca="1" si="0"/>
        <v>386.01216798110488</v>
      </c>
    </row>
    <row r="51" spans="1:85" x14ac:dyDescent="0.3">
      <c r="A51" s="2">
        <f>+[1]Sheet1!A51</f>
        <v>44197</v>
      </c>
      <c r="B51" s="1">
        <f>+[1]Sheet1!B51</f>
        <v>1</v>
      </c>
      <c r="C51" s="1">
        <f>+[1]Sheet1!C51</f>
        <v>2021</v>
      </c>
      <c r="D51">
        <f>+[1]Sheet1!D51</f>
        <v>429.75921630859375</v>
      </c>
      <c r="E51">
        <f>+[1]Sheet1!E51</f>
        <v>330.76333618164063</v>
      </c>
      <c r="F51">
        <f>+[1]Sheet1!F51</f>
        <v>391.71127319335938</v>
      </c>
      <c r="G51">
        <f>+[1]Sheet1!G51</f>
        <v>383.93380737304688</v>
      </c>
      <c r="H51">
        <f>+[1]Sheet1!H51</f>
        <v>412.0941162109375</v>
      </c>
      <c r="I51">
        <f>+[1]Sheet1!I51</f>
        <v>448.31475830078125</v>
      </c>
      <c r="J51">
        <f>+[1]Sheet1!J51</f>
        <v>427.64773559570313</v>
      </c>
      <c r="K51">
        <f>+[1]Sheet1!K51</f>
        <v>418.67507934570313</v>
      </c>
      <c r="L51">
        <f>+[1]Sheet1!L51</f>
        <v>404.45880126953125</v>
      </c>
      <c r="M51">
        <f>+[1]Sheet1!M51</f>
        <v>325.58218383789063</v>
      </c>
      <c r="N51">
        <f>+[1]Sheet1!N51</f>
        <v>368.94131469726563</v>
      </c>
      <c r="O51">
        <f>+[1]Sheet1!O51</f>
        <v>371.5848388671875</v>
      </c>
      <c r="P51">
        <f>+[1]Sheet1!P51</f>
        <v>426.62637329101563</v>
      </c>
      <c r="Q51">
        <f>+[1]Sheet1!Q51</f>
        <v>330.15219116210938</v>
      </c>
      <c r="R51">
        <f>+[1]Sheet1!R51</f>
        <v>393.64923095703125</v>
      </c>
      <c r="S51">
        <f>+[1]Sheet1!S51</f>
        <v>380.14923095703125</v>
      </c>
      <c r="T51">
        <f>+[1]Sheet1!T51</f>
        <v>412.27142333984375</v>
      </c>
      <c r="U51">
        <f>+[1]Sheet1!U51</f>
        <v>444.44424438476563</v>
      </c>
      <c r="V51">
        <f>+[1]Sheet1!V51</f>
        <v>426.53472900390625</v>
      </c>
      <c r="W51">
        <f>+[1]Sheet1!W51</f>
        <v>419.02166748046875</v>
      </c>
      <c r="X51">
        <f>+[1]Sheet1!X51</f>
        <v>404.05648803710938</v>
      </c>
      <c r="Y51">
        <f>+[1]Sheet1!Y51</f>
        <v>324.6927490234375</v>
      </c>
      <c r="Z51">
        <f>+[1]Sheet1!Z51</f>
        <v>368.52590942382813</v>
      </c>
      <c r="AA51">
        <f>+[1]Sheet1!AA51</f>
        <v>370.42440795898438</v>
      </c>
      <c r="AB51">
        <f>+[1]Sheet1!AB51</f>
        <v>424.56158447265625</v>
      </c>
      <c r="AC51">
        <f>+[1]Sheet1!AC51</f>
        <v>329.97036743164063</v>
      </c>
      <c r="AD51">
        <f>+[1]Sheet1!AD51</f>
        <v>394.90277099609375</v>
      </c>
      <c r="AE51">
        <f>+[1]Sheet1!AE51</f>
        <v>377.72442626953125</v>
      </c>
      <c r="AF51">
        <f>+[1]Sheet1!AF51</f>
        <v>411.4608154296875</v>
      </c>
      <c r="AG51">
        <f>+[1]Sheet1!AG51</f>
        <v>444.53872680664063</v>
      </c>
      <c r="AH51">
        <f>+[1]Sheet1!AH51</f>
        <v>427.58718872070313</v>
      </c>
      <c r="AI51">
        <f>+[1]Sheet1!AI51</f>
        <v>419.28143310546875</v>
      </c>
      <c r="AJ51">
        <f>+[1]Sheet1!AJ51</f>
        <v>404.06390380859375</v>
      </c>
      <c r="AK51">
        <f>+[1]Sheet1!AK51</f>
        <v>324.8685302734375</v>
      </c>
      <c r="AL51">
        <f>+[1]Sheet1!AL51</f>
        <v>366.83612060546875</v>
      </c>
      <c r="AM51">
        <f>+[1]Sheet1!AM51</f>
        <v>369.85379028320313</v>
      </c>
      <c r="AN51">
        <f>+[1]Sheet1!AN51</f>
        <v>422.67684936523438</v>
      </c>
      <c r="AO51">
        <f>+[1]Sheet1!AO51</f>
        <v>330.03567504882813</v>
      </c>
      <c r="AP51">
        <f>+[1]Sheet1!AP51</f>
        <v>394.3421630859375</v>
      </c>
      <c r="AQ51">
        <f>+[1]Sheet1!AQ51</f>
        <v>376.1058349609375</v>
      </c>
      <c r="AR51">
        <f>+[1]Sheet1!AR51</f>
        <v>411.54263305664063</v>
      </c>
      <c r="AS51">
        <f>+[1]Sheet1!AS51</f>
        <v>437.46530151367188</v>
      </c>
      <c r="AT51">
        <f>+[1]Sheet1!AT51</f>
        <v>425.39456176757813</v>
      </c>
      <c r="AU51">
        <f>+[1]Sheet1!AU51</f>
        <v>418.138916015625</v>
      </c>
      <c r="AV51">
        <f>+[1]Sheet1!AV51</f>
        <v>403.39154052734375</v>
      </c>
      <c r="AW51">
        <f>+[1]Sheet1!AW51</f>
        <v>322.28030395507813</v>
      </c>
      <c r="AX51">
        <f>+[1]Sheet1!AX51</f>
        <v>365.53756713867188</v>
      </c>
      <c r="AY51">
        <f>+[1]Sheet1!AY51</f>
        <v>369.8779296875</v>
      </c>
      <c r="AZ51">
        <f>+[1]Sheet1!AZ51</f>
        <v>419.42056274414063</v>
      </c>
      <c r="BA51">
        <f>+[1]Sheet1!BA51</f>
        <v>329.89572143554688</v>
      </c>
      <c r="BB51">
        <f>+[1]Sheet1!BB51</f>
        <v>394.60446166992188</v>
      </c>
      <c r="BC51">
        <f>+[1]Sheet1!BC51</f>
        <v>371.85647583007813</v>
      </c>
      <c r="BD51">
        <f>+[1]Sheet1!BD51</f>
        <v>412.57208251953125</v>
      </c>
      <c r="BE51">
        <f>+[1]Sheet1!BE51</f>
        <v>431.64126586914063</v>
      </c>
      <c r="BF51">
        <f>+[1]Sheet1!BF51</f>
        <v>423.61117553710938</v>
      </c>
      <c r="BG51">
        <f>+[1]Sheet1!BG51</f>
        <v>418.52011108398438</v>
      </c>
      <c r="BH51">
        <f>+[1]Sheet1!BH51</f>
        <v>402.68157958984375</v>
      </c>
      <c r="BI51">
        <f>+[1]Sheet1!BI51</f>
        <v>323.92974853515625</v>
      </c>
      <c r="BJ51">
        <f>+[1]Sheet1!BJ51</f>
        <v>364.05419921875</v>
      </c>
      <c r="BK51">
        <f>+[1]Sheet1!BK51</f>
        <v>369.6156005859375</v>
      </c>
      <c r="BL51">
        <f>+[1]Sheet1!BL51</f>
        <v>409.26382446289063</v>
      </c>
      <c r="BM51">
        <f>+[1]Sheet1!BM51</f>
        <v>405.37939453125</v>
      </c>
      <c r="BN51">
        <f>+[1]Sheet1!BN51</f>
        <v>404.57281494140625</v>
      </c>
      <c r="BO51">
        <f>+[1]Sheet1!BO51</f>
        <v>402.44281005859375</v>
      </c>
      <c r="BP51">
        <f>+[1]Sheet1!BP51</f>
        <v>398.46066284179688</v>
      </c>
      <c r="BQ51">
        <f>+[1]Sheet1!BQ51</f>
        <v>424.32772827148438</v>
      </c>
      <c r="BR51">
        <f>+[1]Sheet1!BR51</f>
        <v>330.10064697265625</v>
      </c>
      <c r="BS51">
        <f>+[1]Sheet1!BS51</f>
        <v>394.0416259765625</v>
      </c>
      <c r="BT51">
        <f>+[1]Sheet1!BT51</f>
        <v>376.53448486328125</v>
      </c>
      <c r="BU51">
        <f>+[1]Sheet1!BU51</f>
        <v>412.09957885742188</v>
      </c>
      <c r="BV51">
        <f>+[1]Sheet1!BV51</f>
        <v>437.90716552734375</v>
      </c>
      <c r="BW51">
        <f>+[1]Sheet1!BW51</f>
        <v>425.46875</v>
      </c>
      <c r="BX51">
        <f>+[1]Sheet1!BX51</f>
        <v>418.68338012695313</v>
      </c>
      <c r="BY51">
        <f>+[1]Sheet1!BY51</f>
        <v>403.44427490234375</v>
      </c>
      <c r="BZ51">
        <f>+[1]Sheet1!BZ51</f>
        <v>323.90829467773438</v>
      </c>
      <c r="CA51">
        <f>+[1]Sheet1!CA51</f>
        <v>365.78338623046875</v>
      </c>
      <c r="CB51">
        <f>+[1]Sheet1!CB51</f>
        <v>370.02029418945313</v>
      </c>
      <c r="CC51">
        <f>+[1]Sheet1!CC51</f>
        <v>402.82192993164063</v>
      </c>
      <c r="CD51">
        <f>+[1]Sheet1!CD51</f>
        <v>402.82192993164063</v>
      </c>
      <c r="CF51">
        <f ca="1">+[2]IPCse!DC55</f>
        <v>402.86406842332343</v>
      </c>
      <c r="CG51">
        <f t="shared" ca="1" si="0"/>
        <v>402.53741748233853</v>
      </c>
    </row>
    <row r="52" spans="1:85" x14ac:dyDescent="0.3">
      <c r="A52" s="2">
        <f>+[1]Sheet1!A52</f>
        <v>44228</v>
      </c>
      <c r="B52" s="1">
        <f>+[1]Sheet1!B52</f>
        <v>2</v>
      </c>
      <c r="C52" s="1">
        <f>+[1]Sheet1!C52</f>
        <v>2021</v>
      </c>
      <c r="D52">
        <f>+[1]Sheet1!D52</f>
        <v>443.90042114257813</v>
      </c>
      <c r="E52">
        <f>+[1]Sheet1!E52</f>
        <v>344.241455078125</v>
      </c>
      <c r="F52">
        <f>+[1]Sheet1!F52</f>
        <v>411.56683349609375</v>
      </c>
      <c r="G52">
        <f>+[1]Sheet1!G52</f>
        <v>391.560791015625</v>
      </c>
      <c r="H52">
        <f>+[1]Sheet1!H52</f>
        <v>431.72604370117188</v>
      </c>
      <c r="I52">
        <f>+[1]Sheet1!I52</f>
        <v>464.88583374023438</v>
      </c>
      <c r="J52">
        <f>+[1]Sheet1!J52</f>
        <v>448.13726806640625</v>
      </c>
      <c r="K52">
        <f>+[1]Sheet1!K52</f>
        <v>426.29354858398438</v>
      </c>
      <c r="L52">
        <f>+[1]Sheet1!L52</f>
        <v>416.26803588867188</v>
      </c>
      <c r="M52">
        <f>+[1]Sheet1!M52</f>
        <v>330.06753540039063</v>
      </c>
      <c r="N52">
        <f>+[1]Sheet1!N52</f>
        <v>388.02639770507813</v>
      </c>
      <c r="O52">
        <f>+[1]Sheet1!O52</f>
        <v>383.693603515625</v>
      </c>
      <c r="P52">
        <f>+[1]Sheet1!P52</f>
        <v>440.69879150390625</v>
      </c>
      <c r="Q52">
        <f>+[1]Sheet1!Q52</f>
        <v>343.7852783203125</v>
      </c>
      <c r="R52">
        <f>+[1]Sheet1!R52</f>
        <v>413.6669921875</v>
      </c>
      <c r="S52">
        <f>+[1]Sheet1!S52</f>
        <v>388.14532470703125</v>
      </c>
      <c r="T52">
        <f>+[1]Sheet1!T52</f>
        <v>432.33609008789063</v>
      </c>
      <c r="U52">
        <f>+[1]Sheet1!U52</f>
        <v>460.259521484375</v>
      </c>
      <c r="V52">
        <f>+[1]Sheet1!V52</f>
        <v>447.11273193359375</v>
      </c>
      <c r="W52">
        <f>+[1]Sheet1!W52</f>
        <v>426.1573486328125</v>
      </c>
      <c r="X52">
        <f>+[1]Sheet1!X52</f>
        <v>416.0240478515625</v>
      </c>
      <c r="Y52">
        <f>+[1]Sheet1!Y52</f>
        <v>329.36199951171875</v>
      </c>
      <c r="Z52">
        <f>+[1]Sheet1!Z52</f>
        <v>387.87246704101563</v>
      </c>
      <c r="AA52">
        <f>+[1]Sheet1!AA52</f>
        <v>382.54718017578125</v>
      </c>
      <c r="AB52">
        <f>+[1]Sheet1!AB52</f>
        <v>438.60165405273438</v>
      </c>
      <c r="AC52">
        <f>+[1]Sheet1!AC52</f>
        <v>343.53799438476563</v>
      </c>
      <c r="AD52">
        <f>+[1]Sheet1!AD52</f>
        <v>414.99472045898438</v>
      </c>
      <c r="AE52">
        <f>+[1]Sheet1!AE52</f>
        <v>385.60125732421875</v>
      </c>
      <c r="AF52">
        <f>+[1]Sheet1!AF52</f>
        <v>431.43002319335938</v>
      </c>
      <c r="AG52">
        <f>+[1]Sheet1!AG52</f>
        <v>460.11776733398438</v>
      </c>
      <c r="AH52">
        <f>+[1]Sheet1!AH52</f>
        <v>448.2479248046875</v>
      </c>
      <c r="AI52">
        <f>+[1]Sheet1!AI52</f>
        <v>426.24563598632813</v>
      </c>
      <c r="AJ52">
        <f>+[1]Sheet1!AJ52</f>
        <v>416.03683471679688</v>
      </c>
      <c r="AK52">
        <f>+[1]Sheet1!AK52</f>
        <v>329.63421630859375</v>
      </c>
      <c r="AL52">
        <f>+[1]Sheet1!AL52</f>
        <v>386.41799926757813</v>
      </c>
      <c r="AM52">
        <f>+[1]Sheet1!AM52</f>
        <v>382.0205078125</v>
      </c>
      <c r="AN52">
        <f>+[1]Sheet1!AN52</f>
        <v>436.78182983398438</v>
      </c>
      <c r="AO52">
        <f>+[1]Sheet1!AO52</f>
        <v>343.64578247070313</v>
      </c>
      <c r="AP52">
        <f>+[1]Sheet1!AP52</f>
        <v>414.35235595703125</v>
      </c>
      <c r="AQ52">
        <f>+[1]Sheet1!AQ52</f>
        <v>383.93817138671875</v>
      </c>
      <c r="AR52">
        <f>+[1]Sheet1!AR52</f>
        <v>431.59188842773438</v>
      </c>
      <c r="AS52">
        <f>+[1]Sheet1!AS52</f>
        <v>452.44720458984375</v>
      </c>
      <c r="AT52">
        <f>+[1]Sheet1!AT52</f>
        <v>445.97952270507813</v>
      </c>
      <c r="AU52">
        <f>+[1]Sheet1!AU52</f>
        <v>425.16757202148438</v>
      </c>
      <c r="AV52">
        <f>+[1]Sheet1!AV52</f>
        <v>415.92715454101563</v>
      </c>
      <c r="AW52">
        <f>+[1]Sheet1!AW52</f>
        <v>326.91232299804688</v>
      </c>
      <c r="AX52">
        <f>+[1]Sheet1!AX52</f>
        <v>385.25460815429688</v>
      </c>
      <c r="AY52">
        <f>+[1]Sheet1!AY52</f>
        <v>382.06561279296875</v>
      </c>
      <c r="AZ52">
        <f>+[1]Sheet1!AZ52</f>
        <v>433.59597778320313</v>
      </c>
      <c r="BA52">
        <f>+[1]Sheet1!BA52</f>
        <v>343.63616943359375</v>
      </c>
      <c r="BB52">
        <f>+[1]Sheet1!BB52</f>
        <v>414.57424926757813</v>
      </c>
      <c r="BC52">
        <f>+[1]Sheet1!BC52</f>
        <v>379.50180053710938</v>
      </c>
      <c r="BD52">
        <f>+[1]Sheet1!BD52</f>
        <v>433.38418579101563</v>
      </c>
      <c r="BE52">
        <f>+[1]Sheet1!BE52</f>
        <v>445.97015380859375</v>
      </c>
      <c r="BF52">
        <f>+[1]Sheet1!BF52</f>
        <v>443.98583984375</v>
      </c>
      <c r="BG52">
        <f>+[1]Sheet1!BG52</f>
        <v>425.29562377929688</v>
      </c>
      <c r="BH52">
        <f>+[1]Sheet1!BH52</f>
        <v>416.18524169921875</v>
      </c>
      <c r="BI52">
        <f>+[1]Sheet1!BI52</f>
        <v>328.716796875</v>
      </c>
      <c r="BJ52">
        <f>+[1]Sheet1!BJ52</f>
        <v>384.04440307617188</v>
      </c>
      <c r="BK52">
        <f>+[1]Sheet1!BK52</f>
        <v>381.73870849609375</v>
      </c>
      <c r="BL52">
        <f>+[1]Sheet1!BL52</f>
        <v>424.08493041992188</v>
      </c>
      <c r="BM52">
        <f>+[1]Sheet1!BM52</f>
        <v>420.33309936523438</v>
      </c>
      <c r="BN52">
        <f>+[1]Sheet1!BN52</f>
        <v>419.54104614257813</v>
      </c>
      <c r="BO52">
        <f>+[1]Sheet1!BO52</f>
        <v>417.66995239257813</v>
      </c>
      <c r="BP52">
        <f>+[1]Sheet1!BP52</f>
        <v>413.85751342773438</v>
      </c>
      <c r="BQ52">
        <f>+[1]Sheet1!BQ52</f>
        <v>438.436279296875</v>
      </c>
      <c r="BR52">
        <f>+[1]Sheet1!BR52</f>
        <v>343.72994995117188</v>
      </c>
      <c r="BS52">
        <f>+[1]Sheet1!BS52</f>
        <v>414.03524780273438</v>
      </c>
      <c r="BT52">
        <f>+[1]Sheet1!BT52</f>
        <v>384.31478881835938</v>
      </c>
      <c r="BU52">
        <f>+[1]Sheet1!BU52</f>
        <v>432.41848754882813</v>
      </c>
      <c r="BV52">
        <f>+[1]Sheet1!BV52</f>
        <v>452.94039916992188</v>
      </c>
      <c r="BW52">
        <f>+[1]Sheet1!BW52</f>
        <v>445.98153686523438</v>
      </c>
      <c r="BX52">
        <f>+[1]Sheet1!BX52</f>
        <v>425.71218872070313</v>
      </c>
      <c r="BY52">
        <f>+[1]Sheet1!BY52</f>
        <v>416.09014892578125</v>
      </c>
      <c r="BZ52">
        <f>+[1]Sheet1!BZ52</f>
        <v>328.62094116210938</v>
      </c>
      <c r="CA52">
        <f>+[1]Sheet1!CA52</f>
        <v>385.49374389648438</v>
      </c>
      <c r="CB52">
        <f>+[1]Sheet1!CB52</f>
        <v>382.16375732421875</v>
      </c>
      <c r="CC52">
        <f>+[1]Sheet1!CC52</f>
        <v>417.96609497070313</v>
      </c>
      <c r="CD52">
        <f>+[1]Sheet1!CD52</f>
        <v>417.96609497070313</v>
      </c>
      <c r="CF52">
        <f ca="1">+[2]IPCse!DC56</f>
        <v>418.02228548096434</v>
      </c>
      <c r="CG52">
        <f t="shared" ca="1" si="0"/>
        <v>417.68334392819844</v>
      </c>
    </row>
    <row r="53" spans="1:85" x14ac:dyDescent="0.3">
      <c r="A53" s="2">
        <f>+[1]Sheet1!A53</f>
        <v>44256</v>
      </c>
      <c r="B53" s="1">
        <f>+[1]Sheet1!B53</f>
        <v>3</v>
      </c>
      <c r="C53" s="1">
        <f>+[1]Sheet1!C53</f>
        <v>2021</v>
      </c>
      <c r="D53">
        <f>+[1]Sheet1!D53</f>
        <v>458.77975463867188</v>
      </c>
      <c r="E53">
        <f>+[1]Sheet1!E53</f>
        <v>364.66781616210938</v>
      </c>
      <c r="F53">
        <f>+[1]Sheet1!F53</f>
        <v>437.44155883789063</v>
      </c>
      <c r="G53">
        <f>+[1]Sheet1!G53</f>
        <v>397.24002075195313</v>
      </c>
      <c r="H53">
        <f>+[1]Sheet1!H53</f>
        <v>445.76123046875</v>
      </c>
      <c r="I53">
        <f>+[1]Sheet1!I53</f>
        <v>483.06268310546875</v>
      </c>
      <c r="J53">
        <f>+[1]Sheet1!J53</f>
        <v>467.68588256835938</v>
      </c>
      <c r="K53">
        <f>+[1]Sheet1!K53</f>
        <v>427.4942626953125</v>
      </c>
      <c r="L53">
        <f>+[1]Sheet1!L53</f>
        <v>439.651123046875</v>
      </c>
      <c r="M53">
        <f>+[1]Sheet1!M53</f>
        <v>362.315185546875</v>
      </c>
      <c r="N53">
        <f>+[1]Sheet1!N53</f>
        <v>401.11981201171875</v>
      </c>
      <c r="O53">
        <f>+[1]Sheet1!O53</f>
        <v>392.62197875976563</v>
      </c>
      <c r="P53">
        <f>+[1]Sheet1!P53</f>
        <v>456.068115234375</v>
      </c>
      <c r="Q53">
        <f>+[1]Sheet1!Q53</f>
        <v>364.1099853515625</v>
      </c>
      <c r="R53">
        <f>+[1]Sheet1!R53</f>
        <v>440.98342895507813</v>
      </c>
      <c r="S53">
        <f>+[1]Sheet1!S53</f>
        <v>393.54742431640625</v>
      </c>
      <c r="T53">
        <f>+[1]Sheet1!T53</f>
        <v>446.28701782226563</v>
      </c>
      <c r="U53">
        <f>+[1]Sheet1!U53</f>
        <v>478.505615234375</v>
      </c>
      <c r="V53">
        <f>+[1]Sheet1!V53</f>
        <v>466.32937622070313</v>
      </c>
      <c r="W53">
        <f>+[1]Sheet1!W53</f>
        <v>426.90359497070313</v>
      </c>
      <c r="X53">
        <f>+[1]Sheet1!X53</f>
        <v>440.67926025390625</v>
      </c>
      <c r="Y53">
        <f>+[1]Sheet1!Y53</f>
        <v>363.72848510742188</v>
      </c>
      <c r="Z53">
        <f>+[1]Sheet1!Z53</f>
        <v>400.47317504882813</v>
      </c>
      <c r="AA53">
        <f>+[1]Sheet1!AA53</f>
        <v>391.235595703125</v>
      </c>
      <c r="AB53">
        <f>+[1]Sheet1!AB53</f>
        <v>454.3638916015625</v>
      </c>
      <c r="AC53">
        <f>+[1]Sheet1!AC53</f>
        <v>363.96636962890625</v>
      </c>
      <c r="AD53">
        <f>+[1]Sheet1!AD53</f>
        <v>442.75393676757813</v>
      </c>
      <c r="AE53">
        <f>+[1]Sheet1!AE53</f>
        <v>390.79281616210938</v>
      </c>
      <c r="AF53">
        <f>+[1]Sheet1!AF53</f>
        <v>445.3216552734375</v>
      </c>
      <c r="AG53">
        <f>+[1]Sheet1!AG53</f>
        <v>478.75006103515625</v>
      </c>
      <c r="AH53">
        <f>+[1]Sheet1!AH53</f>
        <v>467.45907592773438</v>
      </c>
      <c r="AI53">
        <f>+[1]Sheet1!AI53</f>
        <v>426.68719482421875</v>
      </c>
      <c r="AJ53">
        <f>+[1]Sheet1!AJ53</f>
        <v>441.4351806640625</v>
      </c>
      <c r="AK53">
        <f>+[1]Sheet1!AK53</f>
        <v>364.56512451171875</v>
      </c>
      <c r="AL53">
        <f>+[1]Sheet1!AL53</f>
        <v>398.541015625</v>
      </c>
      <c r="AM53">
        <f>+[1]Sheet1!AM53</f>
        <v>390.57162475585938</v>
      </c>
      <c r="AN53">
        <f>+[1]Sheet1!AN53</f>
        <v>452.74008178710938</v>
      </c>
      <c r="AO53">
        <f>+[1]Sheet1!AO53</f>
        <v>363.96481323242188</v>
      </c>
      <c r="AP53">
        <f>+[1]Sheet1!AP53</f>
        <v>443.1705322265625</v>
      </c>
      <c r="AQ53">
        <f>+[1]Sheet1!AQ53</f>
        <v>389.05496215820313</v>
      </c>
      <c r="AR53">
        <f>+[1]Sheet1!AR53</f>
        <v>445.43450927734375</v>
      </c>
      <c r="AS53">
        <f>+[1]Sheet1!AS53</f>
        <v>470.77151489257813</v>
      </c>
      <c r="AT53">
        <f>+[1]Sheet1!AT53</f>
        <v>464.64498901367188</v>
      </c>
      <c r="AU53">
        <f>+[1]Sheet1!AU53</f>
        <v>425.62759399414063</v>
      </c>
      <c r="AV53">
        <f>+[1]Sheet1!AV53</f>
        <v>440.94000244140625</v>
      </c>
      <c r="AW53">
        <f>+[1]Sheet1!AW53</f>
        <v>361.2159423828125</v>
      </c>
      <c r="AX53">
        <f>+[1]Sheet1!AX53</f>
        <v>397.23822021484375</v>
      </c>
      <c r="AY53">
        <f>+[1]Sheet1!AY53</f>
        <v>390.59002685546875</v>
      </c>
      <c r="AZ53">
        <f>+[1]Sheet1!AZ53</f>
        <v>449.84115600585938</v>
      </c>
      <c r="BA53">
        <f>+[1]Sheet1!BA53</f>
        <v>363.81402587890625</v>
      </c>
      <c r="BB53">
        <f>+[1]Sheet1!BB53</f>
        <v>444.60171508789063</v>
      </c>
      <c r="BC53">
        <f>+[1]Sheet1!BC53</f>
        <v>384.2838134765625</v>
      </c>
      <c r="BD53">
        <f>+[1]Sheet1!BD53</f>
        <v>447.03704833984375</v>
      </c>
      <c r="BE53">
        <f>+[1]Sheet1!BE53</f>
        <v>464.18429565429688</v>
      </c>
      <c r="BF53">
        <f>+[1]Sheet1!BF53</f>
        <v>462.31170654296875</v>
      </c>
      <c r="BG53">
        <f>+[1]Sheet1!BG53</f>
        <v>425.52655029296875</v>
      </c>
      <c r="BH53">
        <f>+[1]Sheet1!BH53</f>
        <v>440.72930908203125</v>
      </c>
      <c r="BI53">
        <f>+[1]Sheet1!BI53</f>
        <v>365.07833862304688</v>
      </c>
      <c r="BJ53">
        <f>+[1]Sheet1!BJ53</f>
        <v>395.58786010742188</v>
      </c>
      <c r="BK53">
        <f>+[1]Sheet1!BK53</f>
        <v>390.18264770507813</v>
      </c>
      <c r="BL53">
        <f>+[1]Sheet1!BL53</f>
        <v>440.172119140625</v>
      </c>
      <c r="BM53">
        <f>+[1]Sheet1!BM53</f>
        <v>436.81039428710938</v>
      </c>
      <c r="BN53">
        <f>+[1]Sheet1!BN53</f>
        <v>436.2431640625</v>
      </c>
      <c r="BO53">
        <f>+[1]Sheet1!BO53</f>
        <v>434.46127319335938</v>
      </c>
      <c r="BP53">
        <f>+[1]Sheet1!BP53</f>
        <v>430.59292602539063</v>
      </c>
      <c r="BQ53">
        <f>+[1]Sheet1!BQ53</f>
        <v>454.11602783203125</v>
      </c>
      <c r="BR53">
        <f>+[1]Sheet1!BR53</f>
        <v>364.04006958007813</v>
      </c>
      <c r="BS53">
        <f>+[1]Sheet1!BS53</f>
        <v>442.34539794921875</v>
      </c>
      <c r="BT53">
        <f>+[1]Sheet1!BT53</f>
        <v>389.4444580078125</v>
      </c>
      <c r="BU53">
        <f>+[1]Sheet1!BU53</f>
        <v>446.2205810546875</v>
      </c>
      <c r="BV53">
        <f>+[1]Sheet1!BV53</f>
        <v>471.25106811523438</v>
      </c>
      <c r="BW53">
        <f>+[1]Sheet1!BW53</f>
        <v>464.76876831054688</v>
      </c>
      <c r="BX53">
        <f>+[1]Sheet1!BX53</f>
        <v>426.23593139648438</v>
      </c>
      <c r="BY53">
        <f>+[1]Sheet1!BY53</f>
        <v>440.77041625976563</v>
      </c>
      <c r="BZ53">
        <f>+[1]Sheet1!BZ53</f>
        <v>363.73153686523438</v>
      </c>
      <c r="CA53">
        <f>+[1]Sheet1!CA53</f>
        <v>397.48541259765625</v>
      </c>
      <c r="CB53">
        <f>+[1]Sheet1!CB53</f>
        <v>390.72528076171875</v>
      </c>
      <c r="CC53">
        <f>+[1]Sheet1!CC53</f>
        <v>434.58877563476563</v>
      </c>
      <c r="CD53">
        <f>+[1]Sheet1!CD53</f>
        <v>434.58880615234375</v>
      </c>
      <c r="CF53">
        <f ca="1">+[2]IPCse!DC57</f>
        <v>434.81858316049176</v>
      </c>
      <c r="CG53">
        <f t="shared" ca="1" si="0"/>
        <v>434.46602280458075</v>
      </c>
    </row>
    <row r="54" spans="1:85" x14ac:dyDescent="0.3">
      <c r="A54" s="2">
        <f>+[1]Sheet1!A54</f>
        <v>44287</v>
      </c>
      <c r="B54" s="1">
        <f>+[1]Sheet1!B54</f>
        <v>4</v>
      </c>
      <c r="C54" s="1">
        <f>+[1]Sheet1!C54</f>
        <v>2021</v>
      </c>
      <c r="D54">
        <f>+[1]Sheet1!D54</f>
        <v>479.10491943359375</v>
      </c>
      <c r="E54">
        <f>+[1]Sheet1!E54</f>
        <v>380.86154174804688</v>
      </c>
      <c r="F54">
        <f>+[1]Sheet1!F54</f>
        <v>455.94293212890625</v>
      </c>
      <c r="G54">
        <f>+[1]Sheet1!G54</f>
        <v>411.3592529296875</v>
      </c>
      <c r="H54">
        <f>+[1]Sheet1!H54</f>
        <v>464.90029907226563</v>
      </c>
      <c r="I54">
        <f>+[1]Sheet1!I54</f>
        <v>500.70516967773438</v>
      </c>
      <c r="J54">
        <f>+[1]Sheet1!J54</f>
        <v>494.4705810546875</v>
      </c>
      <c r="K54">
        <f>+[1]Sheet1!K54</f>
        <v>431.83270263671875</v>
      </c>
      <c r="L54">
        <f>+[1]Sheet1!L54</f>
        <v>446.77294921875</v>
      </c>
      <c r="M54">
        <f>+[1]Sheet1!M54</f>
        <v>376.73458862304688</v>
      </c>
      <c r="N54">
        <f>+[1]Sheet1!N54</f>
        <v>416.84625244140625</v>
      </c>
      <c r="O54">
        <f>+[1]Sheet1!O54</f>
        <v>407.35952758789063</v>
      </c>
      <c r="P54">
        <f>+[1]Sheet1!P54</f>
        <v>476.71194458007813</v>
      </c>
      <c r="Q54">
        <f>+[1]Sheet1!Q54</f>
        <v>380.35641479492188</v>
      </c>
      <c r="R54">
        <f>+[1]Sheet1!R54</f>
        <v>459.03958129882813</v>
      </c>
      <c r="S54">
        <f>+[1]Sheet1!S54</f>
        <v>407.18746948242188</v>
      </c>
      <c r="T54">
        <f>+[1]Sheet1!T54</f>
        <v>466.24673461914063</v>
      </c>
      <c r="U54">
        <f>+[1]Sheet1!U54</f>
        <v>496.16738891601563</v>
      </c>
      <c r="V54">
        <f>+[1]Sheet1!V54</f>
        <v>492.96044921875</v>
      </c>
      <c r="W54">
        <f>+[1]Sheet1!W54</f>
        <v>431.09228515625</v>
      </c>
      <c r="X54">
        <f>+[1]Sheet1!X54</f>
        <v>447.43020629882813</v>
      </c>
      <c r="Y54">
        <f>+[1]Sheet1!Y54</f>
        <v>378.05322265625</v>
      </c>
      <c r="Z54">
        <f>+[1]Sheet1!Z54</f>
        <v>416.1597900390625</v>
      </c>
      <c r="AA54">
        <f>+[1]Sheet1!AA54</f>
        <v>405.71578979492188</v>
      </c>
      <c r="AB54">
        <f>+[1]Sheet1!AB54</f>
        <v>475.17974853515625</v>
      </c>
      <c r="AC54">
        <f>+[1]Sheet1!AC54</f>
        <v>379.9630126953125</v>
      </c>
      <c r="AD54">
        <f>+[1]Sheet1!AD54</f>
        <v>460.64260864257813</v>
      </c>
      <c r="AE54">
        <f>+[1]Sheet1!AE54</f>
        <v>403.94430541992188</v>
      </c>
      <c r="AF54">
        <f>+[1]Sheet1!AF54</f>
        <v>465.42532348632813</v>
      </c>
      <c r="AG54">
        <f>+[1]Sheet1!AG54</f>
        <v>496.60546875</v>
      </c>
      <c r="AH54">
        <f>+[1]Sheet1!AH54</f>
        <v>494.32730102539063</v>
      </c>
      <c r="AI54">
        <f>+[1]Sheet1!AI54</f>
        <v>430.82269287109375</v>
      </c>
      <c r="AJ54">
        <f>+[1]Sheet1!AJ54</f>
        <v>447.84298706054688</v>
      </c>
      <c r="AK54">
        <f>+[1]Sheet1!AK54</f>
        <v>378.7796630859375</v>
      </c>
      <c r="AL54">
        <f>+[1]Sheet1!AL54</f>
        <v>413.98751831054688</v>
      </c>
      <c r="AM54">
        <f>+[1]Sheet1!AM54</f>
        <v>404.90036010742188</v>
      </c>
      <c r="AN54">
        <f>+[1]Sheet1!AN54</f>
        <v>473.646484375</v>
      </c>
      <c r="AO54">
        <f>+[1]Sheet1!AO54</f>
        <v>380.00592041015625</v>
      </c>
      <c r="AP54">
        <f>+[1]Sheet1!AP54</f>
        <v>460.95187377929688</v>
      </c>
      <c r="AQ54">
        <f>+[1]Sheet1!AQ54</f>
        <v>402.44113159179688</v>
      </c>
      <c r="AR54">
        <f>+[1]Sheet1!AR54</f>
        <v>465.65292358398438</v>
      </c>
      <c r="AS54">
        <f>+[1]Sheet1!AS54</f>
        <v>488.43722534179688</v>
      </c>
      <c r="AT54">
        <f>+[1]Sheet1!AT54</f>
        <v>490.98114013671875</v>
      </c>
      <c r="AU54">
        <f>+[1]Sheet1!AU54</f>
        <v>429.54763793945313</v>
      </c>
      <c r="AV54">
        <f>+[1]Sheet1!AV54</f>
        <v>447.97830200195313</v>
      </c>
      <c r="AW54">
        <f>+[1]Sheet1!AW54</f>
        <v>375.27621459960938</v>
      </c>
      <c r="AX54">
        <f>+[1]Sheet1!AX54</f>
        <v>412.49969482421875</v>
      </c>
      <c r="AY54">
        <f>+[1]Sheet1!AY54</f>
        <v>405.073486328125</v>
      </c>
      <c r="AZ54">
        <f>+[1]Sheet1!AZ54</f>
        <v>470.91738891601563</v>
      </c>
      <c r="BA54">
        <f>+[1]Sheet1!BA54</f>
        <v>379.99465942382813</v>
      </c>
      <c r="BB54">
        <f>+[1]Sheet1!BB54</f>
        <v>462.1500244140625</v>
      </c>
      <c r="BC54">
        <f>+[1]Sheet1!BC54</f>
        <v>398.07421875</v>
      </c>
      <c r="BD54">
        <f>+[1]Sheet1!BD54</f>
        <v>468.30517578125</v>
      </c>
      <c r="BE54">
        <f>+[1]Sheet1!BE54</f>
        <v>481.73342895507813</v>
      </c>
      <c r="BF54">
        <f>+[1]Sheet1!BF54</f>
        <v>488.16217041015625</v>
      </c>
      <c r="BG54">
        <f>+[1]Sheet1!BG54</f>
        <v>429.13626098632813</v>
      </c>
      <c r="BH54">
        <f>+[1]Sheet1!BH54</f>
        <v>448.60833740234375</v>
      </c>
      <c r="BI54">
        <f>+[1]Sheet1!BI54</f>
        <v>379.8685302734375</v>
      </c>
      <c r="BJ54">
        <f>+[1]Sheet1!BJ54</f>
        <v>410.3353271484375</v>
      </c>
      <c r="BK54">
        <f>+[1]Sheet1!BK54</f>
        <v>404.79110717773438</v>
      </c>
      <c r="BL54">
        <f>+[1]Sheet1!BL54</f>
        <v>458.14089965820313</v>
      </c>
      <c r="BM54">
        <f>+[1]Sheet1!BM54</f>
        <v>454.65731811523438</v>
      </c>
      <c r="BN54">
        <f>+[1]Sheet1!BN54</f>
        <v>453.92648315429688</v>
      </c>
      <c r="BO54">
        <f>+[1]Sheet1!BO54</f>
        <v>452.16024780273438</v>
      </c>
      <c r="BP54">
        <f>+[1]Sheet1!BP54</f>
        <v>448.05392456054688</v>
      </c>
      <c r="BQ54">
        <f>+[1]Sheet1!BQ54</f>
        <v>474.88912963867188</v>
      </c>
      <c r="BR54">
        <f>+[1]Sheet1!BR54</f>
        <v>380.1749267578125</v>
      </c>
      <c r="BS54">
        <f>+[1]Sheet1!BS54</f>
        <v>460.22543334960938</v>
      </c>
      <c r="BT54">
        <f>+[1]Sheet1!BT54</f>
        <v>403.04757690429688</v>
      </c>
      <c r="BU54">
        <f>+[1]Sheet1!BU54</f>
        <v>466.72882080078125</v>
      </c>
      <c r="BV54">
        <f>+[1]Sheet1!BV54</f>
        <v>488.89886474609375</v>
      </c>
      <c r="BW54">
        <f>+[1]Sheet1!BW54</f>
        <v>491.09814453125</v>
      </c>
      <c r="BX54">
        <f>+[1]Sheet1!BX54</f>
        <v>430.20169067382813</v>
      </c>
      <c r="BY54">
        <f>+[1]Sheet1!BY54</f>
        <v>447.98550415039063</v>
      </c>
      <c r="BZ54">
        <f>+[1]Sheet1!BZ54</f>
        <v>378.166015625</v>
      </c>
      <c r="CA54">
        <f>+[1]Sheet1!CA54</f>
        <v>412.65716552734375</v>
      </c>
      <c r="CB54">
        <f>+[1]Sheet1!CB54</f>
        <v>405.25363159179688</v>
      </c>
      <c r="CC54">
        <f>+[1]Sheet1!CC54</f>
        <v>452.2640380859375</v>
      </c>
      <c r="CD54">
        <f>+[1]Sheet1!CD54</f>
        <v>452.2640380859375</v>
      </c>
      <c r="CF54">
        <f ca="1">+[2]IPCse!DC58</f>
        <v>452.48515445119278</v>
      </c>
      <c r="CG54">
        <f t="shared" ca="1" si="0"/>
        <v>452.1182696553816</v>
      </c>
    </row>
    <row r="55" spans="1:85" x14ac:dyDescent="0.3">
      <c r="A55" s="2">
        <f>+[1]Sheet1!A55</f>
        <v>44317</v>
      </c>
      <c r="B55" s="1">
        <f>+[1]Sheet1!B55</f>
        <v>5</v>
      </c>
      <c r="C55" s="1">
        <f>+[1]Sheet1!C55</f>
        <v>2021</v>
      </c>
      <c r="D55">
        <f>+[1]Sheet1!D55</f>
        <v>497.9454345703125</v>
      </c>
      <c r="E55">
        <f>+[1]Sheet1!E55</f>
        <v>389.214599609375</v>
      </c>
      <c r="F55">
        <f>+[1]Sheet1!F55</f>
        <v>470.5367431640625</v>
      </c>
      <c r="G55">
        <f>+[1]Sheet1!G55</f>
        <v>419.28237915039063</v>
      </c>
      <c r="H55">
        <f>+[1]Sheet1!H55</f>
        <v>476.53237915039063</v>
      </c>
      <c r="I55">
        <f>+[1]Sheet1!I55</f>
        <v>523.9649658203125</v>
      </c>
      <c r="J55">
        <f>+[1]Sheet1!J55</f>
        <v>523.24383544921875</v>
      </c>
      <c r="K55">
        <f>+[1]Sheet1!K55</f>
        <v>438.099609375</v>
      </c>
      <c r="L55">
        <f>+[1]Sheet1!L55</f>
        <v>460.4268798828125</v>
      </c>
      <c r="M55">
        <f>+[1]Sheet1!M55</f>
        <v>388.8262939453125</v>
      </c>
      <c r="N55">
        <f>+[1]Sheet1!N55</f>
        <v>432.51806640625</v>
      </c>
      <c r="O55">
        <f>+[1]Sheet1!O55</f>
        <v>419.73202514648438</v>
      </c>
      <c r="P55">
        <f>+[1]Sheet1!P55</f>
        <v>495.52761840820313</v>
      </c>
      <c r="Q55">
        <f>+[1]Sheet1!Q55</f>
        <v>388.68865966796875</v>
      </c>
      <c r="R55">
        <f>+[1]Sheet1!R55</f>
        <v>472.96035766601563</v>
      </c>
      <c r="S55">
        <f>+[1]Sheet1!S55</f>
        <v>415.01699829101563</v>
      </c>
      <c r="T55">
        <f>+[1]Sheet1!T55</f>
        <v>478.00253295898438</v>
      </c>
      <c r="U55">
        <f>+[1]Sheet1!U55</f>
        <v>519.5909423828125</v>
      </c>
      <c r="V55">
        <f>+[1]Sheet1!V55</f>
        <v>522.195068359375</v>
      </c>
      <c r="W55">
        <f>+[1]Sheet1!W55</f>
        <v>437.11044311523438</v>
      </c>
      <c r="X55">
        <f>+[1]Sheet1!X55</f>
        <v>461.12103271484375</v>
      </c>
      <c r="Y55">
        <f>+[1]Sheet1!Y55</f>
        <v>391.44830322265625</v>
      </c>
      <c r="Z55">
        <f>+[1]Sheet1!Z55</f>
        <v>432.08016967773438</v>
      </c>
      <c r="AA55">
        <f>+[1]Sheet1!AA55</f>
        <v>417.80331420898438</v>
      </c>
      <c r="AB55">
        <f>+[1]Sheet1!AB55</f>
        <v>493.93817138671875</v>
      </c>
      <c r="AC55">
        <f>+[1]Sheet1!AC55</f>
        <v>388.60659790039063</v>
      </c>
      <c r="AD55">
        <f>+[1]Sheet1!AD55</f>
        <v>474.33160400390625</v>
      </c>
      <c r="AE55">
        <f>+[1]Sheet1!AE55</f>
        <v>411.76324462890625</v>
      </c>
      <c r="AF55">
        <f>+[1]Sheet1!AF55</f>
        <v>477.30487060546875</v>
      </c>
      <c r="AG55">
        <f>+[1]Sheet1!AG55</f>
        <v>519.8758544921875</v>
      </c>
      <c r="AH55">
        <f>+[1]Sheet1!AH55</f>
        <v>523.69244384765625</v>
      </c>
      <c r="AI55">
        <f>+[1]Sheet1!AI55</f>
        <v>436.79544067382813</v>
      </c>
      <c r="AJ55">
        <f>+[1]Sheet1!AJ55</f>
        <v>461.50631713867188</v>
      </c>
      <c r="AK55">
        <f>+[1]Sheet1!AK55</f>
        <v>392.49835205078125</v>
      </c>
      <c r="AL55">
        <f>+[1]Sheet1!AL55</f>
        <v>429.705078125</v>
      </c>
      <c r="AM55">
        <f>+[1]Sheet1!AM55</f>
        <v>416.9239501953125</v>
      </c>
      <c r="AN55">
        <f>+[1]Sheet1!AN55</f>
        <v>492.30487060546875</v>
      </c>
      <c r="AO55">
        <f>+[1]Sheet1!AO55</f>
        <v>388.57467651367188</v>
      </c>
      <c r="AP55">
        <f>+[1]Sheet1!AP55</f>
        <v>474.43099975585938</v>
      </c>
      <c r="AQ55">
        <f>+[1]Sheet1!AQ55</f>
        <v>410.36624145507813</v>
      </c>
      <c r="AR55">
        <f>+[1]Sheet1!AR55</f>
        <v>477.55767822265625</v>
      </c>
      <c r="AS55">
        <f>+[1]Sheet1!AS55</f>
        <v>511.83999633789063</v>
      </c>
      <c r="AT55">
        <f>+[1]Sheet1!AT55</f>
        <v>520.512451171875</v>
      </c>
      <c r="AU55">
        <f>+[1]Sheet1!AU55</f>
        <v>435.54183959960938</v>
      </c>
      <c r="AV55">
        <f>+[1]Sheet1!AV55</f>
        <v>461.90036010742188</v>
      </c>
      <c r="AW55">
        <f>+[1]Sheet1!AW55</f>
        <v>388.67822265625</v>
      </c>
      <c r="AX55">
        <f>+[1]Sheet1!AX55</f>
        <v>428.44021606445313</v>
      </c>
      <c r="AY55">
        <f>+[1]Sheet1!AY55</f>
        <v>416.913330078125</v>
      </c>
      <c r="AZ55">
        <f>+[1]Sheet1!AZ55</f>
        <v>489.4267578125</v>
      </c>
      <c r="BA55">
        <f>+[1]Sheet1!BA55</f>
        <v>388.381591796875</v>
      </c>
      <c r="BB55">
        <f>+[1]Sheet1!BB55</f>
        <v>475.31033325195313</v>
      </c>
      <c r="BC55">
        <f>+[1]Sheet1!BC55</f>
        <v>406.40151977539063</v>
      </c>
      <c r="BD55">
        <f>+[1]Sheet1!BD55</f>
        <v>480.174560546875</v>
      </c>
      <c r="BE55">
        <f>+[1]Sheet1!BE55</f>
        <v>505.20809936523438</v>
      </c>
      <c r="BF55">
        <f>+[1]Sheet1!BF55</f>
        <v>517.5523681640625</v>
      </c>
      <c r="BG55">
        <f>+[1]Sheet1!BG55</f>
        <v>435.22372436523438</v>
      </c>
      <c r="BH55">
        <f>+[1]Sheet1!BH55</f>
        <v>462.80416870117188</v>
      </c>
      <c r="BI55">
        <f>+[1]Sheet1!BI55</f>
        <v>394.13870239257813</v>
      </c>
      <c r="BJ55">
        <f>+[1]Sheet1!BJ55</f>
        <v>426.37857055664063</v>
      </c>
      <c r="BK55">
        <f>+[1]Sheet1!BK55</f>
        <v>416.4012451171875</v>
      </c>
      <c r="BL55">
        <f>+[1]Sheet1!BL55</f>
        <v>474.679443359375</v>
      </c>
      <c r="BM55">
        <f>+[1]Sheet1!BM55</f>
        <v>471.18533325195313</v>
      </c>
      <c r="BN55">
        <f>+[1]Sheet1!BN55</f>
        <v>470.48922729492188</v>
      </c>
      <c r="BO55">
        <f>+[1]Sheet1!BO55</f>
        <v>469.00363159179688</v>
      </c>
      <c r="BP55">
        <f>+[1]Sheet1!BP55</f>
        <v>464.71359252929688</v>
      </c>
      <c r="BQ55">
        <f>+[1]Sheet1!BQ55</f>
        <v>493.59579467773438</v>
      </c>
      <c r="BR55">
        <f>+[1]Sheet1!BR55</f>
        <v>388.62796020507813</v>
      </c>
      <c r="BS55">
        <f>+[1]Sheet1!BS55</f>
        <v>473.88018798828125</v>
      </c>
      <c r="BT55">
        <f>+[1]Sheet1!BT55</f>
        <v>411.07150268554688</v>
      </c>
      <c r="BU55">
        <f>+[1]Sheet1!BU55</f>
        <v>478.57196044921875</v>
      </c>
      <c r="BV55">
        <f>+[1]Sheet1!BV55</f>
        <v>512.30010986328125</v>
      </c>
      <c r="BW55">
        <f>+[1]Sheet1!BW55</f>
        <v>520.4443359375</v>
      </c>
      <c r="BX55">
        <f>+[1]Sheet1!BX55</f>
        <v>436.25430297851563</v>
      </c>
      <c r="BY55">
        <f>+[1]Sheet1!BY55</f>
        <v>461.90594482421875</v>
      </c>
      <c r="BZ55">
        <f>+[1]Sheet1!BZ55</f>
        <v>391.88522338867188</v>
      </c>
      <c r="CA55">
        <f>+[1]Sheet1!CA55</f>
        <v>428.58010864257813</v>
      </c>
      <c r="CB55">
        <f>+[1]Sheet1!CB55</f>
        <v>417.12591552734375</v>
      </c>
      <c r="CC55">
        <f>+[1]Sheet1!CC55</f>
        <v>468.91226196289063</v>
      </c>
      <c r="CD55">
        <f>+[1]Sheet1!CD55</f>
        <v>468.9122314453125</v>
      </c>
      <c r="CF55">
        <f ca="1">+[2]IPCse!DC59</f>
        <v>468.97931632052149</v>
      </c>
      <c r="CG55">
        <f t="shared" ca="1" si="0"/>
        <v>468.59905769984556</v>
      </c>
    </row>
    <row r="56" spans="1:85" x14ac:dyDescent="0.3">
      <c r="A56" s="2">
        <f>+[1]Sheet1!A56</f>
        <v>44348</v>
      </c>
      <c r="B56" s="1">
        <f>+[1]Sheet1!B56</f>
        <v>6</v>
      </c>
      <c r="C56" s="1">
        <f>+[1]Sheet1!C56</f>
        <v>2021</v>
      </c>
      <c r="D56">
        <f>+[1]Sheet1!D56</f>
        <v>516.512939453125</v>
      </c>
      <c r="E56">
        <f>+[1]Sheet1!E56</f>
        <v>411.64852905273438</v>
      </c>
      <c r="F56">
        <f>+[1]Sheet1!F56</f>
        <v>485.21209716796875</v>
      </c>
      <c r="G56">
        <f>+[1]Sheet1!G56</f>
        <v>430.30758666992188</v>
      </c>
      <c r="H56">
        <f>+[1]Sheet1!H56</f>
        <v>490.51242065429688</v>
      </c>
      <c r="I56">
        <f>+[1]Sheet1!I56</f>
        <v>542.58160400390625</v>
      </c>
      <c r="J56">
        <f>+[1]Sheet1!J56</f>
        <v>539.7806396484375</v>
      </c>
      <c r="K56">
        <f>+[1]Sheet1!K56</f>
        <v>468.59344482421875</v>
      </c>
      <c r="L56">
        <f>+[1]Sheet1!L56</f>
        <v>471.23724365234375</v>
      </c>
      <c r="M56">
        <f>+[1]Sheet1!M56</f>
        <v>400.78579711914063</v>
      </c>
      <c r="N56">
        <f>+[1]Sheet1!N56</f>
        <v>445.959716796875</v>
      </c>
      <c r="O56">
        <f>+[1]Sheet1!O56</f>
        <v>427.89535522460938</v>
      </c>
      <c r="P56">
        <f>+[1]Sheet1!P56</f>
        <v>514.09820556640625</v>
      </c>
      <c r="Q56">
        <f>+[1]Sheet1!Q56</f>
        <v>410.8017578125</v>
      </c>
      <c r="R56">
        <f>+[1]Sheet1!R56</f>
        <v>488.40274047851563</v>
      </c>
      <c r="S56">
        <f>+[1]Sheet1!S56</f>
        <v>425.64804077148438</v>
      </c>
      <c r="T56">
        <f>+[1]Sheet1!T56</f>
        <v>491.96945190429688</v>
      </c>
      <c r="U56">
        <f>+[1]Sheet1!U56</f>
        <v>537.25982666015625</v>
      </c>
      <c r="V56">
        <f>+[1]Sheet1!V56</f>
        <v>538.786376953125</v>
      </c>
      <c r="W56">
        <f>+[1]Sheet1!W56</f>
        <v>467.86691284179688</v>
      </c>
      <c r="X56">
        <f>+[1]Sheet1!X56</f>
        <v>471.62896728515625</v>
      </c>
      <c r="Y56">
        <f>+[1]Sheet1!Y56</f>
        <v>403.72244262695313</v>
      </c>
      <c r="Z56">
        <f>+[1]Sheet1!Z56</f>
        <v>445.6820068359375</v>
      </c>
      <c r="AA56">
        <f>+[1]Sheet1!AA56</f>
        <v>425.91482543945313</v>
      </c>
      <c r="AB56">
        <f>+[1]Sheet1!AB56</f>
        <v>512.43878173828125</v>
      </c>
      <c r="AC56">
        <f>+[1]Sheet1!AC56</f>
        <v>410.36846923828125</v>
      </c>
      <c r="AD56">
        <f>+[1]Sheet1!AD56</f>
        <v>490.08572387695313</v>
      </c>
      <c r="AE56">
        <f>+[1]Sheet1!AE56</f>
        <v>422.11990356445313</v>
      </c>
      <c r="AF56">
        <f>+[1]Sheet1!AF56</f>
        <v>491.38677978515625</v>
      </c>
      <c r="AG56">
        <f>+[1]Sheet1!AG56</f>
        <v>537.56939697265625</v>
      </c>
      <c r="AH56">
        <f>+[1]Sheet1!AH56</f>
        <v>540.47222900390625</v>
      </c>
      <c r="AI56">
        <f>+[1]Sheet1!AI56</f>
        <v>467.66055297851563</v>
      </c>
      <c r="AJ56">
        <f>+[1]Sheet1!AJ56</f>
        <v>471.90505981445313</v>
      </c>
      <c r="AK56">
        <f>+[1]Sheet1!AK56</f>
        <v>404.82357788085938</v>
      </c>
      <c r="AL56">
        <f>+[1]Sheet1!AL56</f>
        <v>443.26788330078125</v>
      </c>
      <c r="AM56">
        <f>+[1]Sheet1!AM56</f>
        <v>425.04635620117188</v>
      </c>
      <c r="AN56">
        <f>+[1]Sheet1!AN56</f>
        <v>510.71319580078125</v>
      </c>
      <c r="AO56">
        <f>+[1]Sheet1!AO56</f>
        <v>410.26119995117188</v>
      </c>
      <c r="AP56">
        <f>+[1]Sheet1!AP56</f>
        <v>490.46209716796875</v>
      </c>
      <c r="AQ56">
        <f>+[1]Sheet1!AQ56</f>
        <v>420.36895751953125</v>
      </c>
      <c r="AR56">
        <f>+[1]Sheet1!AR56</f>
        <v>491.64990234375</v>
      </c>
      <c r="AS56">
        <f>+[1]Sheet1!AS56</f>
        <v>527.83856201171875</v>
      </c>
      <c r="AT56">
        <f>+[1]Sheet1!AT56</f>
        <v>537.50006103515625</v>
      </c>
      <c r="AU56">
        <f>+[1]Sheet1!AU56</f>
        <v>466.56814575195313</v>
      </c>
      <c r="AV56">
        <f>+[1]Sheet1!AV56</f>
        <v>472.04568481445313</v>
      </c>
      <c r="AW56">
        <f>+[1]Sheet1!AW56</f>
        <v>400.9532470703125</v>
      </c>
      <c r="AX56">
        <f>+[1]Sheet1!AX56</f>
        <v>441.96609497070313</v>
      </c>
      <c r="AY56">
        <f>+[1]Sheet1!AY56</f>
        <v>425.08236694335938</v>
      </c>
      <c r="AZ56">
        <f>+[1]Sheet1!AZ56</f>
        <v>507.71890258789063</v>
      </c>
      <c r="BA56">
        <f>+[1]Sheet1!BA56</f>
        <v>409.9737548828125</v>
      </c>
      <c r="BB56">
        <f>+[1]Sheet1!BB56</f>
        <v>491.7049560546875</v>
      </c>
      <c r="BC56">
        <f>+[1]Sheet1!BC56</f>
        <v>415.86199951171875</v>
      </c>
      <c r="BD56">
        <f>+[1]Sheet1!BD56</f>
        <v>494.10491943359375</v>
      </c>
      <c r="BE56">
        <f>+[1]Sheet1!BE56</f>
        <v>519.84295654296875</v>
      </c>
      <c r="BF56">
        <f>+[1]Sheet1!BF56</f>
        <v>534.912109375</v>
      </c>
      <c r="BG56">
        <f>+[1]Sheet1!BG56</f>
        <v>466.43780517578125</v>
      </c>
      <c r="BH56">
        <f>+[1]Sheet1!BH56</f>
        <v>472.5194091796875</v>
      </c>
      <c r="BI56">
        <f>+[1]Sheet1!BI56</f>
        <v>406.87637329101563</v>
      </c>
      <c r="BJ56">
        <f>+[1]Sheet1!BJ56</f>
        <v>439.62692260742188</v>
      </c>
      <c r="BK56">
        <f>+[1]Sheet1!BK56</f>
        <v>424.43048095703125</v>
      </c>
      <c r="BL56">
        <f>+[1]Sheet1!BL56</f>
        <v>491.08059692382813</v>
      </c>
      <c r="BM56">
        <f>+[1]Sheet1!BM56</f>
        <v>487.36599731445313</v>
      </c>
      <c r="BN56">
        <f>+[1]Sheet1!BN56</f>
        <v>486.5277099609375</v>
      </c>
      <c r="BO56">
        <f>+[1]Sheet1!BO56</f>
        <v>484.665771484375</v>
      </c>
      <c r="BP56">
        <f>+[1]Sheet1!BP56</f>
        <v>479.73635864257813</v>
      </c>
      <c r="BQ56">
        <f>+[1]Sheet1!BQ56</f>
        <v>512.05517578125</v>
      </c>
      <c r="BR56">
        <f>+[1]Sheet1!BR56</f>
        <v>410.47811889648438</v>
      </c>
      <c r="BS56">
        <f>+[1]Sheet1!BS56</f>
        <v>489.67813110351563</v>
      </c>
      <c r="BT56">
        <f>+[1]Sheet1!BT56</f>
        <v>421.17556762695313</v>
      </c>
      <c r="BU56">
        <f>+[1]Sheet1!BU56</f>
        <v>492.5694580078125</v>
      </c>
      <c r="BV56">
        <f>+[1]Sheet1!BV56</f>
        <v>528.41864013671875</v>
      </c>
      <c r="BW56">
        <f>+[1]Sheet1!BW56</f>
        <v>537.4359130859375</v>
      </c>
      <c r="BX56">
        <f>+[1]Sheet1!BX56</f>
        <v>467.19656372070313</v>
      </c>
      <c r="BY56">
        <f>+[1]Sheet1!BY56</f>
        <v>472.05441284179688</v>
      </c>
      <c r="BZ56">
        <f>+[1]Sheet1!BZ56</f>
        <v>404.3331298828125</v>
      </c>
      <c r="CA56">
        <f>+[1]Sheet1!CA56</f>
        <v>442.00180053710938</v>
      </c>
      <c r="CB56">
        <f>+[1]Sheet1!CB56</f>
        <v>425.22674560546875</v>
      </c>
      <c r="CC56">
        <f>+[1]Sheet1!CC56</f>
        <v>484.60513305664063</v>
      </c>
      <c r="CD56">
        <f>+[1]Sheet1!CD56</f>
        <v>484.60513305664063</v>
      </c>
      <c r="CF56">
        <f ca="1">+[2]IPCse!DC60</f>
        <v>484.73277109149882</v>
      </c>
      <c r="CG56">
        <f t="shared" ca="1" si="0"/>
        <v>484.33973922736919</v>
      </c>
    </row>
    <row r="57" spans="1:85" x14ac:dyDescent="0.3">
      <c r="A57" s="2">
        <f>+[1]Sheet1!A57</f>
        <v>44378</v>
      </c>
      <c r="B57" s="1">
        <f>+[1]Sheet1!B57</f>
        <v>7</v>
      </c>
      <c r="C57" s="1">
        <f>+[1]Sheet1!C57</f>
        <v>2021</v>
      </c>
      <c r="D57">
        <f>+[1]Sheet1!D57</f>
        <v>536.55731201171875</v>
      </c>
      <c r="E57">
        <f>+[1]Sheet1!E57</f>
        <v>425.3609619140625</v>
      </c>
      <c r="F57">
        <f>+[1]Sheet1!F57</f>
        <v>498.14862060546875</v>
      </c>
      <c r="G57">
        <f>+[1]Sheet1!G57</f>
        <v>441.49105834960938</v>
      </c>
      <c r="H57">
        <f>+[1]Sheet1!H57</f>
        <v>501.09835815429688</v>
      </c>
      <c r="I57">
        <f>+[1]Sheet1!I57</f>
        <v>564.58929443359375</v>
      </c>
      <c r="J57">
        <f>+[1]Sheet1!J57</f>
        <v>553.009033203125</v>
      </c>
      <c r="K57">
        <f>+[1]Sheet1!K57</f>
        <v>474.21286010742188</v>
      </c>
      <c r="L57">
        <f>+[1]Sheet1!L57</f>
        <v>482.29861450195313</v>
      </c>
      <c r="M57">
        <f>+[1]Sheet1!M57</f>
        <v>411.2294921875</v>
      </c>
      <c r="N57">
        <f>+[1]Sheet1!N57</f>
        <v>466.493896484375</v>
      </c>
      <c r="O57">
        <f>+[1]Sheet1!O57</f>
        <v>441.01541137695313</v>
      </c>
      <c r="P57">
        <f>+[1]Sheet1!P57</f>
        <v>534.25421142578125</v>
      </c>
      <c r="Q57">
        <f>+[1]Sheet1!Q57</f>
        <v>424.73538208007813</v>
      </c>
      <c r="R57">
        <f>+[1]Sheet1!R57</f>
        <v>501.18722534179688</v>
      </c>
      <c r="S57">
        <f>+[1]Sheet1!S57</f>
        <v>437.3887939453125</v>
      </c>
      <c r="T57">
        <f>+[1]Sheet1!T57</f>
        <v>502.37960815429688</v>
      </c>
      <c r="U57">
        <f>+[1]Sheet1!U57</f>
        <v>558.62298583984375</v>
      </c>
      <c r="V57">
        <f>+[1]Sheet1!V57</f>
        <v>551.679443359375</v>
      </c>
      <c r="W57">
        <f>+[1]Sheet1!W57</f>
        <v>472.49951171875</v>
      </c>
      <c r="X57">
        <f>+[1]Sheet1!X57</f>
        <v>482.58566284179688</v>
      </c>
      <c r="Y57">
        <f>+[1]Sheet1!Y57</f>
        <v>415.4884033203125</v>
      </c>
      <c r="Z57">
        <f>+[1]Sheet1!Z57</f>
        <v>466.367919921875</v>
      </c>
      <c r="AA57">
        <f>+[1]Sheet1!AA57</f>
        <v>439.3765869140625</v>
      </c>
      <c r="AB57">
        <f>+[1]Sheet1!AB57</f>
        <v>532.67816162109375</v>
      </c>
      <c r="AC57">
        <f>+[1]Sheet1!AC57</f>
        <v>424.171875</v>
      </c>
      <c r="AD57">
        <f>+[1]Sheet1!AD57</f>
        <v>502.67227172851563</v>
      </c>
      <c r="AE57">
        <f>+[1]Sheet1!AE57</f>
        <v>434.07205200195313</v>
      </c>
      <c r="AF57">
        <f>+[1]Sheet1!AF57</f>
        <v>502.01773071289063</v>
      </c>
      <c r="AG57">
        <f>+[1]Sheet1!AG57</f>
        <v>559.156005859375</v>
      </c>
      <c r="AH57">
        <f>+[1]Sheet1!AH57</f>
        <v>553.5164794921875</v>
      </c>
      <c r="AI57">
        <f>+[1]Sheet1!AI57</f>
        <v>471.8770751953125</v>
      </c>
      <c r="AJ57">
        <f>+[1]Sheet1!AJ57</f>
        <v>482.7694091796875</v>
      </c>
      <c r="AK57">
        <f>+[1]Sheet1!AK57</f>
        <v>416.82864379882813</v>
      </c>
      <c r="AL57">
        <f>+[1]Sheet1!AL57</f>
        <v>464.091796875</v>
      </c>
      <c r="AM57">
        <f>+[1]Sheet1!AM57</f>
        <v>438.60360717773438</v>
      </c>
      <c r="AN57">
        <f>+[1]Sheet1!AN57</f>
        <v>530.993896484375</v>
      </c>
      <c r="AO57">
        <f>+[1]Sheet1!AO57</f>
        <v>424.10226440429688</v>
      </c>
      <c r="AP57">
        <f>+[1]Sheet1!AP57</f>
        <v>503.216552734375</v>
      </c>
      <c r="AQ57">
        <f>+[1]Sheet1!AQ57</f>
        <v>432.54931640625</v>
      </c>
      <c r="AR57">
        <f>+[1]Sheet1!AR57</f>
        <v>502.25253295898438</v>
      </c>
      <c r="AS57">
        <f>+[1]Sheet1!AS57</f>
        <v>547.8140869140625</v>
      </c>
      <c r="AT57">
        <f>+[1]Sheet1!AT57</f>
        <v>549.9228515625</v>
      </c>
      <c r="AU57">
        <f>+[1]Sheet1!AU57</f>
        <v>470.47076416015625</v>
      </c>
      <c r="AV57">
        <f>+[1]Sheet1!AV57</f>
        <v>483.07720947265625</v>
      </c>
      <c r="AW57">
        <f>+[1]Sheet1!AW57</f>
        <v>412.97747802734375</v>
      </c>
      <c r="AX57">
        <f>+[1]Sheet1!AX57</f>
        <v>462.98455810546875</v>
      </c>
      <c r="AY57">
        <f>+[1]Sheet1!AY57</f>
        <v>438.83660888671875</v>
      </c>
      <c r="AZ57">
        <f>+[1]Sheet1!AZ57</f>
        <v>528.03173828125</v>
      </c>
      <c r="BA57">
        <f>+[1]Sheet1!BA57</f>
        <v>424.04672241210938</v>
      </c>
      <c r="BB57">
        <f>+[1]Sheet1!BB57</f>
        <v>504.48956298828125</v>
      </c>
      <c r="BC57">
        <f>+[1]Sheet1!BC57</f>
        <v>428.54498291015625</v>
      </c>
      <c r="BD57">
        <f>+[1]Sheet1!BD57</f>
        <v>504.09619140625</v>
      </c>
      <c r="BE57">
        <f>+[1]Sheet1!BE57</f>
        <v>538.5748291015625</v>
      </c>
      <c r="BF57">
        <f>+[1]Sheet1!BF57</f>
        <v>546.90118408203125</v>
      </c>
      <c r="BG57">
        <f>+[1]Sheet1!BG57</f>
        <v>469.7767333984375</v>
      </c>
      <c r="BH57">
        <f>+[1]Sheet1!BH57</f>
        <v>483.58871459960938</v>
      </c>
      <c r="BI57">
        <f>+[1]Sheet1!BI57</f>
        <v>420.14340209960938</v>
      </c>
      <c r="BJ57">
        <f>+[1]Sheet1!BJ57</f>
        <v>461.10675048828125</v>
      </c>
      <c r="BK57">
        <f>+[1]Sheet1!BK57</f>
        <v>438.74749755859375</v>
      </c>
      <c r="BL57">
        <f>+[1]Sheet1!BL57</f>
        <v>507.19876098632813</v>
      </c>
      <c r="BM57">
        <f>+[1]Sheet1!BM57</f>
        <v>503.10726928710938</v>
      </c>
      <c r="BN57">
        <f>+[1]Sheet1!BN57</f>
        <v>502.33023071289063</v>
      </c>
      <c r="BO57">
        <f>+[1]Sheet1!BO57</f>
        <v>500.14385986328125</v>
      </c>
      <c r="BP57">
        <f>+[1]Sheet1!BP57</f>
        <v>494.92486572265625</v>
      </c>
      <c r="BQ57">
        <f>+[1]Sheet1!BQ57</f>
        <v>532.26904296875</v>
      </c>
      <c r="BR57">
        <f>+[1]Sheet1!BR57</f>
        <v>424.38375854492188</v>
      </c>
      <c r="BS57">
        <f>+[1]Sheet1!BS57</f>
        <v>502.44024658203125</v>
      </c>
      <c r="BT57">
        <f>+[1]Sheet1!BT57</f>
        <v>433.29653930664063</v>
      </c>
      <c r="BU57">
        <f>+[1]Sheet1!BU57</f>
        <v>502.89651489257813</v>
      </c>
      <c r="BV57">
        <f>+[1]Sheet1!BV57</f>
        <v>548.47174072265625</v>
      </c>
      <c r="BW57">
        <f>+[1]Sheet1!BW57</f>
        <v>549.94085693359375</v>
      </c>
      <c r="BX57">
        <f>+[1]Sheet1!BX57</f>
        <v>471.31838989257813</v>
      </c>
      <c r="BY57">
        <f>+[1]Sheet1!BY57</f>
        <v>483.06533813476563</v>
      </c>
      <c r="BZ57">
        <f>+[1]Sheet1!BZ57</f>
        <v>416.71560668945313</v>
      </c>
      <c r="CA57">
        <f>+[1]Sheet1!CA57</f>
        <v>463.0970458984375</v>
      </c>
      <c r="CB57">
        <f>+[1]Sheet1!CB57</f>
        <v>439.05361938476563</v>
      </c>
      <c r="CC57">
        <f>+[1]Sheet1!CC57</f>
        <v>500.16607666015625</v>
      </c>
      <c r="CD57">
        <f>+[1]Sheet1!CD57</f>
        <v>500.16604614257813</v>
      </c>
      <c r="CF57">
        <f ca="1">+[2]IPCse!DC61</f>
        <v>500.26979831029166</v>
      </c>
      <c r="CG57">
        <f t="shared" ca="1" si="0"/>
        <v>499.86416868687076</v>
      </c>
    </row>
    <row r="58" spans="1:85" x14ac:dyDescent="0.3">
      <c r="A58" s="2">
        <f>+[1]Sheet1!A58</f>
        <v>44409</v>
      </c>
      <c r="B58" s="1">
        <f>+[1]Sheet1!B58</f>
        <v>8</v>
      </c>
      <c r="C58" s="1">
        <f>+[1]Sheet1!C58</f>
        <v>2021</v>
      </c>
      <c r="D58">
        <f>+[1]Sheet1!D58</f>
        <v>543.52532958984375</v>
      </c>
      <c r="E58">
        <f>+[1]Sheet1!E58</f>
        <v>435.91070556640625</v>
      </c>
      <c r="F58">
        <f>+[1]Sheet1!F58</f>
        <v>514.4534912109375</v>
      </c>
      <c r="G58">
        <f>+[1]Sheet1!G58</f>
        <v>445.94207763671875</v>
      </c>
      <c r="H58">
        <f>+[1]Sheet1!H58</f>
        <v>516.782470703125</v>
      </c>
      <c r="I58">
        <f>+[1]Sheet1!I58</f>
        <v>587.242431640625</v>
      </c>
      <c r="J58">
        <f>+[1]Sheet1!J58</f>
        <v>566.627197265625</v>
      </c>
      <c r="K58">
        <f>+[1]Sheet1!K58</f>
        <v>474.38427734375</v>
      </c>
      <c r="L58">
        <f>+[1]Sheet1!L58</f>
        <v>498.6171875</v>
      </c>
      <c r="M58">
        <f>+[1]Sheet1!M58</f>
        <v>429.62164306640625</v>
      </c>
      <c r="N58">
        <f>+[1]Sheet1!N58</f>
        <v>480.56845092773438</v>
      </c>
      <c r="O58">
        <f>+[1]Sheet1!O58</f>
        <v>454.50125122070313</v>
      </c>
      <c r="P58">
        <f>+[1]Sheet1!P58</f>
        <v>541.07598876953125</v>
      </c>
      <c r="Q58">
        <f>+[1]Sheet1!Q58</f>
        <v>434.78805541992188</v>
      </c>
      <c r="R58">
        <f>+[1]Sheet1!R58</f>
        <v>517.71856689453125</v>
      </c>
      <c r="S58">
        <f>+[1]Sheet1!S58</f>
        <v>441.83367919921875</v>
      </c>
      <c r="T58">
        <f>+[1]Sheet1!T58</f>
        <v>517.7607421875</v>
      </c>
      <c r="U58">
        <f>+[1]Sheet1!U58</f>
        <v>581.53265380859375</v>
      </c>
      <c r="V58">
        <f>+[1]Sheet1!V58</f>
        <v>565.31378173828125</v>
      </c>
      <c r="W58">
        <f>+[1]Sheet1!W58</f>
        <v>472.223388671875</v>
      </c>
      <c r="X58">
        <f>+[1]Sheet1!X58</f>
        <v>498.7950439453125</v>
      </c>
      <c r="Y58">
        <f>+[1]Sheet1!Y58</f>
        <v>434.4102783203125</v>
      </c>
      <c r="Z58">
        <f>+[1]Sheet1!Z58</f>
        <v>480.24407958984375</v>
      </c>
      <c r="AA58">
        <f>+[1]Sheet1!AA58</f>
        <v>453.18026733398438</v>
      </c>
      <c r="AB58">
        <f>+[1]Sheet1!AB58</f>
        <v>539.45831298828125</v>
      </c>
      <c r="AC58">
        <f>+[1]Sheet1!AC58</f>
        <v>434.28277587890625</v>
      </c>
      <c r="AD58">
        <f>+[1]Sheet1!AD58</f>
        <v>519.35467529296875</v>
      </c>
      <c r="AE58">
        <f>+[1]Sheet1!AE58</f>
        <v>438.1473388671875</v>
      </c>
      <c r="AF58">
        <f>+[1]Sheet1!AF58</f>
        <v>517.3997802734375</v>
      </c>
      <c r="AG58">
        <f>+[1]Sheet1!AG58</f>
        <v>582.106689453125</v>
      </c>
      <c r="AH58">
        <f>+[1]Sheet1!AH58</f>
        <v>567.133056640625</v>
      </c>
      <c r="AI58">
        <f>+[1]Sheet1!AI58</f>
        <v>471.29742431640625</v>
      </c>
      <c r="AJ58">
        <f>+[1]Sheet1!AJ58</f>
        <v>498.9671630859375</v>
      </c>
      <c r="AK58">
        <f>+[1]Sheet1!AK58</f>
        <v>436.16162109375</v>
      </c>
      <c r="AL58">
        <f>+[1]Sheet1!AL58</f>
        <v>477.98818969726563</v>
      </c>
      <c r="AM58">
        <f>+[1]Sheet1!AM58</f>
        <v>452.59744262695313</v>
      </c>
      <c r="AN58">
        <f>+[1]Sheet1!AN58</f>
        <v>537.93890380859375</v>
      </c>
      <c r="AO58">
        <f>+[1]Sheet1!AO58</f>
        <v>434.07537841796875</v>
      </c>
      <c r="AP58">
        <f>+[1]Sheet1!AP58</f>
        <v>519.9468994140625</v>
      </c>
      <c r="AQ58">
        <f>+[1]Sheet1!AQ58</f>
        <v>437.38223266601563</v>
      </c>
      <c r="AR58">
        <f>+[1]Sheet1!AR58</f>
        <v>517.57122802734375</v>
      </c>
      <c r="AS58">
        <f>+[1]Sheet1!AS58</f>
        <v>570.9573974609375</v>
      </c>
      <c r="AT58">
        <f>+[1]Sheet1!AT58</f>
        <v>563.70587158203125</v>
      </c>
      <c r="AU58">
        <f>+[1]Sheet1!AU58</f>
        <v>469.78646850585938</v>
      </c>
      <c r="AV58">
        <f>+[1]Sheet1!AV58</f>
        <v>499.0147705078125</v>
      </c>
      <c r="AW58">
        <f>+[1]Sheet1!AW58</f>
        <v>431.7427978515625</v>
      </c>
      <c r="AX58">
        <f>+[1]Sheet1!AX58</f>
        <v>476.5455322265625</v>
      </c>
      <c r="AY58">
        <f>+[1]Sheet1!AY58</f>
        <v>452.74371337890625</v>
      </c>
      <c r="AZ58">
        <f>+[1]Sheet1!AZ58</f>
        <v>535.158203125</v>
      </c>
      <c r="BA58">
        <f>+[1]Sheet1!BA58</f>
        <v>433.69500732421875</v>
      </c>
      <c r="BB58">
        <f>+[1]Sheet1!BB58</f>
        <v>521.35736083984375</v>
      </c>
      <c r="BC58">
        <f>+[1]Sheet1!BC58</f>
        <v>434.9366455078125</v>
      </c>
      <c r="BD58">
        <f>+[1]Sheet1!BD58</f>
        <v>518.8927001953125</v>
      </c>
      <c r="BE58">
        <f>+[1]Sheet1!BE58</f>
        <v>561.90533447265625</v>
      </c>
      <c r="BF58">
        <f>+[1]Sheet1!BF58</f>
        <v>560.75323486328125</v>
      </c>
      <c r="BG58">
        <f>+[1]Sheet1!BG58</f>
        <v>468.43548583984375</v>
      </c>
      <c r="BH58">
        <f>+[1]Sheet1!BH58</f>
        <v>499.363525390625</v>
      </c>
      <c r="BI58">
        <f>+[1]Sheet1!BI58</f>
        <v>439.62246704101563</v>
      </c>
      <c r="BJ58">
        <f>+[1]Sheet1!BJ58</f>
        <v>474.17514038085938</v>
      </c>
      <c r="BK58">
        <f>+[1]Sheet1!BK58</f>
        <v>452.713623046875</v>
      </c>
      <c r="BL58">
        <f>+[1]Sheet1!BL58</f>
        <v>517.959228515625</v>
      </c>
      <c r="BM58">
        <f>+[1]Sheet1!BM58</f>
        <v>514.2801513671875</v>
      </c>
      <c r="BN58">
        <f>+[1]Sheet1!BN58</f>
        <v>513.8641357421875</v>
      </c>
      <c r="BO58">
        <f>+[1]Sheet1!BO58</f>
        <v>512.26678466796875</v>
      </c>
      <c r="BP58">
        <f>+[1]Sheet1!BP58</f>
        <v>507.78341674804688</v>
      </c>
      <c r="BQ58">
        <f>+[1]Sheet1!BQ58</f>
        <v>539.20361328125</v>
      </c>
      <c r="BR58">
        <f>+[1]Sheet1!BR58</f>
        <v>434.37322998046875</v>
      </c>
      <c r="BS58">
        <f>+[1]Sheet1!BS58</f>
        <v>519.1090087890625</v>
      </c>
      <c r="BT58">
        <f>+[1]Sheet1!BT58</f>
        <v>438.40451049804688</v>
      </c>
      <c r="BU58">
        <f>+[1]Sheet1!BU58</f>
        <v>518.04833984375</v>
      </c>
      <c r="BV58">
        <f>+[1]Sheet1!BV58</f>
        <v>571.5947265625</v>
      </c>
      <c r="BW58">
        <f>+[1]Sheet1!BW58</f>
        <v>563.6861572265625</v>
      </c>
      <c r="BX58">
        <f>+[1]Sheet1!BX58</f>
        <v>470.63162231445313</v>
      </c>
      <c r="BY58">
        <f>+[1]Sheet1!BY58</f>
        <v>499.06341552734375</v>
      </c>
      <c r="BZ58">
        <f>+[1]Sheet1!BZ58</f>
        <v>435.86099243164063</v>
      </c>
      <c r="CA58">
        <f>+[1]Sheet1!CA58</f>
        <v>476.59115600585938</v>
      </c>
      <c r="CB58">
        <f>+[1]Sheet1!CB58</f>
        <v>452.94140625</v>
      </c>
      <c r="CC58">
        <f>+[1]Sheet1!CC58</f>
        <v>512.10858154296875</v>
      </c>
      <c r="CD58">
        <f>+[1]Sheet1!CD58</f>
        <v>512.10858154296875</v>
      </c>
      <c r="CF58">
        <f ca="1">+[2]IPCse!DC62</f>
        <v>512.13509478058131</v>
      </c>
      <c r="CG58">
        <f t="shared" ca="1" si="0"/>
        <v>511.71984451694732</v>
      </c>
    </row>
    <row r="59" spans="1:85" x14ac:dyDescent="0.3">
      <c r="A59" s="2">
        <f>+[1]Sheet1!A59</f>
        <v>44440</v>
      </c>
      <c r="B59" s="1">
        <f>+[1]Sheet1!B59</f>
        <v>9</v>
      </c>
      <c r="C59" s="1">
        <f>+[1]Sheet1!C59</f>
        <v>2021</v>
      </c>
      <c r="D59">
        <f>+[1]Sheet1!D59</f>
        <v>555.07904052734375</v>
      </c>
      <c r="E59">
        <f>+[1]Sheet1!E59</f>
        <v>453.56069946289063</v>
      </c>
      <c r="F59">
        <f>+[1]Sheet1!F59</f>
        <v>530.8189697265625</v>
      </c>
      <c r="G59">
        <f>+[1]Sheet1!G59</f>
        <v>455.02508544921875</v>
      </c>
      <c r="H59">
        <f>+[1]Sheet1!H59</f>
        <v>531.13446044921875</v>
      </c>
      <c r="I59">
        <f>+[1]Sheet1!I59</f>
        <v>611.458740234375</v>
      </c>
      <c r="J59">
        <f>+[1]Sheet1!J59</f>
        <v>582.4600830078125</v>
      </c>
      <c r="K59">
        <f>+[1]Sheet1!K59</f>
        <v>487.45123291015625</v>
      </c>
      <c r="L59">
        <f>+[1]Sheet1!L59</f>
        <v>516.15545654296875</v>
      </c>
      <c r="M59">
        <f>+[1]Sheet1!M59</f>
        <v>450.25518798828125</v>
      </c>
      <c r="N59">
        <f>+[1]Sheet1!N59</f>
        <v>499.67218017578125</v>
      </c>
      <c r="O59">
        <f>+[1]Sheet1!O59</f>
        <v>464.46450805664063</v>
      </c>
      <c r="P59">
        <f>+[1]Sheet1!P59</f>
        <v>552.77777099609375</v>
      </c>
      <c r="Q59">
        <f>+[1]Sheet1!Q59</f>
        <v>452.5750732421875</v>
      </c>
      <c r="R59">
        <f>+[1]Sheet1!R59</f>
        <v>534.0758056640625</v>
      </c>
      <c r="S59">
        <f>+[1]Sheet1!S59</f>
        <v>450.55801391601563</v>
      </c>
      <c r="T59">
        <f>+[1]Sheet1!T59</f>
        <v>532.08819580078125</v>
      </c>
      <c r="U59">
        <f>+[1]Sheet1!U59</f>
        <v>605.941650390625</v>
      </c>
      <c r="V59">
        <f>+[1]Sheet1!V59</f>
        <v>581.50054931640625</v>
      </c>
      <c r="W59">
        <f>+[1]Sheet1!W59</f>
        <v>485.39071655273438</v>
      </c>
      <c r="X59">
        <f>+[1]Sheet1!X59</f>
        <v>516.56829833984375</v>
      </c>
      <c r="Y59">
        <f>+[1]Sheet1!Y59</f>
        <v>456.29525756835938</v>
      </c>
      <c r="Z59">
        <f>+[1]Sheet1!Z59</f>
        <v>499.58251953125</v>
      </c>
      <c r="AA59">
        <f>+[1]Sheet1!AA59</f>
        <v>462.7911376953125</v>
      </c>
      <c r="AB59">
        <f>+[1]Sheet1!AB59</f>
        <v>551.2559814453125</v>
      </c>
      <c r="AC59">
        <f>+[1]Sheet1!AC59</f>
        <v>452.03469848632813</v>
      </c>
      <c r="AD59">
        <f>+[1]Sheet1!AD59</f>
        <v>535.74053955078125</v>
      </c>
      <c r="AE59">
        <f>+[1]Sheet1!AE59</f>
        <v>446.76077270507813</v>
      </c>
      <c r="AF59">
        <f>+[1]Sheet1!AF59</f>
        <v>532.09716796875</v>
      </c>
      <c r="AG59">
        <f>+[1]Sheet1!AG59</f>
        <v>606.690673828125</v>
      </c>
      <c r="AH59">
        <f>+[1]Sheet1!AH59</f>
        <v>583.56243896484375</v>
      </c>
      <c r="AI59">
        <f>+[1]Sheet1!AI59</f>
        <v>484.53909301757813</v>
      </c>
      <c r="AJ59">
        <f>+[1]Sheet1!AJ59</f>
        <v>516.94122314453125</v>
      </c>
      <c r="AK59">
        <f>+[1]Sheet1!AK59</f>
        <v>458.35537719726563</v>
      </c>
      <c r="AL59">
        <f>+[1]Sheet1!AL59</f>
        <v>497.66845703125</v>
      </c>
      <c r="AM59">
        <f>+[1]Sheet1!AM59</f>
        <v>462.00445556640625</v>
      </c>
      <c r="AN59">
        <f>+[1]Sheet1!AN59</f>
        <v>549.83160400390625</v>
      </c>
      <c r="AO59">
        <f>+[1]Sheet1!AO59</f>
        <v>451.83673095703125</v>
      </c>
      <c r="AP59">
        <f>+[1]Sheet1!AP59</f>
        <v>536.37689208984375</v>
      </c>
      <c r="AQ59">
        <f>+[1]Sheet1!AQ59</f>
        <v>445.9873046875</v>
      </c>
      <c r="AR59">
        <f>+[1]Sheet1!AR59</f>
        <v>532.33447265625</v>
      </c>
      <c r="AS59">
        <f>+[1]Sheet1!AS59</f>
        <v>595.5540771484375</v>
      </c>
      <c r="AT59">
        <f>+[1]Sheet1!AT59</f>
        <v>580.621337890625</v>
      </c>
      <c r="AU59">
        <f>+[1]Sheet1!AU59</f>
        <v>483.21994018554688</v>
      </c>
      <c r="AV59">
        <f>+[1]Sheet1!AV59</f>
        <v>516.86083984375</v>
      </c>
      <c r="AW59">
        <f>+[1]Sheet1!AW59</f>
        <v>453.63040161132813</v>
      </c>
      <c r="AX59">
        <f>+[1]Sheet1!AX59</f>
        <v>496.37310791015625</v>
      </c>
      <c r="AY59">
        <f>+[1]Sheet1!AY59</f>
        <v>462.11196899414063</v>
      </c>
      <c r="AZ59">
        <f>+[1]Sheet1!AZ59</f>
        <v>547.23809814453125</v>
      </c>
      <c r="BA59">
        <f>+[1]Sheet1!BA59</f>
        <v>451.5361328125</v>
      </c>
      <c r="BB59">
        <f>+[1]Sheet1!BB59</f>
        <v>537.83251953125</v>
      </c>
      <c r="BC59">
        <f>+[1]Sheet1!BC59</f>
        <v>443.20263671875</v>
      </c>
      <c r="BD59">
        <f>+[1]Sheet1!BD59</f>
        <v>533.489990234375</v>
      </c>
      <c r="BE59">
        <f>+[1]Sheet1!BE59</f>
        <v>586.64129638671875</v>
      </c>
      <c r="BF59">
        <f>+[1]Sheet1!BF59</f>
        <v>578.121826171875</v>
      </c>
      <c r="BG59">
        <f>+[1]Sheet1!BG59</f>
        <v>482.38235473632813</v>
      </c>
      <c r="BH59">
        <f>+[1]Sheet1!BH59</f>
        <v>517.2152099609375</v>
      </c>
      <c r="BI59">
        <f>+[1]Sheet1!BI59</f>
        <v>463.07131958007813</v>
      </c>
      <c r="BJ59">
        <f>+[1]Sheet1!BJ59</f>
        <v>494.37030029296875</v>
      </c>
      <c r="BK59">
        <f>+[1]Sheet1!BK59</f>
        <v>461.87362670898438</v>
      </c>
      <c r="BL59">
        <f>+[1]Sheet1!BL59</f>
        <v>532.07373046875</v>
      </c>
      <c r="BM59">
        <f>+[1]Sheet1!BM59</f>
        <v>528.888427734375</v>
      </c>
      <c r="BN59">
        <f>+[1]Sheet1!BN59</f>
        <v>528.87701416015625</v>
      </c>
      <c r="BO59">
        <f>+[1]Sheet1!BO59</f>
        <v>527.7291259765625</v>
      </c>
      <c r="BP59">
        <f>+[1]Sheet1!BP59</f>
        <v>523.83563232421875</v>
      </c>
      <c r="BQ59">
        <f>+[1]Sheet1!BQ59</f>
        <v>551.0230712890625</v>
      </c>
      <c r="BR59">
        <f>+[1]Sheet1!BR59</f>
        <v>452.14724731445313</v>
      </c>
      <c r="BS59">
        <f>+[1]Sheet1!BS59</f>
        <v>535.522705078125</v>
      </c>
      <c r="BT59">
        <f>+[1]Sheet1!BT59</f>
        <v>446.9732666015625</v>
      </c>
      <c r="BU59">
        <f>+[1]Sheet1!BU59</f>
        <v>532.64068603515625</v>
      </c>
      <c r="BV59">
        <f>+[1]Sheet1!BV59</f>
        <v>596.19525146484375</v>
      </c>
      <c r="BW59">
        <f>+[1]Sheet1!BW59</f>
        <v>580.48760986328125</v>
      </c>
      <c r="BX59">
        <f>+[1]Sheet1!BX59</f>
        <v>484.08929443359375</v>
      </c>
      <c r="BY59">
        <f>+[1]Sheet1!BY59</f>
        <v>516.8897705078125</v>
      </c>
      <c r="BZ59">
        <f>+[1]Sheet1!BZ59</f>
        <v>458.343994140625</v>
      </c>
      <c r="CA59">
        <f>+[1]Sheet1!CA59</f>
        <v>496.42642211914063</v>
      </c>
      <c r="CB59">
        <f>+[1]Sheet1!CB59</f>
        <v>462.33114624023438</v>
      </c>
      <c r="CC59">
        <f>+[1]Sheet1!CC59</f>
        <v>527.38482666015625</v>
      </c>
      <c r="CD59">
        <f>+[1]Sheet1!CD59</f>
        <v>527.38482666015625</v>
      </c>
      <c r="CF59">
        <f ca="1">+[2]IPCse!DC63</f>
        <v>527.36413543238825</v>
      </c>
      <c r="CG59">
        <f t="shared" ca="1" si="0"/>
        <v>526.93653713166407</v>
      </c>
    </row>
    <row r="60" spans="1:85" x14ac:dyDescent="0.3">
      <c r="A60" s="2">
        <f>+[1]Sheet1!A60</f>
        <v>44470</v>
      </c>
      <c r="B60" s="1">
        <f>+[1]Sheet1!B60</f>
        <v>10</v>
      </c>
      <c r="C60" s="1">
        <f>+[1]Sheet1!C60</f>
        <v>2021</v>
      </c>
      <c r="D60">
        <f>+[1]Sheet1!D60</f>
        <v>570.59515380859375</v>
      </c>
      <c r="E60">
        <f>+[1]Sheet1!E60</f>
        <v>464.0069580078125</v>
      </c>
      <c r="F60">
        <f>+[1]Sheet1!F60</f>
        <v>551.88427734375</v>
      </c>
      <c r="G60">
        <f>+[1]Sheet1!G60</f>
        <v>465.93170166015625</v>
      </c>
      <c r="H60">
        <f>+[1]Sheet1!H60</f>
        <v>544.59613037109375</v>
      </c>
      <c r="I60">
        <f>+[1]Sheet1!I60</f>
        <v>638.31640625</v>
      </c>
      <c r="J60">
        <f>+[1]Sheet1!J60</f>
        <v>600.5162353515625</v>
      </c>
      <c r="K60">
        <f>+[1]Sheet1!K60</f>
        <v>492.52200317382813</v>
      </c>
      <c r="L60">
        <f>+[1]Sheet1!L60</f>
        <v>535.38873291015625</v>
      </c>
      <c r="M60">
        <f>+[1]Sheet1!M60</f>
        <v>459.43539428710938</v>
      </c>
      <c r="N60">
        <f>+[1]Sheet1!N60</f>
        <v>520.10162353515625</v>
      </c>
      <c r="O60">
        <f>+[1]Sheet1!O60</f>
        <v>479.05288696289063</v>
      </c>
      <c r="P60">
        <f>+[1]Sheet1!P60</f>
        <v>568.08526611328125</v>
      </c>
      <c r="Q60">
        <f>+[1]Sheet1!Q60</f>
        <v>462.36273193359375</v>
      </c>
      <c r="R60">
        <f>+[1]Sheet1!R60</f>
        <v>555.41156005859375</v>
      </c>
      <c r="S60">
        <f>+[1]Sheet1!S60</f>
        <v>461.89788818359375</v>
      </c>
      <c r="T60">
        <f>+[1]Sheet1!T60</f>
        <v>545.51507568359375</v>
      </c>
      <c r="U60">
        <f>+[1]Sheet1!U60</f>
        <v>633.4334716796875</v>
      </c>
      <c r="V60">
        <f>+[1]Sheet1!V60</f>
        <v>599.509521484375</v>
      </c>
      <c r="W60">
        <f>+[1]Sheet1!W60</f>
        <v>490.31207275390625</v>
      </c>
      <c r="X60">
        <f>+[1]Sheet1!X60</f>
        <v>535.58636474609375</v>
      </c>
      <c r="Y60">
        <f>+[1]Sheet1!Y60</f>
        <v>464.13998413085938</v>
      </c>
      <c r="Z60">
        <f>+[1]Sheet1!Z60</f>
        <v>520.16522216796875</v>
      </c>
      <c r="AA60">
        <f>+[1]Sheet1!AA60</f>
        <v>477.86514282226563</v>
      </c>
      <c r="AB60">
        <f>+[1]Sheet1!AB60</f>
        <v>566.483642578125</v>
      </c>
      <c r="AC60">
        <f>+[1]Sheet1!AC60</f>
        <v>462.2645263671875</v>
      </c>
      <c r="AD60">
        <f>+[1]Sheet1!AD60</f>
        <v>557.11767578125</v>
      </c>
      <c r="AE60">
        <f>+[1]Sheet1!AE60</f>
        <v>458.00848388671875</v>
      </c>
      <c r="AF60">
        <f>+[1]Sheet1!AF60</f>
        <v>545.615478515625</v>
      </c>
      <c r="AG60">
        <f>+[1]Sheet1!AG60</f>
        <v>634.268798828125</v>
      </c>
      <c r="AH60">
        <f>+[1]Sheet1!AH60</f>
        <v>601.4942626953125</v>
      </c>
      <c r="AI60">
        <f>+[1]Sheet1!AI60</f>
        <v>489.3555908203125</v>
      </c>
      <c r="AJ60">
        <f>+[1]Sheet1!AJ60</f>
        <v>535.8382568359375</v>
      </c>
      <c r="AK60">
        <f>+[1]Sheet1!AK60</f>
        <v>465.88699340820313</v>
      </c>
      <c r="AL60">
        <f>+[1]Sheet1!AL60</f>
        <v>518.3214111328125</v>
      </c>
      <c r="AM60">
        <f>+[1]Sheet1!AM60</f>
        <v>477.25216674804688</v>
      </c>
      <c r="AN60">
        <f>+[1]Sheet1!AN60</f>
        <v>564.92510986328125</v>
      </c>
      <c r="AO60">
        <f>+[1]Sheet1!AO60</f>
        <v>461.851318359375</v>
      </c>
      <c r="AP60">
        <f>+[1]Sheet1!AP60</f>
        <v>558.3050537109375</v>
      </c>
      <c r="AQ60">
        <f>+[1]Sheet1!AQ60</f>
        <v>457.2677001953125</v>
      </c>
      <c r="AR60">
        <f>+[1]Sheet1!AR60</f>
        <v>545.87646484375</v>
      </c>
      <c r="AS60">
        <f>+[1]Sheet1!AS60</f>
        <v>624.01611328125</v>
      </c>
      <c r="AT60">
        <f>+[1]Sheet1!AT60</f>
        <v>598.5654296875</v>
      </c>
      <c r="AU60">
        <f>+[1]Sheet1!AU60</f>
        <v>487.85403442382813</v>
      </c>
      <c r="AV60">
        <f>+[1]Sheet1!AV60</f>
        <v>535.73492431640625</v>
      </c>
      <c r="AW60">
        <f>+[1]Sheet1!AW60</f>
        <v>461.28176879882813</v>
      </c>
      <c r="AX60">
        <f>+[1]Sheet1!AX60</f>
        <v>516.93341064453125</v>
      </c>
      <c r="AY60">
        <f>+[1]Sheet1!AY60</f>
        <v>477.45632934570313</v>
      </c>
      <c r="AZ60">
        <f>+[1]Sheet1!AZ60</f>
        <v>562.17626953125</v>
      </c>
      <c r="BA60">
        <f>+[1]Sheet1!BA60</f>
        <v>460.91958618164063</v>
      </c>
      <c r="BB60">
        <f>+[1]Sheet1!BB60</f>
        <v>560.338134765625</v>
      </c>
      <c r="BC60">
        <f>+[1]Sheet1!BC60</f>
        <v>454.54306030273438</v>
      </c>
      <c r="BD60">
        <f>+[1]Sheet1!BD60</f>
        <v>546.93597412109375</v>
      </c>
      <c r="BE60">
        <f>+[1]Sheet1!BE60</f>
        <v>615.921142578125</v>
      </c>
      <c r="BF60">
        <f>+[1]Sheet1!BF60</f>
        <v>595.9095458984375</v>
      </c>
      <c r="BG60">
        <f>+[1]Sheet1!BG60</f>
        <v>486.86575317382813</v>
      </c>
      <c r="BH60">
        <f>+[1]Sheet1!BH60</f>
        <v>536.14410400390625</v>
      </c>
      <c r="BI60">
        <f>+[1]Sheet1!BI60</f>
        <v>468.84378051757813</v>
      </c>
      <c r="BJ60">
        <f>+[1]Sheet1!BJ60</f>
        <v>514.86279296875</v>
      </c>
      <c r="BK60">
        <f>+[1]Sheet1!BK60</f>
        <v>477.74649047851563</v>
      </c>
      <c r="BL60">
        <f>+[1]Sheet1!BL60</f>
        <v>548.40228271484375</v>
      </c>
      <c r="BM60">
        <f>+[1]Sheet1!BM60</f>
        <v>545.24908447265625</v>
      </c>
      <c r="BN60">
        <f>+[1]Sheet1!BN60</f>
        <v>545.47039794921875</v>
      </c>
      <c r="BO60">
        <f>+[1]Sheet1!BO60</f>
        <v>544.661865234375</v>
      </c>
      <c r="BP60">
        <f>+[1]Sheet1!BP60</f>
        <v>541.01580810546875</v>
      </c>
      <c r="BQ60">
        <f>+[1]Sheet1!BQ60</f>
        <v>566.22412109375</v>
      </c>
      <c r="BR60">
        <f>+[1]Sheet1!BR60</f>
        <v>462.02117919921875</v>
      </c>
      <c r="BS60">
        <f>+[1]Sheet1!BS60</f>
        <v>557.29583740234375</v>
      </c>
      <c r="BT60">
        <f>+[1]Sheet1!BT60</f>
        <v>458.23361206054688</v>
      </c>
      <c r="BU60">
        <f>+[1]Sheet1!BU60</f>
        <v>546.11749267578125</v>
      </c>
      <c r="BV60">
        <f>+[1]Sheet1!BV60</f>
        <v>624.60833740234375</v>
      </c>
      <c r="BW60">
        <f>+[1]Sheet1!BW60</f>
        <v>598.3927001953125</v>
      </c>
      <c r="BX60">
        <f>+[1]Sheet1!BX60</f>
        <v>488.81414794921875</v>
      </c>
      <c r="BY60">
        <f>+[1]Sheet1!BY60</f>
        <v>535.845947265625</v>
      </c>
      <c r="BZ60">
        <f>+[1]Sheet1!BZ60</f>
        <v>465.34793090820313</v>
      </c>
      <c r="CA60">
        <f>+[1]Sheet1!CA60</f>
        <v>516.96630859375</v>
      </c>
      <c r="CB60">
        <f>+[1]Sheet1!CB60</f>
        <v>477.74334716796875</v>
      </c>
      <c r="CC60">
        <f>+[1]Sheet1!CC60</f>
        <v>544.1749267578125</v>
      </c>
      <c r="CD60">
        <f>+[1]Sheet1!CD60</f>
        <v>544.1749267578125</v>
      </c>
      <c r="CF60">
        <f ca="1">+[2]IPCse!DC64</f>
        <v>544.27508180668974</v>
      </c>
      <c r="CG60">
        <f t="shared" ca="1" si="0"/>
        <v>543.8337717431674</v>
      </c>
    </row>
    <row r="61" spans="1:85" x14ac:dyDescent="0.3">
      <c r="A61" s="2">
        <f>+[1]Sheet1!A61</f>
        <v>44501</v>
      </c>
      <c r="B61" s="1">
        <f>+[1]Sheet1!B61</f>
        <v>11</v>
      </c>
      <c r="C61" s="1">
        <f>+[1]Sheet1!C61</f>
        <v>2021</v>
      </c>
      <c r="D61">
        <f>+[1]Sheet1!D61</f>
        <v>587.57666015625</v>
      </c>
      <c r="E61">
        <f>+[1]Sheet1!E61</f>
        <v>467.22555541992188</v>
      </c>
      <c r="F61">
        <f>+[1]Sheet1!F61</f>
        <v>578.90948486328125</v>
      </c>
      <c r="G61">
        <f>+[1]Sheet1!G61</f>
        <v>476.65487670898438</v>
      </c>
      <c r="H61">
        <f>+[1]Sheet1!H61</f>
        <v>560.2640380859375</v>
      </c>
      <c r="I61">
        <f>+[1]Sheet1!I61</f>
        <v>654.6390380859375</v>
      </c>
      <c r="J61">
        <f>+[1]Sheet1!J61</f>
        <v>615.05499267578125</v>
      </c>
      <c r="K61">
        <f>+[1]Sheet1!K61</f>
        <v>496.50729370117188</v>
      </c>
      <c r="L61">
        <f>+[1]Sheet1!L61</f>
        <v>546.0491943359375</v>
      </c>
      <c r="M61">
        <f>+[1]Sheet1!M61</f>
        <v>473.07843017578125</v>
      </c>
      <c r="N61">
        <f>+[1]Sheet1!N61</f>
        <v>545.37469482421875</v>
      </c>
      <c r="O61">
        <f>+[1]Sheet1!O61</f>
        <v>489.0552978515625</v>
      </c>
      <c r="P61">
        <f>+[1]Sheet1!P61</f>
        <v>584.85931396484375</v>
      </c>
      <c r="Q61">
        <f>+[1]Sheet1!Q61</f>
        <v>465.16055297851563</v>
      </c>
      <c r="R61">
        <f>+[1]Sheet1!R61</f>
        <v>583.34197998046875</v>
      </c>
      <c r="S61">
        <f>+[1]Sheet1!S61</f>
        <v>472.1429443359375</v>
      </c>
      <c r="T61">
        <f>+[1]Sheet1!T61</f>
        <v>561.53851318359375</v>
      </c>
      <c r="U61">
        <f>+[1]Sheet1!U61</f>
        <v>649.24072265625</v>
      </c>
      <c r="V61">
        <f>+[1]Sheet1!V61</f>
        <v>613.62945556640625</v>
      </c>
      <c r="W61">
        <f>+[1]Sheet1!W61</f>
        <v>494.16708374023438</v>
      </c>
      <c r="X61">
        <f>+[1]Sheet1!X61</f>
        <v>545.802001953125</v>
      </c>
      <c r="Y61">
        <f>+[1]Sheet1!Y61</f>
        <v>477.6112060546875</v>
      </c>
      <c r="Z61">
        <f>+[1]Sheet1!Z61</f>
        <v>546.18560791015625</v>
      </c>
      <c r="AA61">
        <f>+[1]Sheet1!AA61</f>
        <v>487.59408569335938</v>
      </c>
      <c r="AB61">
        <f>+[1]Sheet1!AB61</f>
        <v>583.06768798828125</v>
      </c>
      <c r="AC61">
        <f>+[1]Sheet1!AC61</f>
        <v>464.85006713867188</v>
      </c>
      <c r="AD61">
        <f>+[1]Sheet1!AD61</f>
        <v>585.77740478515625</v>
      </c>
      <c r="AE61">
        <f>+[1]Sheet1!AE61</f>
        <v>468.14077758789063</v>
      </c>
      <c r="AF61">
        <f>+[1]Sheet1!AF61</f>
        <v>561.62646484375</v>
      </c>
      <c r="AG61">
        <f>+[1]Sheet1!AG61</f>
        <v>649.90118408203125</v>
      </c>
      <c r="AH61">
        <f>+[1]Sheet1!AH61</f>
        <v>615.39263916015625</v>
      </c>
      <c r="AI61">
        <f>+[1]Sheet1!AI61</f>
        <v>493.24276733398438</v>
      </c>
      <c r="AJ61">
        <f>+[1]Sheet1!AJ61</f>
        <v>545.82965087890625</v>
      </c>
      <c r="AK61">
        <f>+[1]Sheet1!AK61</f>
        <v>479.36163330078125</v>
      </c>
      <c r="AL61">
        <f>+[1]Sheet1!AL61</f>
        <v>544.46783447265625</v>
      </c>
      <c r="AM61">
        <f>+[1]Sheet1!AM61</f>
        <v>486.87643432617188</v>
      </c>
      <c r="AN61">
        <f>+[1]Sheet1!AN61</f>
        <v>581.30029296875</v>
      </c>
      <c r="AO61">
        <f>+[1]Sheet1!AO61</f>
        <v>464.37216186523438</v>
      </c>
      <c r="AP61">
        <f>+[1]Sheet1!AP61</f>
        <v>586.91607666015625</v>
      </c>
      <c r="AQ61">
        <f>+[1]Sheet1!AQ61</f>
        <v>467.21530151367188</v>
      </c>
      <c r="AR61">
        <f>+[1]Sheet1!AR61</f>
        <v>561.94842529296875</v>
      </c>
      <c r="AS61">
        <f>+[1]Sheet1!AS61</f>
        <v>638.9835205078125</v>
      </c>
      <c r="AT61">
        <f>+[1]Sheet1!AT61</f>
        <v>612.050537109375</v>
      </c>
      <c r="AU61">
        <f>+[1]Sheet1!AU61</f>
        <v>491.59628295898438</v>
      </c>
      <c r="AV61">
        <f>+[1]Sheet1!AV61</f>
        <v>545.38897705078125</v>
      </c>
      <c r="AW61">
        <f>+[1]Sheet1!AW61</f>
        <v>474.82357788085938</v>
      </c>
      <c r="AX61">
        <f>+[1]Sheet1!AX61</f>
        <v>543.27117919921875</v>
      </c>
      <c r="AY61">
        <f>+[1]Sheet1!AY61</f>
        <v>486.92510986328125</v>
      </c>
      <c r="AZ61">
        <f>+[1]Sheet1!AZ61</f>
        <v>578.28289794921875</v>
      </c>
      <c r="BA61">
        <f>+[1]Sheet1!BA61</f>
        <v>463.28927612304688</v>
      </c>
      <c r="BB61">
        <f>+[1]Sheet1!BB61</f>
        <v>589.3355712890625</v>
      </c>
      <c r="BC61">
        <f>+[1]Sheet1!BC61</f>
        <v>464.08892822265625</v>
      </c>
      <c r="BD61">
        <f>+[1]Sheet1!BD61</f>
        <v>563.51239013671875</v>
      </c>
      <c r="BE61">
        <f>+[1]Sheet1!BE61</f>
        <v>630.23492431640625</v>
      </c>
      <c r="BF61">
        <f>+[1]Sheet1!BF61</f>
        <v>608.93597412109375</v>
      </c>
      <c r="BG61">
        <f>+[1]Sheet1!BG61</f>
        <v>490.25421142578125</v>
      </c>
      <c r="BH61">
        <f>+[1]Sheet1!BH61</f>
        <v>545.315673828125</v>
      </c>
      <c r="BI61">
        <f>+[1]Sheet1!BI61</f>
        <v>482.45584106445313</v>
      </c>
      <c r="BJ61">
        <f>+[1]Sheet1!BJ61</f>
        <v>541.671142578125</v>
      </c>
      <c r="BK61">
        <f>+[1]Sheet1!BK61</f>
        <v>486.99713134765625</v>
      </c>
      <c r="BL61">
        <f>+[1]Sheet1!BL61</f>
        <v>564.62353515625</v>
      </c>
      <c r="BM61">
        <f>+[1]Sheet1!BM61</f>
        <v>561.1732177734375</v>
      </c>
      <c r="BN61">
        <f>+[1]Sheet1!BN61</f>
        <v>561.45391845703125</v>
      </c>
      <c r="BO61">
        <f>+[1]Sheet1!BO61</f>
        <v>560.45831298828125</v>
      </c>
      <c r="BP61">
        <f>+[1]Sheet1!BP61</f>
        <v>556.58795166015625</v>
      </c>
      <c r="BQ61">
        <f>+[1]Sheet1!BQ61</f>
        <v>582.763671875</v>
      </c>
      <c r="BR61">
        <f>+[1]Sheet1!BR61</f>
        <v>464.65194702148438</v>
      </c>
      <c r="BS61">
        <f>+[1]Sheet1!BS61</f>
        <v>585.693603515625</v>
      </c>
      <c r="BT61">
        <f>+[1]Sheet1!BT61</f>
        <v>468.21817016601563</v>
      </c>
      <c r="BU61">
        <f>+[1]Sheet1!BU61</f>
        <v>562.34765625</v>
      </c>
      <c r="BV61">
        <f>+[1]Sheet1!BV61</f>
        <v>639.62091064453125</v>
      </c>
      <c r="BW61">
        <f>+[1]Sheet1!BW61</f>
        <v>611.96209716796875</v>
      </c>
      <c r="BX61">
        <f>+[1]Sheet1!BX61</f>
        <v>492.529296875</v>
      </c>
      <c r="BY61">
        <f>+[1]Sheet1!BY61</f>
        <v>545.561279296875</v>
      </c>
      <c r="BZ61">
        <f>+[1]Sheet1!BZ61</f>
        <v>478.90335083007813</v>
      </c>
      <c r="CA61">
        <f>+[1]Sheet1!CA61</f>
        <v>543.341064453125</v>
      </c>
      <c r="CB61">
        <f>+[1]Sheet1!CB61</f>
        <v>487.2459716796875</v>
      </c>
      <c r="CC61">
        <f>+[1]Sheet1!CC61</f>
        <v>560.003662109375</v>
      </c>
      <c r="CD61">
        <f>+[1]Sheet1!CD61</f>
        <v>560.003662109375</v>
      </c>
      <c r="CF61">
        <f ca="1">+[2]IPCse!DC65</f>
        <v>560.14156159309903</v>
      </c>
      <c r="CG61">
        <f t="shared" ca="1" si="0"/>
        <v>559.68738664298451</v>
      </c>
    </row>
    <row r="62" spans="1:85" x14ac:dyDescent="0.3">
      <c r="A62" s="2">
        <f>+[1]Sheet1!A62</f>
        <v>44531</v>
      </c>
      <c r="B62" s="1">
        <f>+[1]Sheet1!B62</f>
        <v>12</v>
      </c>
      <c r="C62" s="1">
        <f>+[1]Sheet1!C62</f>
        <v>2021</v>
      </c>
      <c r="D62">
        <f>+[1]Sheet1!D62</f>
        <v>615.52166748046875</v>
      </c>
      <c r="E62">
        <f>+[1]Sheet1!E62</f>
        <v>492.41452026367188</v>
      </c>
      <c r="F62">
        <f>+[1]Sheet1!F62</f>
        <v>612.58538818359375</v>
      </c>
      <c r="G62">
        <f>+[1]Sheet1!G62</f>
        <v>486.04788208007813</v>
      </c>
      <c r="H62">
        <f>+[1]Sheet1!H62</f>
        <v>579.95147705078125</v>
      </c>
      <c r="I62">
        <f>+[1]Sheet1!I62</f>
        <v>658.4385986328125</v>
      </c>
      <c r="J62">
        <f>+[1]Sheet1!J62</f>
        <v>642.68792724609375</v>
      </c>
      <c r="K62">
        <f>+[1]Sheet1!K62</f>
        <v>501.60079956054688</v>
      </c>
      <c r="L62">
        <f>+[1]Sheet1!L62</f>
        <v>566.9085693359375</v>
      </c>
      <c r="M62">
        <f>+[1]Sheet1!M62</f>
        <v>488.52841186523438</v>
      </c>
      <c r="N62">
        <f>+[1]Sheet1!N62</f>
        <v>579.61248779296875</v>
      </c>
      <c r="O62">
        <f>+[1]Sheet1!O62</f>
        <v>505.02093505859375</v>
      </c>
      <c r="P62">
        <f>+[1]Sheet1!P62</f>
        <v>612.308837890625</v>
      </c>
      <c r="Q62">
        <f>+[1]Sheet1!Q62</f>
        <v>490.22772216796875</v>
      </c>
      <c r="R62">
        <f>+[1]Sheet1!R62</f>
        <v>617.4595947265625</v>
      </c>
      <c r="S62">
        <f>+[1]Sheet1!S62</f>
        <v>481.71560668945313</v>
      </c>
      <c r="T62">
        <f>+[1]Sheet1!T62</f>
        <v>581.79119873046875</v>
      </c>
      <c r="U62">
        <f>+[1]Sheet1!U62</f>
        <v>652.83123779296875</v>
      </c>
      <c r="V62">
        <f>+[1]Sheet1!V62</f>
        <v>642.1416015625</v>
      </c>
      <c r="W62">
        <f>+[1]Sheet1!W62</f>
        <v>499.4493408203125</v>
      </c>
      <c r="X62">
        <f>+[1]Sheet1!X62</f>
        <v>567.30950927734375</v>
      </c>
      <c r="Y62">
        <f>+[1]Sheet1!Y62</f>
        <v>493.03152465820313</v>
      </c>
      <c r="Z62">
        <f>+[1]Sheet1!Z62</f>
        <v>579.33160400390625</v>
      </c>
      <c r="AA62">
        <f>+[1]Sheet1!AA62</f>
        <v>503.29434204101563</v>
      </c>
      <c r="AB62">
        <f>+[1]Sheet1!AB62</f>
        <v>610.17401123046875</v>
      </c>
      <c r="AC62">
        <f>+[1]Sheet1!AC62</f>
        <v>489.92465209960938</v>
      </c>
      <c r="AD62">
        <f>+[1]Sheet1!AD62</f>
        <v>619.942138671875</v>
      </c>
      <c r="AE62">
        <f>+[1]Sheet1!AE62</f>
        <v>477.7861328125</v>
      </c>
      <c r="AF62">
        <f>+[1]Sheet1!AF62</f>
        <v>581.94189453125</v>
      </c>
      <c r="AG62">
        <f>+[1]Sheet1!AG62</f>
        <v>653.2918701171875</v>
      </c>
      <c r="AH62">
        <f>+[1]Sheet1!AH62</f>
        <v>643.8857421875</v>
      </c>
      <c r="AI62">
        <f>+[1]Sheet1!AI62</f>
        <v>498.50198364257813</v>
      </c>
      <c r="AJ62">
        <f>+[1]Sheet1!AJ62</f>
        <v>567.56964111328125</v>
      </c>
      <c r="AK62">
        <f>+[1]Sheet1!AK62</f>
        <v>494.7626953125</v>
      </c>
      <c r="AL62">
        <f>+[1]Sheet1!AL62</f>
        <v>576.38116455078125</v>
      </c>
      <c r="AM62">
        <f>+[1]Sheet1!AM62</f>
        <v>502.56024169921875</v>
      </c>
      <c r="AN62">
        <f>+[1]Sheet1!AN62</f>
        <v>608.08563232421875</v>
      </c>
      <c r="AO62">
        <f>+[1]Sheet1!AO62</f>
        <v>489.36907958984375</v>
      </c>
      <c r="AP62">
        <f>+[1]Sheet1!AP62</f>
        <v>621.19012451171875</v>
      </c>
      <c r="AQ62">
        <f>+[1]Sheet1!AQ62</f>
        <v>476.95611572265625</v>
      </c>
      <c r="AR62">
        <f>+[1]Sheet1!AR62</f>
        <v>582.3165283203125</v>
      </c>
      <c r="AS62">
        <f>+[1]Sheet1!AS62</f>
        <v>642.13861083984375</v>
      </c>
      <c r="AT62">
        <f>+[1]Sheet1!AT62</f>
        <v>641.7977294921875</v>
      </c>
      <c r="AU62">
        <f>+[1]Sheet1!AU62</f>
        <v>497.04843139648438</v>
      </c>
      <c r="AV62">
        <f>+[1]Sheet1!AV62</f>
        <v>567.60443115234375</v>
      </c>
      <c r="AW62">
        <f>+[1]Sheet1!AW62</f>
        <v>490.1827392578125</v>
      </c>
      <c r="AX62">
        <f>+[1]Sheet1!AX62</f>
        <v>574.72216796875</v>
      </c>
      <c r="AY62">
        <f>+[1]Sheet1!AY62</f>
        <v>502.33633422851563</v>
      </c>
      <c r="AZ62">
        <f>+[1]Sheet1!AZ62</f>
        <v>604.587890625</v>
      </c>
      <c r="BA62">
        <f>+[1]Sheet1!BA62</f>
        <v>488.16705322265625</v>
      </c>
      <c r="BB62">
        <f>+[1]Sheet1!BB62</f>
        <v>623.73870849609375</v>
      </c>
      <c r="BC62">
        <f>+[1]Sheet1!BC62</f>
        <v>474.11251831054688</v>
      </c>
      <c r="BD62">
        <f>+[1]Sheet1!BD62</f>
        <v>584.427734375</v>
      </c>
      <c r="BE62">
        <f>+[1]Sheet1!BE62</f>
        <v>633.11669921875</v>
      </c>
      <c r="BF62">
        <f>+[1]Sheet1!BF62</f>
        <v>639.48297119140625</v>
      </c>
      <c r="BG62">
        <f>+[1]Sheet1!BG62</f>
        <v>495.89108276367188</v>
      </c>
      <c r="BH62">
        <f>+[1]Sheet1!BH62</f>
        <v>568.174560546875</v>
      </c>
      <c r="BI62">
        <f>+[1]Sheet1!BI62</f>
        <v>497.7340087890625</v>
      </c>
      <c r="BJ62">
        <f>+[1]Sheet1!BJ62</f>
        <v>572.9078369140625</v>
      </c>
      <c r="BK62">
        <f>+[1]Sheet1!BK62</f>
        <v>501.97366333007813</v>
      </c>
      <c r="BL62">
        <f>+[1]Sheet1!BL62</f>
        <v>588.63531494140625</v>
      </c>
      <c r="BM62">
        <f>+[1]Sheet1!BM62</f>
        <v>584.5970458984375</v>
      </c>
      <c r="BN62">
        <f>+[1]Sheet1!BN62</f>
        <v>584.237060546875</v>
      </c>
      <c r="BO62">
        <f>+[1]Sheet1!BO62</f>
        <v>583.0986328125</v>
      </c>
      <c r="BP62">
        <f>+[1]Sheet1!BP62</f>
        <v>578.674072265625</v>
      </c>
      <c r="BQ62">
        <f>+[1]Sheet1!BQ62</f>
        <v>609.83709716796875</v>
      </c>
      <c r="BR62">
        <f>+[1]Sheet1!BR62</f>
        <v>489.66458129882813</v>
      </c>
      <c r="BS62">
        <f>+[1]Sheet1!BS62</f>
        <v>619.87542724609375</v>
      </c>
      <c r="BT62">
        <f>+[1]Sheet1!BT62</f>
        <v>477.9686279296875</v>
      </c>
      <c r="BU62">
        <f>+[1]Sheet1!BU62</f>
        <v>582.8599853515625</v>
      </c>
      <c r="BV62">
        <f>+[1]Sheet1!BV62</f>
        <v>642.8033447265625</v>
      </c>
      <c r="BW62">
        <f>+[1]Sheet1!BW62</f>
        <v>641.43365478515625</v>
      </c>
      <c r="BX62">
        <f>+[1]Sheet1!BX62</f>
        <v>497.92718505859375</v>
      </c>
      <c r="BY62">
        <f>+[1]Sheet1!BY62</f>
        <v>567.695068359375</v>
      </c>
      <c r="BZ62">
        <f>+[1]Sheet1!BZ62</f>
        <v>494.25119018554688</v>
      </c>
      <c r="CA62">
        <f>+[1]Sheet1!CA62</f>
        <v>575.210693359375</v>
      </c>
      <c r="CB62">
        <f>+[1]Sheet1!CB62</f>
        <v>502.63641357421875</v>
      </c>
      <c r="CC62">
        <f>+[1]Sheet1!CC62</f>
        <v>582.77935791015625</v>
      </c>
      <c r="CD62">
        <f>+[1]Sheet1!CD62</f>
        <v>582.77935791015625</v>
      </c>
      <c r="CF62">
        <f ca="1">+[2]IPCse!DC66</f>
        <v>582.99054451890004</v>
      </c>
      <c r="CG62">
        <f t="shared" ca="1" si="0"/>
        <v>582.51784311691677</v>
      </c>
    </row>
    <row r="63" spans="1:85" x14ac:dyDescent="0.3">
      <c r="A63" s="2">
        <f>+[1]Sheet1!A63</f>
        <v>44562</v>
      </c>
      <c r="B63" s="1">
        <f>+[1]Sheet1!B63</f>
        <v>1</v>
      </c>
      <c r="C63" s="1">
        <f>+[1]Sheet1!C63</f>
        <v>2022</v>
      </c>
      <c r="D63">
        <f>+[1]Sheet1!D63</f>
        <v>643.61962890625</v>
      </c>
      <c r="E63">
        <f>+[1]Sheet1!E63</f>
        <v>501.28524780273438</v>
      </c>
      <c r="F63">
        <f>+[1]Sheet1!F63</f>
        <v>646.5057373046875</v>
      </c>
      <c r="G63">
        <f>+[1]Sheet1!G63</f>
        <v>495.6700439453125</v>
      </c>
      <c r="H63">
        <f>+[1]Sheet1!H63</f>
        <v>602.88873291015625</v>
      </c>
      <c r="I63">
        <f>+[1]Sheet1!I63</f>
        <v>684.26702880859375</v>
      </c>
      <c r="J63">
        <f>+[1]Sheet1!J63</f>
        <v>660.9208984375</v>
      </c>
      <c r="K63">
        <f>+[1]Sheet1!K63</f>
        <v>532.43524169921875</v>
      </c>
      <c r="L63">
        <f>+[1]Sheet1!L63</f>
        <v>588.39215087890625</v>
      </c>
      <c r="M63">
        <f>+[1]Sheet1!M63</f>
        <v>506.97860717773438</v>
      </c>
      <c r="N63">
        <f>+[1]Sheet1!N63</f>
        <v>611.6561279296875</v>
      </c>
      <c r="O63">
        <f>+[1]Sheet1!O63</f>
        <v>526.5638427734375</v>
      </c>
      <c r="P63">
        <f>+[1]Sheet1!P63</f>
        <v>640.52618408203125</v>
      </c>
      <c r="Q63">
        <f>+[1]Sheet1!Q63</f>
        <v>498.91543579101563</v>
      </c>
      <c r="R63">
        <f>+[1]Sheet1!R63</f>
        <v>651.90435791015625</v>
      </c>
      <c r="S63">
        <f>+[1]Sheet1!S63</f>
        <v>490.80975341796875</v>
      </c>
      <c r="T63">
        <f>+[1]Sheet1!T63</f>
        <v>605.33355712890625</v>
      </c>
      <c r="U63">
        <f>+[1]Sheet1!U63</f>
        <v>679.08428955078125</v>
      </c>
      <c r="V63">
        <f>+[1]Sheet1!V63</f>
        <v>660.22174072265625</v>
      </c>
      <c r="W63">
        <f>+[1]Sheet1!W63</f>
        <v>531.53851318359375</v>
      </c>
      <c r="X63">
        <f>+[1]Sheet1!X63</f>
        <v>589.10137939453125</v>
      </c>
      <c r="Y63">
        <f>+[1]Sheet1!Y63</f>
        <v>511.99612426757813</v>
      </c>
      <c r="Z63">
        <f>+[1]Sheet1!Z63</f>
        <v>611.5279541015625</v>
      </c>
      <c r="AA63">
        <f>+[1]Sheet1!AA63</f>
        <v>525.030517578125</v>
      </c>
      <c r="AB63">
        <f>+[1]Sheet1!AB63</f>
        <v>638.442138671875</v>
      </c>
      <c r="AC63">
        <f>+[1]Sheet1!AC63</f>
        <v>498.62396240234375</v>
      </c>
      <c r="AD63">
        <f>+[1]Sheet1!AD63</f>
        <v>654.595947265625</v>
      </c>
      <c r="AE63">
        <f>+[1]Sheet1!AE63</f>
        <v>486.55511474609375</v>
      </c>
      <c r="AF63">
        <f>+[1]Sheet1!AF63</f>
        <v>605.13311767578125</v>
      </c>
      <c r="AG63">
        <f>+[1]Sheet1!AG63</f>
        <v>679.53302001953125</v>
      </c>
      <c r="AH63">
        <f>+[1]Sheet1!AH63</f>
        <v>662.31866455078125</v>
      </c>
      <c r="AI63">
        <f>+[1]Sheet1!AI63</f>
        <v>531.1151123046875</v>
      </c>
      <c r="AJ63">
        <f>+[1]Sheet1!AJ63</f>
        <v>589.38775634765625</v>
      </c>
      <c r="AK63">
        <f>+[1]Sheet1!AK63</f>
        <v>513.88397216796875</v>
      </c>
      <c r="AL63">
        <f>+[1]Sheet1!AL63</f>
        <v>608.33819580078125</v>
      </c>
      <c r="AM63">
        <f>+[1]Sheet1!AM63</f>
        <v>524.288818359375</v>
      </c>
      <c r="AN63">
        <f>+[1]Sheet1!AN63</f>
        <v>636.27154541015625</v>
      </c>
      <c r="AO63">
        <f>+[1]Sheet1!AO63</f>
        <v>498.02651977539063</v>
      </c>
      <c r="AP63">
        <f>+[1]Sheet1!AP63</f>
        <v>656.14453125</v>
      </c>
      <c r="AQ63">
        <f>+[1]Sheet1!AQ63</f>
        <v>485.82183837890625</v>
      </c>
      <c r="AR63">
        <f>+[1]Sheet1!AR63</f>
        <v>605.54827880859375</v>
      </c>
      <c r="AS63">
        <f>+[1]Sheet1!AS63</f>
        <v>669.09185791015625</v>
      </c>
      <c r="AT63">
        <f>+[1]Sheet1!AT63</f>
        <v>659.73358154296875</v>
      </c>
      <c r="AU63">
        <f>+[1]Sheet1!AU63</f>
        <v>529.84356689453125</v>
      </c>
      <c r="AV63">
        <f>+[1]Sheet1!AV63</f>
        <v>589.75189208984375</v>
      </c>
      <c r="AW63">
        <f>+[1]Sheet1!AW63</f>
        <v>508.87747192382813</v>
      </c>
      <c r="AX63">
        <f>+[1]Sheet1!AX63</f>
        <v>606.91400146484375</v>
      </c>
      <c r="AY63">
        <f>+[1]Sheet1!AY63</f>
        <v>524.1549072265625</v>
      </c>
      <c r="AZ63">
        <f>+[1]Sheet1!AZ63</f>
        <v>632.70947265625</v>
      </c>
      <c r="BA63">
        <f>+[1]Sheet1!BA63</f>
        <v>496.6868896484375</v>
      </c>
      <c r="BB63">
        <f>+[1]Sheet1!BB63</f>
        <v>659.09564208984375</v>
      </c>
      <c r="BC63">
        <f>+[1]Sheet1!BC63</f>
        <v>482.55313110351563</v>
      </c>
      <c r="BD63">
        <f>+[1]Sheet1!BD63</f>
        <v>608.80377197265625</v>
      </c>
      <c r="BE63">
        <f>+[1]Sheet1!BE63</f>
        <v>660.63616943359375</v>
      </c>
      <c r="BF63">
        <f>+[1]Sheet1!BF63</f>
        <v>657.06201171875</v>
      </c>
      <c r="BG63">
        <f>+[1]Sheet1!BG63</f>
        <v>529.803955078125</v>
      </c>
      <c r="BH63">
        <f>+[1]Sheet1!BH63</f>
        <v>590.49609375</v>
      </c>
      <c r="BI63">
        <f>+[1]Sheet1!BI63</f>
        <v>516.7662353515625</v>
      </c>
      <c r="BJ63">
        <f>+[1]Sheet1!BJ63</f>
        <v>605.156005859375</v>
      </c>
      <c r="BK63">
        <f>+[1]Sheet1!BK63</f>
        <v>524.304443359375</v>
      </c>
      <c r="BL63">
        <f>+[1]Sheet1!BL63</f>
        <v>613.4508056640625</v>
      </c>
      <c r="BM63">
        <f>+[1]Sheet1!BM63</f>
        <v>609.0362548828125</v>
      </c>
      <c r="BN63">
        <f>+[1]Sheet1!BN63</f>
        <v>608.7861328125</v>
      </c>
      <c r="BO63">
        <f>+[1]Sheet1!BO63</f>
        <v>607.47283935546875</v>
      </c>
      <c r="BP63">
        <f>+[1]Sheet1!BP63</f>
        <v>602.849853515625</v>
      </c>
      <c r="BQ63">
        <f>+[1]Sheet1!BQ63</f>
        <v>638.01470947265625</v>
      </c>
      <c r="BR63">
        <f>+[1]Sheet1!BR63</f>
        <v>498.32131958007813</v>
      </c>
      <c r="BS63">
        <f>+[1]Sheet1!BS63</f>
        <v>654.66119384765625</v>
      </c>
      <c r="BT63">
        <f>+[1]Sheet1!BT63</f>
        <v>486.80035400390625</v>
      </c>
      <c r="BU63">
        <f>+[1]Sheet1!BU63</f>
        <v>606.57421875</v>
      </c>
      <c r="BV63">
        <f>+[1]Sheet1!BV63</f>
        <v>669.70166015625</v>
      </c>
      <c r="BW63">
        <f>+[1]Sheet1!BW63</f>
        <v>659.36859130859375</v>
      </c>
      <c r="BX63">
        <f>+[1]Sheet1!BX63</f>
        <v>530.6654052734375</v>
      </c>
      <c r="BY63">
        <f>+[1]Sheet1!BY63</f>
        <v>589.7332763671875</v>
      </c>
      <c r="BZ63">
        <f>+[1]Sheet1!BZ63</f>
        <v>513.174072265625</v>
      </c>
      <c r="CA63">
        <f>+[1]Sheet1!CA63</f>
        <v>607.37689208984375</v>
      </c>
      <c r="CB63">
        <f>+[1]Sheet1!CB63</f>
        <v>524.59124755859375</v>
      </c>
      <c r="CC63">
        <f>+[1]Sheet1!CC63</f>
        <v>607.184326171875</v>
      </c>
      <c r="CD63">
        <f>+[1]Sheet1!CD63</f>
        <v>607.18438720703125</v>
      </c>
      <c r="CF63">
        <f ca="1">+[2]IPCse!DC67</f>
        <v>607.41353111728779</v>
      </c>
      <c r="CG63">
        <f t="shared" ca="1" si="0"/>
        <v>606.92102702705472</v>
      </c>
    </row>
    <row r="64" spans="1:85" x14ac:dyDescent="0.3">
      <c r="A64" s="2">
        <f>+[1]Sheet1!A64</f>
        <v>44593</v>
      </c>
      <c r="B64" s="1">
        <f>+[1]Sheet1!B64</f>
        <v>2</v>
      </c>
      <c r="C64" s="1">
        <f>+[1]Sheet1!C64</f>
        <v>2022</v>
      </c>
      <c r="D64">
        <f>+[1]Sheet1!D64</f>
        <v>686.37615966796875</v>
      </c>
      <c r="E64">
        <f>+[1]Sheet1!E64</f>
        <v>518.5443115234375</v>
      </c>
      <c r="F64">
        <f>+[1]Sheet1!F64</f>
        <v>682.53448486328125</v>
      </c>
      <c r="G64">
        <f>+[1]Sheet1!G64</f>
        <v>509.03338623046875</v>
      </c>
      <c r="H64">
        <f>+[1]Sheet1!H64</f>
        <v>631.0299072265625</v>
      </c>
      <c r="I64">
        <f>+[1]Sheet1!I64</f>
        <v>710.5213623046875</v>
      </c>
      <c r="J64">
        <f>+[1]Sheet1!J64</f>
        <v>695.1976318359375</v>
      </c>
      <c r="K64">
        <f>+[1]Sheet1!K64</f>
        <v>540.5693359375</v>
      </c>
      <c r="L64">
        <f>+[1]Sheet1!L64</f>
        <v>607.86590576171875</v>
      </c>
      <c r="M64">
        <f>+[1]Sheet1!M64</f>
        <v>528.481689453125</v>
      </c>
      <c r="N64">
        <f>+[1]Sheet1!N64</f>
        <v>639.683837890625</v>
      </c>
      <c r="O64">
        <f>+[1]Sheet1!O64</f>
        <v>549.78448486328125</v>
      </c>
      <c r="P64">
        <f>+[1]Sheet1!P64</f>
        <v>684.002197265625</v>
      </c>
      <c r="Q64">
        <f>+[1]Sheet1!Q64</f>
        <v>515.91864013671875</v>
      </c>
      <c r="R64">
        <f>+[1]Sheet1!R64</f>
        <v>688.638427734375</v>
      </c>
      <c r="S64">
        <f>+[1]Sheet1!S64</f>
        <v>504.5384521484375</v>
      </c>
      <c r="T64">
        <f>+[1]Sheet1!T64</f>
        <v>633.78350830078125</v>
      </c>
      <c r="U64">
        <f>+[1]Sheet1!U64</f>
        <v>704.5523681640625</v>
      </c>
      <c r="V64">
        <f>+[1]Sheet1!V64</f>
        <v>693.95697021484375</v>
      </c>
      <c r="W64">
        <f>+[1]Sheet1!W64</f>
        <v>539.5087890625</v>
      </c>
      <c r="X64">
        <f>+[1]Sheet1!X64</f>
        <v>607.98028564453125</v>
      </c>
      <c r="Y64">
        <f>+[1]Sheet1!Y64</f>
        <v>532.7159423828125</v>
      </c>
      <c r="Z64">
        <f>+[1]Sheet1!Z64</f>
        <v>638.7181396484375</v>
      </c>
      <c r="AA64">
        <f>+[1]Sheet1!AA64</f>
        <v>548.0928955078125</v>
      </c>
      <c r="AB64">
        <f>+[1]Sheet1!AB64</f>
        <v>682.28790283203125</v>
      </c>
      <c r="AC64">
        <f>+[1]Sheet1!AC64</f>
        <v>515.3148193359375</v>
      </c>
      <c r="AD64">
        <f>+[1]Sheet1!AD64</f>
        <v>691.72589111328125</v>
      </c>
      <c r="AE64">
        <f>+[1]Sheet1!AE64</f>
        <v>500.65914916992188</v>
      </c>
      <c r="AF64">
        <f>+[1]Sheet1!AF64</f>
        <v>633.587158203125</v>
      </c>
      <c r="AG64">
        <f>+[1]Sheet1!AG64</f>
        <v>704.81134033203125</v>
      </c>
      <c r="AH64">
        <f>+[1]Sheet1!AH64</f>
        <v>696.07989501953125</v>
      </c>
      <c r="AI64">
        <f>+[1]Sheet1!AI64</f>
        <v>538.8798828125</v>
      </c>
      <c r="AJ64">
        <f>+[1]Sheet1!AJ64</f>
        <v>607.8983154296875</v>
      </c>
      <c r="AK64">
        <f>+[1]Sheet1!AK64</f>
        <v>534.51837158203125</v>
      </c>
      <c r="AL64">
        <f>+[1]Sheet1!AL64</f>
        <v>634.48785400390625</v>
      </c>
      <c r="AM64">
        <f>+[1]Sheet1!AM64</f>
        <v>547.2847900390625</v>
      </c>
      <c r="AN64">
        <f>+[1]Sheet1!AN64</f>
        <v>680.35223388671875</v>
      </c>
      <c r="AO64">
        <f>+[1]Sheet1!AO64</f>
        <v>514.69195556640625</v>
      </c>
      <c r="AP64">
        <f>+[1]Sheet1!AP64</f>
        <v>693.61676025390625</v>
      </c>
      <c r="AQ64">
        <f>+[1]Sheet1!AQ64</f>
        <v>499.95733642578125</v>
      </c>
      <c r="AR64">
        <f>+[1]Sheet1!AR64</f>
        <v>634.0164794921875</v>
      </c>
      <c r="AS64">
        <f>+[1]Sheet1!AS64</f>
        <v>693.258056640625</v>
      </c>
      <c r="AT64">
        <f>+[1]Sheet1!AT64</f>
        <v>692.58770751953125</v>
      </c>
      <c r="AU64">
        <f>+[1]Sheet1!AU64</f>
        <v>537.3857421875</v>
      </c>
      <c r="AV64">
        <f>+[1]Sheet1!AV64</f>
        <v>608.25909423828125</v>
      </c>
      <c r="AW64">
        <f>+[1]Sheet1!AW64</f>
        <v>528.96038818359375</v>
      </c>
      <c r="AX64">
        <f>+[1]Sheet1!AX64</f>
        <v>633.23699951171875</v>
      </c>
      <c r="AY64">
        <f>+[1]Sheet1!AY64</f>
        <v>547.14288330078125</v>
      </c>
      <c r="AZ64">
        <f>+[1]Sheet1!AZ64</f>
        <v>677.41448974609375</v>
      </c>
      <c r="BA64">
        <f>+[1]Sheet1!BA64</f>
        <v>513.306884765625</v>
      </c>
      <c r="BB64">
        <f>+[1]Sheet1!BB64</f>
        <v>697.04534912109375</v>
      </c>
      <c r="BC64">
        <f>+[1]Sheet1!BC64</f>
        <v>496.42196655273438</v>
      </c>
      <c r="BD64">
        <f>+[1]Sheet1!BD64</f>
        <v>637.6300048828125</v>
      </c>
      <c r="BE64">
        <f>+[1]Sheet1!BE64</f>
        <v>683.7584228515625</v>
      </c>
      <c r="BF64">
        <f>+[1]Sheet1!BF64</f>
        <v>689.16607666015625</v>
      </c>
      <c r="BG64">
        <f>+[1]Sheet1!BG64</f>
        <v>537.12615966796875</v>
      </c>
      <c r="BH64">
        <f>+[1]Sheet1!BH64</f>
        <v>608.9677734375</v>
      </c>
      <c r="BI64">
        <f>+[1]Sheet1!BI64</f>
        <v>536.76055908203125</v>
      </c>
      <c r="BJ64">
        <f>+[1]Sheet1!BJ64</f>
        <v>631.042236328125</v>
      </c>
      <c r="BK64">
        <f>+[1]Sheet1!BK64</f>
        <v>547.2037353515625</v>
      </c>
      <c r="BL64">
        <f>+[1]Sheet1!BL64</f>
        <v>645.64044189453125</v>
      </c>
      <c r="BM64">
        <f>+[1]Sheet1!BM64</f>
        <v>640.1134033203125</v>
      </c>
      <c r="BN64">
        <f>+[1]Sheet1!BN64</f>
        <v>639.45635986328125</v>
      </c>
      <c r="BO64">
        <f>+[1]Sheet1!BO64</f>
        <v>637.34423828125</v>
      </c>
      <c r="BP64">
        <f>+[1]Sheet1!BP64</f>
        <v>631.23785400390625</v>
      </c>
      <c r="BQ64">
        <f>+[1]Sheet1!BQ64</f>
        <v>681.83856201171875</v>
      </c>
      <c r="BR64">
        <f>+[1]Sheet1!BR64</f>
        <v>515.11962890625</v>
      </c>
      <c r="BS64">
        <f>+[1]Sheet1!BS64</f>
        <v>691.88385009765625</v>
      </c>
      <c r="BT64">
        <f>+[1]Sheet1!BT64</f>
        <v>500.68841552734375</v>
      </c>
      <c r="BU64">
        <f>+[1]Sheet1!BU64</f>
        <v>635.1575927734375</v>
      </c>
      <c r="BV64">
        <f>+[1]Sheet1!BV64</f>
        <v>693.93792724609375</v>
      </c>
      <c r="BW64">
        <f>+[1]Sheet1!BW64</f>
        <v>692.34979248046875</v>
      </c>
      <c r="BX64">
        <f>+[1]Sheet1!BX64</f>
        <v>538.32769775390625</v>
      </c>
      <c r="BY64">
        <f>+[1]Sheet1!BY64</f>
        <v>608.3818359375</v>
      </c>
      <c r="BZ64">
        <f>+[1]Sheet1!BZ64</f>
        <v>533.48980712890625</v>
      </c>
      <c r="CA64">
        <f>+[1]Sheet1!CA64</f>
        <v>633.73773193359375</v>
      </c>
      <c r="CB64">
        <f>+[1]Sheet1!CB64</f>
        <v>547.5809326171875</v>
      </c>
      <c r="CC64">
        <f>+[1]Sheet1!CC64</f>
        <v>637.1881103515625</v>
      </c>
      <c r="CD64">
        <f>+[1]Sheet1!CD64</f>
        <v>637.18804931640625</v>
      </c>
      <c r="CF64">
        <f ca="1">+[2]IPCse!DC68</f>
        <v>637.53719208452333</v>
      </c>
      <c r="CG64">
        <f t="shared" ca="1" si="0"/>
        <v>637.02026307538563</v>
      </c>
    </row>
    <row r="65" spans="1:85" x14ac:dyDescent="0.3">
      <c r="A65" s="2">
        <f>+[1]Sheet1!A65</f>
        <v>44621</v>
      </c>
      <c r="B65" s="1">
        <f>+[1]Sheet1!B65</f>
        <v>3</v>
      </c>
      <c r="C65" s="1">
        <f>+[1]Sheet1!C65</f>
        <v>2022</v>
      </c>
      <c r="D65">
        <f>+[1]Sheet1!D65</f>
        <v>731.57025146484375</v>
      </c>
      <c r="E65">
        <f>+[1]Sheet1!E65</f>
        <v>544.16461181640625</v>
      </c>
      <c r="F65">
        <f>+[1]Sheet1!F65</f>
        <v>729.7720947265625</v>
      </c>
      <c r="G65">
        <f>+[1]Sheet1!G65</f>
        <v>549.9298095703125</v>
      </c>
      <c r="H65">
        <f>+[1]Sheet1!H65</f>
        <v>659.4241943359375</v>
      </c>
      <c r="I65">
        <f>+[1]Sheet1!I65</f>
        <v>745.08697509765625</v>
      </c>
      <c r="J65">
        <f>+[1]Sheet1!J65</f>
        <v>735.6429443359375</v>
      </c>
      <c r="K65">
        <f>+[1]Sheet1!K65</f>
        <v>559.8011474609375</v>
      </c>
      <c r="L65">
        <f>+[1]Sheet1!L65</f>
        <v>631.0797119140625</v>
      </c>
      <c r="M65">
        <f>+[1]Sheet1!M65</f>
        <v>553.725341796875</v>
      </c>
      <c r="N65">
        <f>+[1]Sheet1!N65</f>
        <v>673.64068603515625</v>
      </c>
      <c r="O65">
        <f>+[1]Sheet1!O65</f>
        <v>580.02593994140625</v>
      </c>
      <c r="P65">
        <f>+[1]Sheet1!P65</f>
        <v>728.257568359375</v>
      </c>
      <c r="Q65">
        <f>+[1]Sheet1!Q65</f>
        <v>541.7579345703125</v>
      </c>
      <c r="R65">
        <f>+[1]Sheet1!R65</f>
        <v>736.4825439453125</v>
      </c>
      <c r="S65">
        <f>+[1]Sheet1!S65</f>
        <v>543.57293701171875</v>
      </c>
      <c r="T65">
        <f>+[1]Sheet1!T65</f>
        <v>662.25250244140625</v>
      </c>
      <c r="U65">
        <f>+[1]Sheet1!U65</f>
        <v>739.08685302734375</v>
      </c>
      <c r="V65">
        <f>+[1]Sheet1!V65</f>
        <v>733.45318603515625</v>
      </c>
      <c r="W65">
        <f>+[1]Sheet1!W65</f>
        <v>557.95465087890625</v>
      </c>
      <c r="X65">
        <f>+[1]Sheet1!X65</f>
        <v>631.46380615234375</v>
      </c>
      <c r="Y65">
        <f>+[1]Sheet1!Y65</f>
        <v>558.81622314453125</v>
      </c>
      <c r="Z65">
        <f>+[1]Sheet1!Z65</f>
        <v>672.93377685546875</v>
      </c>
      <c r="AA65">
        <f>+[1]Sheet1!AA65</f>
        <v>578.55712890625</v>
      </c>
      <c r="AB65">
        <f>+[1]Sheet1!AB65</f>
        <v>725.85504150390625</v>
      </c>
      <c r="AC65">
        <f>+[1]Sheet1!AC65</f>
        <v>541.2052001953125</v>
      </c>
      <c r="AD65">
        <f>+[1]Sheet1!AD65</f>
        <v>739.804443359375</v>
      </c>
      <c r="AE65">
        <f>+[1]Sheet1!AE65</f>
        <v>538.29296875</v>
      </c>
      <c r="AF65">
        <f>+[1]Sheet1!AF65</f>
        <v>662.08746337890625</v>
      </c>
      <c r="AG65">
        <f>+[1]Sheet1!AG65</f>
        <v>739.0772705078125</v>
      </c>
      <c r="AH65">
        <f>+[1]Sheet1!AH65</f>
        <v>735.0255126953125</v>
      </c>
      <c r="AI65">
        <f>+[1]Sheet1!AI65</f>
        <v>557.14031982421875</v>
      </c>
      <c r="AJ65">
        <f>+[1]Sheet1!AJ65</f>
        <v>631.55621337890625</v>
      </c>
      <c r="AK65">
        <f>+[1]Sheet1!AK65</f>
        <v>560.45599365234375</v>
      </c>
      <c r="AL65">
        <f>+[1]Sheet1!AL65</f>
        <v>668.96734619140625</v>
      </c>
      <c r="AM65">
        <f>+[1]Sheet1!AM65</f>
        <v>577.68603515625</v>
      </c>
      <c r="AN65">
        <f>+[1]Sheet1!AN65</f>
        <v>723.43719482421875</v>
      </c>
      <c r="AO65">
        <f>+[1]Sheet1!AO65</f>
        <v>540.75396728515625</v>
      </c>
      <c r="AP65">
        <f>+[1]Sheet1!AP65</f>
        <v>742.05755615234375</v>
      </c>
      <c r="AQ65">
        <f>+[1]Sheet1!AQ65</f>
        <v>537.9464111328125</v>
      </c>
      <c r="AR65">
        <f>+[1]Sheet1!AR65</f>
        <v>662.5196533203125</v>
      </c>
      <c r="AS65">
        <f>+[1]Sheet1!AS65</f>
        <v>727.91290283203125</v>
      </c>
      <c r="AT65">
        <f>+[1]Sheet1!AT65</f>
        <v>730.54632568359375</v>
      </c>
      <c r="AU65">
        <f>+[1]Sheet1!AU65</f>
        <v>555.3260498046875</v>
      </c>
      <c r="AV65">
        <f>+[1]Sheet1!AV65</f>
        <v>631.73712158203125</v>
      </c>
      <c r="AW65">
        <f>+[1]Sheet1!AW65</f>
        <v>556.8482666015625</v>
      </c>
      <c r="AX65">
        <f>+[1]Sheet1!AX65</f>
        <v>667.97406005859375</v>
      </c>
      <c r="AY65">
        <f>+[1]Sheet1!AY65</f>
        <v>578.01416015625</v>
      </c>
      <c r="AZ65">
        <f>+[1]Sheet1!AZ65</f>
        <v>719.32916259765625</v>
      </c>
      <c r="BA65">
        <f>+[1]Sheet1!BA65</f>
        <v>539.56024169921875</v>
      </c>
      <c r="BB65">
        <f>+[1]Sheet1!BB65</f>
        <v>745.9056396484375</v>
      </c>
      <c r="BC65">
        <f>+[1]Sheet1!BC65</f>
        <v>534.5518798828125</v>
      </c>
      <c r="BD65">
        <f>+[1]Sheet1!BD65</f>
        <v>666.01129150390625</v>
      </c>
      <c r="BE65">
        <f>+[1]Sheet1!BE65</f>
        <v>718.60540771484375</v>
      </c>
      <c r="BF65">
        <f>+[1]Sheet1!BF65</f>
        <v>726.06243896484375</v>
      </c>
      <c r="BG65">
        <f>+[1]Sheet1!BG65</f>
        <v>554.30841064453125</v>
      </c>
      <c r="BH65">
        <f>+[1]Sheet1!BH65</f>
        <v>632.36517333984375</v>
      </c>
      <c r="BI65">
        <f>+[1]Sheet1!BI65</f>
        <v>565.70880126953125</v>
      </c>
      <c r="BJ65">
        <f>+[1]Sheet1!BJ65</f>
        <v>666.14569091796875</v>
      </c>
      <c r="BK65">
        <f>+[1]Sheet1!BK65</f>
        <v>578.5054931640625</v>
      </c>
      <c r="BL65">
        <f>+[1]Sheet1!BL65</f>
        <v>684.86041259765625</v>
      </c>
      <c r="BM65">
        <f>+[1]Sheet1!BM65</f>
        <v>677.9632568359375</v>
      </c>
      <c r="BN65">
        <f>+[1]Sheet1!BN65</f>
        <v>676.63037109375</v>
      </c>
      <c r="BO65">
        <f>+[1]Sheet1!BO65</f>
        <v>673.96319580078125</v>
      </c>
      <c r="BP65">
        <f>+[1]Sheet1!BP65</f>
        <v>666.71331787109375</v>
      </c>
      <c r="BQ65">
        <f>+[1]Sheet1!BQ65</f>
        <v>725.35308837890625</v>
      </c>
      <c r="BR65">
        <f>+[1]Sheet1!BR65</f>
        <v>541.10992431640625</v>
      </c>
      <c r="BS65">
        <f>+[1]Sheet1!BS65</f>
        <v>740.111572265625</v>
      </c>
      <c r="BT65">
        <f>+[1]Sheet1!BT65</f>
        <v>539.16302490234375</v>
      </c>
      <c r="BU65">
        <f>+[1]Sheet1!BU65</f>
        <v>663.595703125</v>
      </c>
      <c r="BV65">
        <f>+[1]Sheet1!BV65</f>
        <v>728.58538818359375</v>
      </c>
      <c r="BW65">
        <f>+[1]Sheet1!BW65</f>
        <v>730.52215576171875</v>
      </c>
      <c r="BX65">
        <f>+[1]Sheet1!BX65</f>
        <v>556.34521484375</v>
      </c>
      <c r="BY65">
        <f>+[1]Sheet1!BY65</f>
        <v>631.832275390625</v>
      </c>
      <c r="BZ65">
        <f>+[1]Sheet1!BZ65</f>
        <v>561.0618896484375</v>
      </c>
      <c r="CA65">
        <f>+[1]Sheet1!CA65</f>
        <v>668.4559326171875</v>
      </c>
      <c r="CB65">
        <f>+[1]Sheet1!CB65</f>
        <v>578.41448974609375</v>
      </c>
      <c r="CC65">
        <f>+[1]Sheet1!CC65</f>
        <v>674.0445556640625</v>
      </c>
      <c r="CD65">
        <f>+[1]Sheet1!CD65</f>
        <v>674.0445556640625</v>
      </c>
      <c r="CF65">
        <f ca="1">+[2]IPCse!DC69</f>
        <v>674.1572514004439</v>
      </c>
      <c r="CG65">
        <f t="shared" ca="1" si="0"/>
        <v>673.61063005145252</v>
      </c>
    </row>
    <row r="66" spans="1:85" x14ac:dyDescent="0.3">
      <c r="A66" s="2">
        <f>+[1]Sheet1!A66</f>
        <v>44652</v>
      </c>
      <c r="B66" s="1">
        <f>+[1]Sheet1!B66</f>
        <v>4</v>
      </c>
      <c r="C66" s="1">
        <f>+[1]Sheet1!C66</f>
        <v>2022</v>
      </c>
      <c r="D66">
        <f>+[1]Sheet1!D66</f>
        <v>776.56463623046875</v>
      </c>
      <c r="E66">
        <f>+[1]Sheet1!E66</f>
        <v>567.5380859375</v>
      </c>
      <c r="F66">
        <f>+[1]Sheet1!F66</f>
        <v>785.84820556640625</v>
      </c>
      <c r="G66">
        <f>+[1]Sheet1!G66</f>
        <v>575.56304931640625</v>
      </c>
      <c r="H66">
        <f>+[1]Sheet1!H66</f>
        <v>697.04986572265625</v>
      </c>
      <c r="I66">
        <f>+[1]Sheet1!I66</f>
        <v>792.6187744140625</v>
      </c>
      <c r="J66">
        <f>+[1]Sheet1!J66</f>
        <v>773.6715087890625</v>
      </c>
      <c r="K66">
        <f>+[1]Sheet1!K66</f>
        <v>582.90203857421875</v>
      </c>
      <c r="L66">
        <f>+[1]Sheet1!L66</f>
        <v>664.4215087890625</v>
      </c>
      <c r="M66">
        <f>+[1]Sheet1!M66</f>
        <v>582.3529052734375</v>
      </c>
      <c r="N66">
        <f>+[1]Sheet1!N66</f>
        <v>722.3505859375</v>
      </c>
      <c r="O66">
        <f>+[1]Sheet1!O66</f>
        <v>611.69598388671875</v>
      </c>
      <c r="P66">
        <f>+[1]Sheet1!P66</f>
        <v>772.75677490234375</v>
      </c>
      <c r="Q66">
        <f>+[1]Sheet1!Q66</f>
        <v>565.3773193359375</v>
      </c>
      <c r="R66">
        <f>+[1]Sheet1!R66</f>
        <v>792.17572021484375</v>
      </c>
      <c r="S66">
        <f>+[1]Sheet1!S66</f>
        <v>568.5328369140625</v>
      </c>
      <c r="T66">
        <f>+[1]Sheet1!T66</f>
        <v>700.259521484375</v>
      </c>
      <c r="U66">
        <f>+[1]Sheet1!U66</f>
        <v>786.45062255859375</v>
      </c>
      <c r="V66">
        <f>+[1]Sheet1!V66</f>
        <v>771.91259765625</v>
      </c>
      <c r="W66">
        <f>+[1]Sheet1!W66</f>
        <v>581.10003662109375</v>
      </c>
      <c r="X66">
        <f>+[1]Sheet1!X66</f>
        <v>664.9632568359375</v>
      </c>
      <c r="Y66">
        <f>+[1]Sheet1!Y66</f>
        <v>587.5318603515625</v>
      </c>
      <c r="Z66">
        <f>+[1]Sheet1!Z66</f>
        <v>721.6322021484375</v>
      </c>
      <c r="AA66">
        <f>+[1]Sheet1!AA66</f>
        <v>609.54815673828125</v>
      </c>
      <c r="AB66">
        <f>+[1]Sheet1!AB66</f>
        <v>770.02105712890625</v>
      </c>
      <c r="AC66">
        <f>+[1]Sheet1!AC66</f>
        <v>564.63958740234375</v>
      </c>
      <c r="AD66">
        <f>+[1]Sheet1!AD66</f>
        <v>794.960693359375</v>
      </c>
      <c r="AE66">
        <f>+[1]Sheet1!AE66</f>
        <v>562.68902587890625</v>
      </c>
      <c r="AF66">
        <f>+[1]Sheet1!AF66</f>
        <v>700.01739501953125</v>
      </c>
      <c r="AG66">
        <f>+[1]Sheet1!AG66</f>
        <v>786.8133544921875</v>
      </c>
      <c r="AH66">
        <f>+[1]Sheet1!AH66</f>
        <v>773.56927490234375</v>
      </c>
      <c r="AI66">
        <f>+[1]Sheet1!AI66</f>
        <v>580.3780517578125</v>
      </c>
      <c r="AJ66">
        <f>+[1]Sheet1!AJ66</f>
        <v>665.0965576171875</v>
      </c>
      <c r="AK66">
        <f>+[1]Sheet1!AK66</f>
        <v>589.3773193359375</v>
      </c>
      <c r="AL66">
        <f>+[1]Sheet1!AL66</f>
        <v>717.8079833984375</v>
      </c>
      <c r="AM66">
        <f>+[1]Sheet1!AM66</f>
        <v>608.3624267578125</v>
      </c>
      <c r="AN66">
        <f>+[1]Sheet1!AN66</f>
        <v>767.51446533203125</v>
      </c>
      <c r="AO66">
        <f>+[1]Sheet1!AO66</f>
        <v>564.0640869140625</v>
      </c>
      <c r="AP66">
        <f>+[1]Sheet1!AP66</f>
        <v>797.68682861328125</v>
      </c>
      <c r="AQ66">
        <f>+[1]Sheet1!AQ66</f>
        <v>562.50823974609375</v>
      </c>
      <c r="AR66">
        <f>+[1]Sheet1!AR66</f>
        <v>700.40545654296875</v>
      </c>
      <c r="AS66">
        <f>+[1]Sheet1!AS66</f>
        <v>774.5777587890625</v>
      </c>
      <c r="AT66">
        <f>+[1]Sheet1!AT66</f>
        <v>769.41119384765625</v>
      </c>
      <c r="AU66">
        <f>+[1]Sheet1!AU66</f>
        <v>578.44549560546875</v>
      </c>
      <c r="AV66">
        <f>+[1]Sheet1!AV66</f>
        <v>665.524169921875</v>
      </c>
      <c r="AW66">
        <f>+[1]Sheet1!AW66</f>
        <v>585.52325439453125</v>
      </c>
      <c r="AX66">
        <f>+[1]Sheet1!AX66</f>
        <v>716.630615234375</v>
      </c>
      <c r="AY66">
        <f>+[1]Sheet1!AY66</f>
        <v>608.57208251953125</v>
      </c>
      <c r="AZ66">
        <f>+[1]Sheet1!AZ66</f>
        <v>763.25286865234375</v>
      </c>
      <c r="BA66">
        <f>+[1]Sheet1!BA66</f>
        <v>562.97369384765625</v>
      </c>
      <c r="BB66">
        <f>+[1]Sheet1!BB66</f>
        <v>801.77301025390625</v>
      </c>
      <c r="BC66">
        <f>+[1]Sheet1!BC66</f>
        <v>559.23431396484375</v>
      </c>
      <c r="BD66">
        <f>+[1]Sheet1!BD66</f>
        <v>704.21563720703125</v>
      </c>
      <c r="BE66">
        <f>+[1]Sheet1!BE66</f>
        <v>764.54931640625</v>
      </c>
      <c r="BF66">
        <f>+[1]Sheet1!BF66</f>
        <v>765.01654052734375</v>
      </c>
      <c r="BG66">
        <f>+[1]Sheet1!BG66</f>
        <v>577.55938720703125</v>
      </c>
      <c r="BH66">
        <f>+[1]Sheet1!BH66</f>
        <v>666.95745849609375</v>
      </c>
      <c r="BI66">
        <f>+[1]Sheet1!BI66</f>
        <v>594.15460205078125</v>
      </c>
      <c r="BJ66">
        <f>+[1]Sheet1!BJ66</f>
        <v>714.52288818359375</v>
      </c>
      <c r="BK66">
        <f>+[1]Sheet1!BK66</f>
        <v>608.60888671875</v>
      </c>
      <c r="BL66">
        <f>+[1]Sheet1!BL66</f>
        <v>726.08758544921875</v>
      </c>
      <c r="BM66">
        <f>+[1]Sheet1!BM66</f>
        <v>718.3118896484375</v>
      </c>
      <c r="BN66">
        <f>+[1]Sheet1!BN66</f>
        <v>716.90203857421875</v>
      </c>
      <c r="BO66">
        <f>+[1]Sheet1!BO66</f>
        <v>714.11053466796875</v>
      </c>
      <c r="BP66">
        <f>+[1]Sheet1!BP66</f>
        <v>706.45587158203125</v>
      </c>
      <c r="BQ66">
        <f>+[1]Sheet1!BQ66</f>
        <v>769.6573486328125</v>
      </c>
      <c r="BR66">
        <f>+[1]Sheet1!BR66</f>
        <v>564.539306640625</v>
      </c>
      <c r="BS66">
        <f>+[1]Sheet1!BS66</f>
        <v>795.79364013671875</v>
      </c>
      <c r="BT66">
        <f>+[1]Sheet1!BT66</f>
        <v>563.92230224609375</v>
      </c>
      <c r="BU66">
        <f>+[1]Sheet1!BU66</f>
        <v>701.61279296875</v>
      </c>
      <c r="BV66">
        <f>+[1]Sheet1!BV66</f>
        <v>775.2822265625</v>
      </c>
      <c r="BW66">
        <f>+[1]Sheet1!BW66</f>
        <v>769.2369384765625</v>
      </c>
      <c r="BX66">
        <f>+[1]Sheet1!BX66</f>
        <v>579.5281982421875</v>
      </c>
      <c r="BY66">
        <f>+[1]Sheet1!BY66</f>
        <v>665.789794921875</v>
      </c>
      <c r="BZ66">
        <f>+[1]Sheet1!BZ66</f>
        <v>589.6910400390625</v>
      </c>
      <c r="CA66">
        <f>+[1]Sheet1!CA66</f>
        <v>717.0377197265625</v>
      </c>
      <c r="CB66">
        <f>+[1]Sheet1!CB66</f>
        <v>608.99322509765625</v>
      </c>
      <c r="CC66">
        <f>+[1]Sheet1!CC66</f>
        <v>714.24627685546875</v>
      </c>
      <c r="CD66">
        <f>+[1]Sheet1!CD66</f>
        <v>714.24627685546875</v>
      </c>
      <c r="CF66">
        <f ca="1">+[2]IPCse!DC70</f>
        <v>714.50641702871076</v>
      </c>
      <c r="CG66">
        <f t="shared" ca="1" si="0"/>
        <v>713.92707969943342</v>
      </c>
    </row>
    <row r="67" spans="1:85" x14ac:dyDescent="0.3">
      <c r="A67" s="2">
        <f>+[1]Sheet1!A67</f>
        <v>44682</v>
      </c>
      <c r="B67" s="1">
        <f>+[1]Sheet1!B67</f>
        <v>5</v>
      </c>
      <c r="C67" s="1">
        <f>+[1]Sheet1!C67</f>
        <v>2022</v>
      </c>
      <c r="D67">
        <f>+[1]Sheet1!D67</f>
        <v>818.05596923828125</v>
      </c>
      <c r="E67">
        <f>+[1]Sheet1!E67</f>
        <v>604.0469970703125</v>
      </c>
      <c r="F67">
        <f>+[1]Sheet1!F67</f>
        <v>836.05908203125</v>
      </c>
      <c r="G67">
        <f>+[1]Sheet1!G67</f>
        <v>599.37322998046875</v>
      </c>
      <c r="H67">
        <f>+[1]Sheet1!H67</f>
        <v>735.9869384765625</v>
      </c>
      <c r="I67">
        <f>+[1]Sheet1!I67</f>
        <v>841.79437255859375</v>
      </c>
      <c r="J67">
        <f>+[1]Sheet1!J67</f>
        <v>820.9224853515625</v>
      </c>
      <c r="K67">
        <f>+[1]Sheet1!K67</f>
        <v>604.19293212890625</v>
      </c>
      <c r="L67">
        <f>+[1]Sheet1!L67</f>
        <v>699.84295654296875</v>
      </c>
      <c r="M67">
        <f>+[1]Sheet1!M67</f>
        <v>606.5491943359375</v>
      </c>
      <c r="N67">
        <f>+[1]Sheet1!N67</f>
        <v>765.19482421875</v>
      </c>
      <c r="O67">
        <f>+[1]Sheet1!O67</f>
        <v>641.00238037109375</v>
      </c>
      <c r="P67">
        <f>+[1]Sheet1!P67</f>
        <v>813.64215087890625</v>
      </c>
      <c r="Q67">
        <f>+[1]Sheet1!Q67</f>
        <v>600.999755859375</v>
      </c>
      <c r="R67">
        <f>+[1]Sheet1!R67</f>
        <v>844.34307861328125</v>
      </c>
      <c r="S67">
        <f>+[1]Sheet1!S67</f>
        <v>589.906982421875</v>
      </c>
      <c r="T67">
        <f>+[1]Sheet1!T67</f>
        <v>739.2613525390625</v>
      </c>
      <c r="U67">
        <f>+[1]Sheet1!U67</f>
        <v>835.3682861328125</v>
      </c>
      <c r="V67">
        <f>+[1]Sheet1!V67</f>
        <v>819.04876708984375</v>
      </c>
      <c r="W67">
        <f>+[1]Sheet1!W67</f>
        <v>601.9031982421875</v>
      </c>
      <c r="X67">
        <f>+[1]Sheet1!X67</f>
        <v>699.72918701171875</v>
      </c>
      <c r="Y67">
        <f>+[1]Sheet1!Y67</f>
        <v>613.16644287109375</v>
      </c>
      <c r="Z67">
        <f>+[1]Sheet1!Z67</f>
        <v>763.979248046875</v>
      </c>
      <c r="AA67">
        <f>+[1]Sheet1!AA67</f>
        <v>638.142822265625</v>
      </c>
      <c r="AB67">
        <f>+[1]Sheet1!AB67</f>
        <v>810.52496337890625</v>
      </c>
      <c r="AC67">
        <f>+[1]Sheet1!AC67</f>
        <v>599.97412109375</v>
      </c>
      <c r="AD67">
        <f>+[1]Sheet1!AD67</f>
        <v>847.93450927734375</v>
      </c>
      <c r="AE67">
        <f>+[1]Sheet1!AE67</f>
        <v>582.6236572265625</v>
      </c>
      <c r="AF67">
        <f>+[1]Sheet1!AF67</f>
        <v>738.89215087890625</v>
      </c>
      <c r="AG67">
        <f>+[1]Sheet1!AG67</f>
        <v>835.88446044921875</v>
      </c>
      <c r="AH67">
        <f>+[1]Sheet1!AH67</f>
        <v>821.52691650390625</v>
      </c>
      <c r="AI67">
        <f>+[1]Sheet1!AI67</f>
        <v>600.91058349609375</v>
      </c>
      <c r="AJ67">
        <f>+[1]Sheet1!AJ67</f>
        <v>699.50677490234375</v>
      </c>
      <c r="AK67">
        <f>+[1]Sheet1!AK67</f>
        <v>615.2122802734375</v>
      </c>
      <c r="AL67">
        <f>+[1]Sheet1!AL67</f>
        <v>758.96771240234375</v>
      </c>
      <c r="AM67">
        <f>+[1]Sheet1!AM67</f>
        <v>636.57403564453125</v>
      </c>
      <c r="AN67">
        <f>+[1]Sheet1!AN67</f>
        <v>807.81317138671875</v>
      </c>
      <c r="AO67">
        <f>+[1]Sheet1!AO67</f>
        <v>599.23931884765625</v>
      </c>
      <c r="AP67">
        <f>+[1]Sheet1!AP67</f>
        <v>850.86151123046875</v>
      </c>
      <c r="AQ67">
        <f>+[1]Sheet1!AQ67</f>
        <v>581.61126708984375</v>
      </c>
      <c r="AR67">
        <f>+[1]Sheet1!AR67</f>
        <v>739.29931640625</v>
      </c>
      <c r="AS67">
        <f>+[1]Sheet1!AS67</f>
        <v>822.6800537109375</v>
      </c>
      <c r="AT67">
        <f>+[1]Sheet1!AT67</f>
        <v>816.43365478515625</v>
      </c>
      <c r="AU67">
        <f>+[1]Sheet1!AU67</f>
        <v>598.8502197265625</v>
      </c>
      <c r="AV67">
        <f>+[1]Sheet1!AV67</f>
        <v>699.59271240234375</v>
      </c>
      <c r="AW67">
        <f>+[1]Sheet1!AW67</f>
        <v>610.7899169921875</v>
      </c>
      <c r="AX67">
        <f>+[1]Sheet1!AX67</f>
        <v>757.08624267578125</v>
      </c>
      <c r="AY67">
        <f>+[1]Sheet1!AY67</f>
        <v>636.86285400390625</v>
      </c>
      <c r="AZ67">
        <f>+[1]Sheet1!AZ67</f>
        <v>803.2613525390625</v>
      </c>
      <c r="BA67">
        <f>+[1]Sheet1!BA67</f>
        <v>597.7249755859375</v>
      </c>
      <c r="BB67">
        <f>+[1]Sheet1!BB67</f>
        <v>855.37030029296875</v>
      </c>
      <c r="BC67">
        <f>+[1]Sheet1!BC67</f>
        <v>577.09417724609375</v>
      </c>
      <c r="BD67">
        <f>+[1]Sheet1!BD67</f>
        <v>743.55889892578125</v>
      </c>
      <c r="BE67">
        <f>+[1]Sheet1!BE67</f>
        <v>811.9061279296875</v>
      </c>
      <c r="BF67">
        <f>+[1]Sheet1!BF67</f>
        <v>811.39825439453125</v>
      </c>
      <c r="BG67">
        <f>+[1]Sheet1!BG67</f>
        <v>597.6197509765625</v>
      </c>
      <c r="BH67">
        <f>+[1]Sheet1!BH67</f>
        <v>700.9918212890625</v>
      </c>
      <c r="BI67">
        <f>+[1]Sheet1!BI67</f>
        <v>621.02471923828125</v>
      </c>
      <c r="BJ67">
        <f>+[1]Sheet1!BJ67</f>
        <v>753.93145751953125</v>
      </c>
      <c r="BK67">
        <f>+[1]Sheet1!BK67</f>
        <v>636.508056640625</v>
      </c>
      <c r="BL67">
        <f>+[1]Sheet1!BL67</f>
        <v>766.08416748046875</v>
      </c>
      <c r="BM67">
        <f>+[1]Sheet1!BM67</f>
        <v>757.7078857421875</v>
      </c>
      <c r="BN67">
        <f>+[1]Sheet1!BN67</f>
        <v>756.12908935546875</v>
      </c>
      <c r="BO67">
        <f>+[1]Sheet1!BO67</f>
        <v>753.1444091796875</v>
      </c>
      <c r="BP67">
        <f>+[1]Sheet1!BP67</f>
        <v>744.847900390625</v>
      </c>
      <c r="BQ67">
        <f>+[1]Sheet1!BQ67</f>
        <v>810.255615234375</v>
      </c>
      <c r="BR67">
        <f>+[1]Sheet1!BR67</f>
        <v>599.87408447265625</v>
      </c>
      <c r="BS67">
        <f>+[1]Sheet1!BS67</f>
        <v>848.4737548828125</v>
      </c>
      <c r="BT67">
        <f>+[1]Sheet1!BT67</f>
        <v>583.66644287109375</v>
      </c>
      <c r="BU67">
        <f>+[1]Sheet1!BU67</f>
        <v>740.70794677734375</v>
      </c>
      <c r="BV67">
        <f>+[1]Sheet1!BV67</f>
        <v>823.41851806640625</v>
      </c>
      <c r="BW67">
        <f>+[1]Sheet1!BW67</f>
        <v>816.21759033203125</v>
      </c>
      <c r="BX67">
        <f>+[1]Sheet1!BX67</f>
        <v>600.02752685546875</v>
      </c>
      <c r="BY67">
        <f>+[1]Sheet1!BY67</f>
        <v>700.1417236328125</v>
      </c>
      <c r="BZ67">
        <f>+[1]Sheet1!BZ67</f>
        <v>615.67486572265625</v>
      </c>
      <c r="CA67">
        <f>+[1]Sheet1!CA67</f>
        <v>757.60467529296875</v>
      </c>
      <c r="CB67">
        <f>+[1]Sheet1!CB67</f>
        <v>637.26751708984375</v>
      </c>
      <c r="CC67">
        <f>+[1]Sheet1!CC67</f>
        <v>753.28076171875</v>
      </c>
      <c r="CD67">
        <f>+[1]Sheet1!CD67</f>
        <v>753.28070068359375</v>
      </c>
      <c r="CF67">
        <f ca="1">+[2]IPCse!DC71</f>
        <v>753.62040876559729</v>
      </c>
      <c r="CG67">
        <f t="shared" ref="CG67:CG75" ca="1" si="1">+CF67/$CF$2*100</f>
        <v>753.00935696186582</v>
      </c>
    </row>
    <row r="68" spans="1:85" x14ac:dyDescent="0.3">
      <c r="A68" s="2">
        <f>+[1]Sheet1!A68</f>
        <v>44713</v>
      </c>
      <c r="B68" s="1">
        <f>+[1]Sheet1!B68</f>
        <v>6</v>
      </c>
      <c r="C68" s="1">
        <f>+[1]Sheet1!C68</f>
        <v>2022</v>
      </c>
      <c r="D68">
        <f>+[1]Sheet1!D68</f>
        <v>859.80499267578125</v>
      </c>
      <c r="E68">
        <f>+[1]Sheet1!E68</f>
        <v>643.9898681640625</v>
      </c>
      <c r="F68">
        <f>+[1]Sheet1!F68</f>
        <v>884.25238037109375</v>
      </c>
      <c r="G68">
        <f>+[1]Sheet1!G68</f>
        <v>639.21759033203125</v>
      </c>
      <c r="H68">
        <f>+[1]Sheet1!H68</f>
        <v>776.45782470703125</v>
      </c>
      <c r="I68">
        <f>+[1]Sheet1!I68</f>
        <v>903.5751953125</v>
      </c>
      <c r="J68">
        <f>+[1]Sheet1!J68</f>
        <v>862.43817138671875</v>
      </c>
      <c r="K68">
        <f>+[1]Sheet1!K68</f>
        <v>607.4412841796875</v>
      </c>
      <c r="L68">
        <f>+[1]Sheet1!L68</f>
        <v>728.64263916015625</v>
      </c>
      <c r="M68">
        <f>+[1]Sheet1!M68</f>
        <v>632.1456298828125</v>
      </c>
      <c r="N68">
        <f>+[1]Sheet1!N68</f>
        <v>813.55023193359375</v>
      </c>
      <c r="O68">
        <f>+[1]Sheet1!O68</f>
        <v>673.22882080078125</v>
      </c>
      <c r="P68">
        <f>+[1]Sheet1!P68</f>
        <v>855.33685302734375</v>
      </c>
      <c r="Q68">
        <f>+[1]Sheet1!Q68</f>
        <v>641.184326171875</v>
      </c>
      <c r="R68">
        <f>+[1]Sheet1!R68</f>
        <v>893.1710205078125</v>
      </c>
      <c r="S68">
        <f>+[1]Sheet1!S68</f>
        <v>629.74273681640625</v>
      </c>
      <c r="T68">
        <f>+[1]Sheet1!T68</f>
        <v>780.2515869140625</v>
      </c>
      <c r="U68">
        <f>+[1]Sheet1!U68</f>
        <v>897.0791015625</v>
      </c>
      <c r="V68">
        <f>+[1]Sheet1!V68</f>
        <v>859.5458984375</v>
      </c>
      <c r="W68">
        <f>+[1]Sheet1!W68</f>
        <v>604.43951416015625</v>
      </c>
      <c r="X68">
        <f>+[1]Sheet1!X68</f>
        <v>729.03692626953125</v>
      </c>
      <c r="Y68">
        <f>+[1]Sheet1!Y68</f>
        <v>640.1826171875</v>
      </c>
      <c r="Z68">
        <f>+[1]Sheet1!Z68</f>
        <v>812.1575927734375</v>
      </c>
      <c r="AA68">
        <f>+[1]Sheet1!AA68</f>
        <v>670.1827392578125</v>
      </c>
      <c r="AB68">
        <f>+[1]Sheet1!AB68</f>
        <v>852.18829345703125</v>
      </c>
      <c r="AC68">
        <f>+[1]Sheet1!AC68</f>
        <v>640.1256103515625</v>
      </c>
      <c r="AD68">
        <f>+[1]Sheet1!AD68</f>
        <v>897.173095703125</v>
      </c>
      <c r="AE68">
        <f>+[1]Sheet1!AE68</f>
        <v>621.9674072265625</v>
      </c>
      <c r="AF68">
        <f>+[1]Sheet1!AF68</f>
        <v>780.33831787109375</v>
      </c>
      <c r="AG68">
        <f>+[1]Sheet1!AG68</f>
        <v>897.36517333984375</v>
      </c>
      <c r="AH68">
        <f>+[1]Sheet1!AH68</f>
        <v>862.23236083984375</v>
      </c>
      <c r="AI68">
        <f>+[1]Sheet1!AI68</f>
        <v>603.06304931640625</v>
      </c>
      <c r="AJ68">
        <f>+[1]Sheet1!AJ68</f>
        <v>728.96209716796875</v>
      </c>
      <c r="AK68">
        <f>+[1]Sheet1!AK68</f>
        <v>642.56610107421875</v>
      </c>
      <c r="AL68">
        <f>+[1]Sheet1!AL68</f>
        <v>806.56451416015625</v>
      </c>
      <c r="AM68">
        <f>+[1]Sheet1!AM68</f>
        <v>668.42205810546875</v>
      </c>
      <c r="AN68">
        <f>+[1]Sheet1!AN68</f>
        <v>849.45904541015625</v>
      </c>
      <c r="AO68">
        <f>+[1]Sheet1!AO68</f>
        <v>639.47509765625</v>
      </c>
      <c r="AP68">
        <f>+[1]Sheet1!AP68</f>
        <v>900.73028564453125</v>
      </c>
      <c r="AQ68">
        <f>+[1]Sheet1!AQ68</f>
        <v>620.68707275390625</v>
      </c>
      <c r="AR68">
        <f>+[1]Sheet1!AR68</f>
        <v>780.7574462890625</v>
      </c>
      <c r="AS68">
        <f>+[1]Sheet1!AS68</f>
        <v>883.94073486328125</v>
      </c>
      <c r="AT68">
        <f>+[1]Sheet1!AT68</f>
        <v>855.41583251953125</v>
      </c>
      <c r="AU68">
        <f>+[1]Sheet1!AU68</f>
        <v>600.9180908203125</v>
      </c>
      <c r="AV68">
        <f>+[1]Sheet1!AV68</f>
        <v>729.65191650390625</v>
      </c>
      <c r="AW68">
        <f>+[1]Sheet1!AW68</f>
        <v>637.96026611328125</v>
      </c>
      <c r="AX68">
        <f>+[1]Sheet1!AX68</f>
        <v>804.72039794921875</v>
      </c>
      <c r="AY68">
        <f>+[1]Sheet1!AY68</f>
        <v>668.87335205078125</v>
      </c>
      <c r="AZ68">
        <f>+[1]Sheet1!AZ68</f>
        <v>844.9385986328125</v>
      </c>
      <c r="BA68">
        <f>+[1]Sheet1!BA68</f>
        <v>638.137939453125</v>
      </c>
      <c r="BB68">
        <f>+[1]Sheet1!BB68</f>
        <v>906.0245361328125</v>
      </c>
      <c r="BC68">
        <f>+[1]Sheet1!BC68</f>
        <v>616.2908935546875</v>
      </c>
      <c r="BD68">
        <f>+[1]Sheet1!BD68</f>
        <v>784.996826171875</v>
      </c>
      <c r="BE68">
        <f>+[1]Sheet1!BE68</f>
        <v>872.94927978515625</v>
      </c>
      <c r="BF68">
        <f>+[1]Sheet1!BF68</f>
        <v>848.91204833984375</v>
      </c>
      <c r="BG68">
        <f>+[1]Sheet1!BG68</f>
        <v>599.3699951171875</v>
      </c>
      <c r="BH68">
        <f>+[1]Sheet1!BH68</f>
        <v>731.78277587890625</v>
      </c>
      <c r="BI68">
        <f>+[1]Sheet1!BI68</f>
        <v>649.35528564453125</v>
      </c>
      <c r="BJ68">
        <f>+[1]Sheet1!BJ68</f>
        <v>801.47149658203125</v>
      </c>
      <c r="BK68">
        <f>+[1]Sheet1!BK68</f>
        <v>668.8172607421875</v>
      </c>
      <c r="BL68">
        <f>+[1]Sheet1!BL68</f>
        <v>807.3082275390625</v>
      </c>
      <c r="BM68">
        <f>+[1]Sheet1!BM68</f>
        <v>798.79302978515625</v>
      </c>
      <c r="BN68">
        <f>+[1]Sheet1!BN68</f>
        <v>797.43670654296875</v>
      </c>
      <c r="BO68">
        <f>+[1]Sheet1!BO68</f>
        <v>794.4913330078125</v>
      </c>
      <c r="BP68">
        <f>+[1]Sheet1!BP68</f>
        <v>786.40740966796875</v>
      </c>
      <c r="BQ68">
        <f>+[1]Sheet1!BQ68</f>
        <v>851.9398193359375</v>
      </c>
      <c r="BR68">
        <f>+[1]Sheet1!BR68</f>
        <v>640.10076904296875</v>
      </c>
      <c r="BS68">
        <f>+[1]Sheet1!BS68</f>
        <v>898.04522705078125</v>
      </c>
      <c r="BT68">
        <f>+[1]Sheet1!BT68</f>
        <v>623.03875732421875</v>
      </c>
      <c r="BU68">
        <f>+[1]Sheet1!BU68</f>
        <v>782.0086669921875</v>
      </c>
      <c r="BV68">
        <f>+[1]Sheet1!BV68</f>
        <v>884.71868896484375</v>
      </c>
      <c r="BW68">
        <f>+[1]Sheet1!BW68</f>
        <v>855.38836669921875</v>
      </c>
      <c r="BX68">
        <f>+[1]Sheet1!BX68</f>
        <v>602.23504638671875</v>
      </c>
      <c r="BY68">
        <f>+[1]Sheet1!BY68</f>
        <v>730.13507080078125</v>
      </c>
      <c r="BZ68">
        <f>+[1]Sheet1!BZ68</f>
        <v>643.21978759765625</v>
      </c>
      <c r="CA68">
        <f>+[1]Sheet1!CA68</f>
        <v>805.319580078125</v>
      </c>
      <c r="CB68">
        <f>+[1]Sheet1!CB68</f>
        <v>669.3868408203125</v>
      </c>
      <c r="CC68">
        <f>+[1]Sheet1!CC68</f>
        <v>794.63372802734375</v>
      </c>
      <c r="CD68">
        <f>+[1]Sheet1!CD68</f>
        <v>794.63372802734375</v>
      </c>
      <c r="CF68">
        <f ca="1">+[2]IPCse!DC72</f>
        <v>794.96924678823348</v>
      </c>
      <c r="CG68">
        <f t="shared" ca="1" si="1"/>
        <v>794.32466844811563</v>
      </c>
    </row>
    <row r="69" spans="1:85" x14ac:dyDescent="0.3">
      <c r="A69" s="2">
        <f>+[1]Sheet1!A69</f>
        <v>44743</v>
      </c>
      <c r="B69" s="1">
        <f>+[1]Sheet1!B69</f>
        <v>7</v>
      </c>
      <c r="C69" s="1">
        <f>+[1]Sheet1!C69</f>
        <v>2022</v>
      </c>
      <c r="D69">
        <f>+[1]Sheet1!D69</f>
        <v>916.72119140625</v>
      </c>
      <c r="E69">
        <f>+[1]Sheet1!E69</f>
        <v>688.642578125</v>
      </c>
      <c r="F69">
        <f>+[1]Sheet1!F69</f>
        <v>970.340576171875</v>
      </c>
      <c r="G69">
        <f>+[1]Sheet1!G69</f>
        <v>668.9876708984375</v>
      </c>
      <c r="H69">
        <f>+[1]Sheet1!H69</f>
        <v>851.82403564453125</v>
      </c>
      <c r="I69">
        <f>+[1]Sheet1!I69</f>
        <v>964.9019775390625</v>
      </c>
      <c r="J69">
        <f>+[1]Sheet1!J69</f>
        <v>911.0828857421875</v>
      </c>
      <c r="K69">
        <f>+[1]Sheet1!K69</f>
        <v>645.621337890625</v>
      </c>
      <c r="L69">
        <f>+[1]Sheet1!L69</f>
        <v>816.42095947265625</v>
      </c>
      <c r="M69">
        <f>+[1]Sheet1!M69</f>
        <v>670.8863525390625</v>
      </c>
      <c r="N69">
        <f>+[1]Sheet1!N69</f>
        <v>887.91802978515625</v>
      </c>
      <c r="O69">
        <f>+[1]Sheet1!O69</f>
        <v>728.209716796875</v>
      </c>
      <c r="P69">
        <f>+[1]Sheet1!P69</f>
        <v>911.76287841796875</v>
      </c>
      <c r="Q69">
        <f>+[1]Sheet1!Q69</f>
        <v>685.71868896484375</v>
      </c>
      <c r="R69">
        <f>+[1]Sheet1!R69</f>
        <v>979.25811767578125</v>
      </c>
      <c r="S69">
        <f>+[1]Sheet1!S69</f>
        <v>658.78192138671875</v>
      </c>
      <c r="T69">
        <f>+[1]Sheet1!T69</f>
        <v>855.448974609375</v>
      </c>
      <c r="U69">
        <f>+[1]Sheet1!U69</f>
        <v>958.27471923828125</v>
      </c>
      <c r="V69">
        <f>+[1]Sheet1!V69</f>
        <v>907.97821044921875</v>
      </c>
      <c r="W69">
        <f>+[1]Sheet1!W69</f>
        <v>641.46282958984375</v>
      </c>
      <c r="X69">
        <f>+[1]Sheet1!X69</f>
        <v>818.1573486328125</v>
      </c>
      <c r="Y69">
        <f>+[1]Sheet1!Y69</f>
        <v>681.766357421875</v>
      </c>
      <c r="Z69">
        <f>+[1]Sheet1!Z69</f>
        <v>888.357421875</v>
      </c>
      <c r="AA69">
        <f>+[1]Sheet1!AA69</f>
        <v>724.46783447265625</v>
      </c>
      <c r="AB69">
        <f>+[1]Sheet1!AB69</f>
        <v>908.36993408203125</v>
      </c>
      <c r="AC69">
        <f>+[1]Sheet1!AC69</f>
        <v>684.69384765625</v>
      </c>
      <c r="AD69">
        <f>+[1]Sheet1!AD69</f>
        <v>983.3702392578125</v>
      </c>
      <c r="AE69">
        <f>+[1]Sheet1!AE69</f>
        <v>650.24444580078125</v>
      </c>
      <c r="AF69">
        <f>+[1]Sheet1!AF69</f>
        <v>855.69439697265625</v>
      </c>
      <c r="AG69">
        <f>+[1]Sheet1!AG69</f>
        <v>958.81915283203125</v>
      </c>
      <c r="AH69">
        <f>+[1]Sheet1!AH69</f>
        <v>911.672607421875</v>
      </c>
      <c r="AI69">
        <f>+[1]Sheet1!AI69</f>
        <v>639.5216064453125</v>
      </c>
      <c r="AJ69">
        <f>+[1]Sheet1!AJ69</f>
        <v>818.98382568359375</v>
      </c>
      <c r="AK69">
        <f>+[1]Sheet1!AK69</f>
        <v>684.60748291015625</v>
      </c>
      <c r="AL69">
        <f>+[1]Sheet1!AL69</f>
        <v>884.44818115234375</v>
      </c>
      <c r="AM69">
        <f>+[1]Sheet1!AM69</f>
        <v>722.4288330078125</v>
      </c>
      <c r="AN69">
        <f>+[1]Sheet1!AN69</f>
        <v>905.53515625</v>
      </c>
      <c r="AO69">
        <f>+[1]Sheet1!AO69</f>
        <v>683.86688232421875</v>
      </c>
      <c r="AP69">
        <f>+[1]Sheet1!AP69</f>
        <v>987.11212158203125</v>
      </c>
      <c r="AQ69">
        <f>+[1]Sheet1!AQ69</f>
        <v>649.09149169921875</v>
      </c>
      <c r="AR69">
        <f>+[1]Sheet1!AR69</f>
        <v>856.17095947265625</v>
      </c>
      <c r="AS69">
        <f>+[1]Sheet1!AS69</f>
        <v>944.64385986328125</v>
      </c>
      <c r="AT69">
        <f>+[1]Sheet1!AT69</f>
        <v>903.39752197265625</v>
      </c>
      <c r="AU69">
        <f>+[1]Sheet1!AU69</f>
        <v>637.0185546875</v>
      </c>
      <c r="AV69">
        <f>+[1]Sheet1!AV69</f>
        <v>819.420654296875</v>
      </c>
      <c r="AW69">
        <f>+[1]Sheet1!AW69</f>
        <v>679.4892578125</v>
      </c>
      <c r="AX69">
        <f>+[1]Sheet1!AX69</f>
        <v>883.95361328125</v>
      </c>
      <c r="AY69">
        <f>+[1]Sheet1!AY69</f>
        <v>722.91094970703125</v>
      </c>
      <c r="AZ69">
        <f>+[1]Sheet1!AZ69</f>
        <v>900.61236572265625</v>
      </c>
      <c r="BA69">
        <f>+[1]Sheet1!BA69</f>
        <v>682.29443359375</v>
      </c>
      <c r="BB69">
        <f>+[1]Sheet1!BB69</f>
        <v>992.59857177734375</v>
      </c>
      <c r="BC69">
        <f>+[1]Sheet1!BC69</f>
        <v>644.67510986328125</v>
      </c>
      <c r="BD69">
        <f>+[1]Sheet1!BD69</f>
        <v>860.4122314453125</v>
      </c>
      <c r="BE69">
        <f>+[1]Sheet1!BE69</f>
        <v>933.1812744140625</v>
      </c>
      <c r="BF69">
        <f>+[1]Sheet1!BF69</f>
        <v>895.75347900390625</v>
      </c>
      <c r="BG69">
        <f>+[1]Sheet1!BG69</f>
        <v>634.28424072265625</v>
      </c>
      <c r="BH69">
        <f>+[1]Sheet1!BH69</f>
        <v>821.149658203125</v>
      </c>
      <c r="BI69">
        <f>+[1]Sheet1!BI69</f>
        <v>692.96722412109375</v>
      </c>
      <c r="BJ69">
        <f>+[1]Sheet1!BJ69</f>
        <v>882.94317626953125</v>
      </c>
      <c r="BK69">
        <f>+[1]Sheet1!BK69</f>
        <v>722.9339599609375</v>
      </c>
      <c r="BL69">
        <f>+[1]Sheet1!BL69</f>
        <v>867.150390625</v>
      </c>
      <c r="BM69">
        <f>+[1]Sheet1!BM69</f>
        <v>858.23504638671875</v>
      </c>
      <c r="BN69">
        <f>+[1]Sheet1!BN69</f>
        <v>857.3922119140625</v>
      </c>
      <c r="BO69">
        <f>+[1]Sheet1!BO69</f>
        <v>854.7393798828125</v>
      </c>
      <c r="BP69">
        <f>+[1]Sheet1!BP69</f>
        <v>847.4759521484375</v>
      </c>
      <c r="BQ69">
        <f>+[1]Sheet1!BQ69</f>
        <v>908.16259765625</v>
      </c>
      <c r="BR69">
        <f>+[1]Sheet1!BR69</f>
        <v>684.512451171875</v>
      </c>
      <c r="BS69">
        <f>+[1]Sheet1!BS69</f>
        <v>984.35809326171875</v>
      </c>
      <c r="BT69">
        <f>+[1]Sheet1!BT69</f>
        <v>651.67236328125</v>
      </c>
      <c r="BU69">
        <f>+[1]Sheet1!BU69</f>
        <v>857.382568359375</v>
      </c>
      <c r="BV69">
        <f>+[1]Sheet1!BV69</f>
        <v>945.45965576171875</v>
      </c>
      <c r="BW69">
        <f>+[1]Sheet1!BW69</f>
        <v>903.3199462890625</v>
      </c>
      <c r="BX69">
        <f>+[1]Sheet1!BX69</f>
        <v>638.45721435546875</v>
      </c>
      <c r="BY69">
        <f>+[1]Sheet1!BY69</f>
        <v>819.4957275390625</v>
      </c>
      <c r="BZ69">
        <f>+[1]Sheet1!BZ69</f>
        <v>685.49810791015625</v>
      </c>
      <c r="CA69">
        <f>+[1]Sheet1!CA69</f>
        <v>884.484619140625</v>
      </c>
      <c r="CB69">
        <f>+[1]Sheet1!CB69</f>
        <v>723.57568359375</v>
      </c>
      <c r="CC69">
        <f>+[1]Sheet1!CC69</f>
        <v>854.92041015625</v>
      </c>
      <c r="CD69">
        <f>+[1]Sheet1!CD69</f>
        <v>854.92041015625</v>
      </c>
      <c r="CF69">
        <f ca="1">+[2]IPCse!DC73</f>
        <v>854.98265787316632</v>
      </c>
      <c r="CG69">
        <f t="shared" ca="1" si="1"/>
        <v>854.28941935523892</v>
      </c>
    </row>
    <row r="70" spans="1:85" x14ac:dyDescent="0.3">
      <c r="A70" s="2">
        <f>+[1]Sheet1!A70</f>
        <v>44774</v>
      </c>
      <c r="B70" s="1">
        <f>+[1]Sheet1!B70</f>
        <v>8</v>
      </c>
      <c r="C70" s="1">
        <f>+[1]Sheet1!C70</f>
        <v>2022</v>
      </c>
      <c r="D70">
        <f>+[1]Sheet1!D70</f>
        <v>980.2529296875</v>
      </c>
      <c r="E70">
        <f>+[1]Sheet1!E70</f>
        <v>738.4393310546875</v>
      </c>
      <c r="F70">
        <f>+[1]Sheet1!F70</f>
        <v>1065.0474853515625</v>
      </c>
      <c r="G70">
        <f>+[1]Sheet1!G70</f>
        <v>708.68902587890625</v>
      </c>
      <c r="H70">
        <f>+[1]Sheet1!H70</f>
        <v>921.6263427734375</v>
      </c>
      <c r="I70">
        <f>+[1]Sheet1!I70</f>
        <v>1018.1202392578125</v>
      </c>
      <c r="J70">
        <f>+[1]Sheet1!J70</f>
        <v>971.27947998046875</v>
      </c>
      <c r="K70">
        <f>+[1]Sheet1!K70</f>
        <v>675.79736328125</v>
      </c>
      <c r="L70">
        <f>+[1]Sheet1!L70</f>
        <v>855.98040771484375</v>
      </c>
      <c r="M70">
        <f>+[1]Sheet1!M70</f>
        <v>704.545654296875</v>
      </c>
      <c r="N70">
        <f>+[1]Sheet1!N70</f>
        <v>948.3577880859375</v>
      </c>
      <c r="O70">
        <f>+[1]Sheet1!O70</f>
        <v>789.690185546875</v>
      </c>
      <c r="P70">
        <f>+[1]Sheet1!P70</f>
        <v>974.73553466796875</v>
      </c>
      <c r="Q70">
        <f>+[1]Sheet1!Q70</f>
        <v>735.76806640625</v>
      </c>
      <c r="R70">
        <f>+[1]Sheet1!R70</f>
        <v>1074.60107421875</v>
      </c>
      <c r="S70">
        <f>+[1]Sheet1!S70</f>
        <v>696.2347412109375</v>
      </c>
      <c r="T70">
        <f>+[1]Sheet1!T70</f>
        <v>925.34375</v>
      </c>
      <c r="U70">
        <f>+[1]Sheet1!U70</f>
        <v>1011.6561279296875</v>
      </c>
      <c r="V70">
        <f>+[1]Sheet1!V70</f>
        <v>967.86199951171875</v>
      </c>
      <c r="W70">
        <f>+[1]Sheet1!W70</f>
        <v>671.1131591796875</v>
      </c>
      <c r="X70">
        <f>+[1]Sheet1!X70</f>
        <v>856.6531982421875</v>
      </c>
      <c r="Y70">
        <f>+[1]Sheet1!Y70</f>
        <v>715.848876953125</v>
      </c>
      <c r="Z70">
        <f>+[1]Sheet1!Z70</f>
        <v>948.35882568359375</v>
      </c>
      <c r="AA70">
        <f>+[1]Sheet1!AA70</f>
        <v>785.9263916015625</v>
      </c>
      <c r="AB70">
        <f>+[1]Sheet1!AB70</f>
        <v>971.060302734375</v>
      </c>
      <c r="AC70">
        <f>+[1]Sheet1!AC70</f>
        <v>734.64959716796875</v>
      </c>
      <c r="AD70">
        <f>+[1]Sheet1!AD70</f>
        <v>1079.4227294921875</v>
      </c>
      <c r="AE70">
        <f>+[1]Sheet1!AE70</f>
        <v>686.06121826171875</v>
      </c>
      <c r="AF70">
        <f>+[1]Sheet1!AF70</f>
        <v>925.60845947265625</v>
      </c>
      <c r="AG70">
        <f>+[1]Sheet1!AG70</f>
        <v>1012.2838745117188</v>
      </c>
      <c r="AH70">
        <f>+[1]Sheet1!AH70</f>
        <v>971.36700439453125</v>
      </c>
      <c r="AI70">
        <f>+[1]Sheet1!AI70</f>
        <v>668.93707275390625</v>
      </c>
      <c r="AJ70">
        <f>+[1]Sheet1!AJ70</f>
        <v>856.81390380859375</v>
      </c>
      <c r="AK70">
        <f>+[1]Sheet1!AK70</f>
        <v>718.6822509765625</v>
      </c>
      <c r="AL70">
        <f>+[1]Sheet1!AL70</f>
        <v>943.65936279296875</v>
      </c>
      <c r="AM70">
        <f>+[1]Sheet1!AM70</f>
        <v>784.10821533203125</v>
      </c>
      <c r="AN70">
        <f>+[1]Sheet1!AN70</f>
        <v>967.8973388671875</v>
      </c>
      <c r="AO70">
        <f>+[1]Sheet1!AO70</f>
        <v>733.77923583984375</v>
      </c>
      <c r="AP70">
        <f>+[1]Sheet1!AP70</f>
        <v>1082.4200439453125</v>
      </c>
      <c r="AQ70">
        <f>+[1]Sheet1!AQ70</f>
        <v>684.0576171875</v>
      </c>
      <c r="AR70">
        <f>+[1]Sheet1!AR70</f>
        <v>925.96240234375</v>
      </c>
      <c r="AS70">
        <f>+[1]Sheet1!AS70</f>
        <v>998.83135986328125</v>
      </c>
      <c r="AT70">
        <f>+[1]Sheet1!AT70</f>
        <v>963.7457275390625</v>
      </c>
      <c r="AU70">
        <f>+[1]Sheet1!AU70</f>
        <v>666.420166015625</v>
      </c>
      <c r="AV70">
        <f>+[1]Sheet1!AV70</f>
        <v>856.95648193359375</v>
      </c>
      <c r="AW70">
        <f>+[1]Sheet1!AW70</f>
        <v>713.39288330078125</v>
      </c>
      <c r="AX70">
        <f>+[1]Sheet1!AX70</f>
        <v>942.7119140625</v>
      </c>
      <c r="AY70">
        <f>+[1]Sheet1!AY70</f>
        <v>784.176513671875</v>
      </c>
      <c r="AZ70">
        <f>+[1]Sheet1!AZ70</f>
        <v>962.3763427734375</v>
      </c>
      <c r="BA70">
        <f>+[1]Sheet1!BA70</f>
        <v>732.36224365234375</v>
      </c>
      <c r="BB70">
        <f>+[1]Sheet1!BB70</f>
        <v>1087.6995849609375</v>
      </c>
      <c r="BC70">
        <f>+[1]Sheet1!BC70</f>
        <v>678.4434814453125</v>
      </c>
      <c r="BD70">
        <f>+[1]Sheet1!BD70</f>
        <v>930.21319580078125</v>
      </c>
      <c r="BE70">
        <f>+[1]Sheet1!BE70</f>
        <v>987.977783203125</v>
      </c>
      <c r="BF70">
        <f>+[1]Sheet1!BF70</f>
        <v>956.807861328125</v>
      </c>
      <c r="BG70">
        <f>+[1]Sheet1!BG70</f>
        <v>663.30340576171875</v>
      </c>
      <c r="BH70">
        <f>+[1]Sheet1!BH70</f>
        <v>858.17401123046875</v>
      </c>
      <c r="BI70">
        <f>+[1]Sheet1!BI70</f>
        <v>726.24267578125</v>
      </c>
      <c r="BJ70">
        <f>+[1]Sheet1!BJ70</f>
        <v>940.86224365234375</v>
      </c>
      <c r="BK70">
        <f>+[1]Sheet1!BK70</f>
        <v>783.9342041015625</v>
      </c>
      <c r="BL70">
        <f>+[1]Sheet1!BL70</f>
        <v>927.99053955078125</v>
      </c>
      <c r="BM70">
        <f>+[1]Sheet1!BM70</f>
        <v>917.6756591796875</v>
      </c>
      <c r="BN70">
        <f>+[1]Sheet1!BN70</f>
        <v>916.2232666015625</v>
      </c>
      <c r="BO70">
        <f>+[1]Sheet1!BO70</f>
        <v>913.09051513671875</v>
      </c>
      <c r="BP70">
        <f>+[1]Sheet1!BP70</f>
        <v>904.7347412109375</v>
      </c>
      <c r="BQ70">
        <f>+[1]Sheet1!BQ70</f>
        <v>970.7791748046875</v>
      </c>
      <c r="BR70">
        <f>+[1]Sheet1!BR70</f>
        <v>734.489990234375</v>
      </c>
      <c r="BS70">
        <f>+[1]Sheet1!BS70</f>
        <v>1079.6676025390625</v>
      </c>
      <c r="BT70">
        <f>+[1]Sheet1!BT70</f>
        <v>687.33514404296875</v>
      </c>
      <c r="BU70">
        <f>+[1]Sheet1!BU70</f>
        <v>927.21051025390625</v>
      </c>
      <c r="BV70">
        <f>+[1]Sheet1!BV70</f>
        <v>999.6077880859375</v>
      </c>
      <c r="BW70">
        <f>+[1]Sheet1!BW70</f>
        <v>963.7353515625</v>
      </c>
      <c r="BX70">
        <f>+[1]Sheet1!BX70</f>
        <v>667.8819580078125</v>
      </c>
      <c r="BY70">
        <f>+[1]Sheet1!BY70</f>
        <v>857.23809814453125</v>
      </c>
      <c r="BZ70">
        <f>+[1]Sheet1!BZ70</f>
        <v>719.18902587890625</v>
      </c>
      <c r="CA70">
        <f>+[1]Sheet1!CA70</f>
        <v>943.2618408203125</v>
      </c>
      <c r="CB70">
        <f>+[1]Sheet1!CB70</f>
        <v>784.86029052734375</v>
      </c>
      <c r="CC70">
        <f>+[1]Sheet1!CC70</f>
        <v>913.4766845703125</v>
      </c>
      <c r="CD70">
        <f>+[1]Sheet1!CD70</f>
        <v>913.4766845703125</v>
      </c>
      <c r="CF70">
        <f ca="1">+[2]IPCse!DC74</f>
        <v>913.73998995652357</v>
      </c>
      <c r="CG70">
        <f t="shared" ca="1" si="1"/>
        <v>912.99910971693578</v>
      </c>
    </row>
    <row r="71" spans="1:85" x14ac:dyDescent="0.3">
      <c r="A71" s="2">
        <f>+[1]Sheet1!A71</f>
        <v>44805</v>
      </c>
      <c r="B71" s="1">
        <f>+[1]Sheet1!B71</f>
        <v>9</v>
      </c>
      <c r="C71" s="1">
        <f>+[1]Sheet1!C71</f>
        <v>2022</v>
      </c>
      <c r="D71">
        <f>+[1]Sheet1!D71</f>
        <v>1037.8687744140625</v>
      </c>
      <c r="E71">
        <f>+[1]Sheet1!E71</f>
        <v>794.11175537109375</v>
      </c>
      <c r="F71">
        <f>+[1]Sheet1!F71</f>
        <v>1149.45263671875</v>
      </c>
      <c r="G71">
        <f>+[1]Sheet1!G71</f>
        <v>735.10284423828125</v>
      </c>
      <c r="H71">
        <f>+[1]Sheet1!H71</f>
        <v>971.755859375</v>
      </c>
      <c r="I71">
        <f>+[1]Sheet1!I71</f>
        <v>1064.3060302734375</v>
      </c>
      <c r="J71">
        <f>+[1]Sheet1!J71</f>
        <v>1026.419921875</v>
      </c>
      <c r="K71">
        <f>+[1]Sheet1!K71</f>
        <v>694.34124755859375</v>
      </c>
      <c r="L71">
        <f>+[1]Sheet1!L71</f>
        <v>899.65399169921875</v>
      </c>
      <c r="M71">
        <f>+[1]Sheet1!M71</f>
        <v>742.76800537109375</v>
      </c>
      <c r="N71">
        <f>+[1]Sheet1!N71</f>
        <v>996.787841796875</v>
      </c>
      <c r="O71">
        <f>+[1]Sheet1!O71</f>
        <v>842.17254638671875</v>
      </c>
      <c r="P71">
        <f>+[1]Sheet1!P71</f>
        <v>1032.5184326171875</v>
      </c>
      <c r="Q71">
        <f>+[1]Sheet1!Q71</f>
        <v>790.80242919921875</v>
      </c>
      <c r="R71">
        <f>+[1]Sheet1!R71</f>
        <v>1158.2335205078125</v>
      </c>
      <c r="S71">
        <f>+[1]Sheet1!S71</f>
        <v>719.28857421875</v>
      </c>
      <c r="T71">
        <f>+[1]Sheet1!T71</f>
        <v>975.26275634765625</v>
      </c>
      <c r="U71">
        <f>+[1]Sheet1!U71</f>
        <v>1056.63134765625</v>
      </c>
      <c r="V71">
        <f>+[1]Sheet1!V71</f>
        <v>1022.7908935546875</v>
      </c>
      <c r="W71">
        <f>+[1]Sheet1!W71</f>
        <v>688.93499755859375</v>
      </c>
      <c r="X71">
        <f>+[1]Sheet1!X71</f>
        <v>901.24334716796875</v>
      </c>
      <c r="Y71">
        <f>+[1]Sheet1!Y71</f>
        <v>755.33441162109375</v>
      </c>
      <c r="Z71">
        <f>+[1]Sheet1!Z71</f>
        <v>995.38433837890625</v>
      </c>
      <c r="AA71">
        <f>+[1]Sheet1!AA71</f>
        <v>838.462890625</v>
      </c>
      <c r="AB71">
        <f>+[1]Sheet1!AB71</f>
        <v>1029.08203125</v>
      </c>
      <c r="AC71">
        <f>+[1]Sheet1!AC71</f>
        <v>788.989501953125</v>
      </c>
      <c r="AD71">
        <f>+[1]Sheet1!AD71</f>
        <v>1162.8843994140625</v>
      </c>
      <c r="AE71">
        <f>+[1]Sheet1!AE71</f>
        <v>707.39495849609375</v>
      </c>
      <c r="AF71">
        <f>+[1]Sheet1!AF71</f>
        <v>976.07470703125</v>
      </c>
      <c r="AG71">
        <f>+[1]Sheet1!AG71</f>
        <v>1056.4775390625</v>
      </c>
      <c r="AH71">
        <f>+[1]Sheet1!AH71</f>
        <v>1026.4620361328125</v>
      </c>
      <c r="AI71">
        <f>+[1]Sheet1!AI71</f>
        <v>686.1859130859375</v>
      </c>
      <c r="AJ71">
        <f>+[1]Sheet1!AJ71</f>
        <v>901.85809326171875</v>
      </c>
      <c r="AK71">
        <f>+[1]Sheet1!AK71</f>
        <v>758.638916015625</v>
      </c>
      <c r="AL71">
        <f>+[1]Sheet1!AL71</f>
        <v>989.78265380859375</v>
      </c>
      <c r="AM71">
        <f>+[1]Sheet1!AM71</f>
        <v>836.75347900390625</v>
      </c>
      <c r="AN71">
        <f>+[1]Sheet1!AN71</f>
        <v>1026.0606689453125</v>
      </c>
      <c r="AO71">
        <f>+[1]Sheet1!AO71</f>
        <v>788.07391357421875</v>
      </c>
      <c r="AP71">
        <f>+[1]Sheet1!AP71</f>
        <v>1165.3206787109375</v>
      </c>
      <c r="AQ71">
        <f>+[1]Sheet1!AQ71</f>
        <v>704.87908935546875</v>
      </c>
      <c r="AR71">
        <f>+[1]Sheet1!AR71</f>
        <v>976.42987060546875</v>
      </c>
      <c r="AS71">
        <f>+[1]Sheet1!AS71</f>
        <v>1041.25341796875</v>
      </c>
      <c r="AT71">
        <f>+[1]Sheet1!AT71</f>
        <v>1018.9534912109375</v>
      </c>
      <c r="AU71">
        <f>+[1]Sheet1!AU71</f>
        <v>683.52667236328125</v>
      </c>
      <c r="AV71">
        <f>+[1]Sheet1!AV71</f>
        <v>902.10430908203125</v>
      </c>
      <c r="AW71">
        <f>+[1]Sheet1!AW71</f>
        <v>753.10308837890625</v>
      </c>
      <c r="AX71">
        <f>+[1]Sheet1!AX71</f>
        <v>988.17547607421875</v>
      </c>
      <c r="AY71">
        <f>+[1]Sheet1!AY71</f>
        <v>836.68798828125</v>
      </c>
      <c r="AZ71">
        <f>+[1]Sheet1!AZ71</f>
        <v>1020.5989379882813</v>
      </c>
      <c r="BA71">
        <f>+[1]Sheet1!BA71</f>
        <v>786.5504150390625</v>
      </c>
      <c r="BB71">
        <f>+[1]Sheet1!BB71</f>
        <v>1170.1783447265625</v>
      </c>
      <c r="BC71">
        <f>+[1]Sheet1!BC71</f>
        <v>697.54052734375</v>
      </c>
      <c r="BD71">
        <f>+[1]Sheet1!BD71</f>
        <v>979.48907470703125</v>
      </c>
      <c r="BE71">
        <f>+[1]Sheet1!BE71</f>
        <v>1028.670654296875</v>
      </c>
      <c r="BF71">
        <f>+[1]Sheet1!BF71</f>
        <v>1012.644775390625</v>
      </c>
      <c r="BG71">
        <f>+[1]Sheet1!BG71</f>
        <v>679.813720703125</v>
      </c>
      <c r="BH71">
        <f>+[1]Sheet1!BH71</f>
        <v>903.30535888671875</v>
      </c>
      <c r="BI71">
        <f>+[1]Sheet1!BI71</f>
        <v>767.28826904296875</v>
      </c>
      <c r="BJ71">
        <f>+[1]Sheet1!BJ71</f>
        <v>984.80255126953125</v>
      </c>
      <c r="BK71">
        <f>+[1]Sheet1!BK71</f>
        <v>836.7432861328125</v>
      </c>
      <c r="BL71">
        <f>+[1]Sheet1!BL71</f>
        <v>981.76251220703125</v>
      </c>
      <c r="BM71">
        <f>+[1]Sheet1!BM71</f>
        <v>969.91693115234375</v>
      </c>
      <c r="BN71">
        <f>+[1]Sheet1!BN71</f>
        <v>967.80340576171875</v>
      </c>
      <c r="BO71">
        <f>+[1]Sheet1!BO71</f>
        <v>963.95947265625</v>
      </c>
      <c r="BP71">
        <f>+[1]Sheet1!BP71</f>
        <v>953.91119384765625</v>
      </c>
      <c r="BQ71">
        <f>+[1]Sheet1!BQ71</f>
        <v>1028.7579345703125</v>
      </c>
      <c r="BR71">
        <f>+[1]Sheet1!BR71</f>
        <v>789.08209228515625</v>
      </c>
      <c r="BS71">
        <f>+[1]Sheet1!BS71</f>
        <v>1162.8818359375</v>
      </c>
      <c r="BT71">
        <f>+[1]Sheet1!BT71</f>
        <v>708.678466796875</v>
      </c>
      <c r="BU71">
        <f>+[1]Sheet1!BU71</f>
        <v>977.08319091796875</v>
      </c>
      <c r="BV71">
        <f>+[1]Sheet1!BV71</f>
        <v>1042.2025146484375</v>
      </c>
      <c r="BW71">
        <f>+[1]Sheet1!BW71</f>
        <v>1019.1043090820313</v>
      </c>
      <c r="BX71">
        <f>+[1]Sheet1!BX71</f>
        <v>685.12982177734375</v>
      </c>
      <c r="BY71">
        <f>+[1]Sheet1!BY71</f>
        <v>902.12939453125</v>
      </c>
      <c r="BZ71">
        <f>+[1]Sheet1!BZ71</f>
        <v>759.35107421875</v>
      </c>
      <c r="CA71">
        <f>+[1]Sheet1!CA71</f>
        <v>988.6407470703125</v>
      </c>
      <c r="CB71">
        <f>+[1]Sheet1!CB71</f>
        <v>837.50518798828125</v>
      </c>
      <c r="CC71">
        <f>+[1]Sheet1!CC71</f>
        <v>964.49224853515625</v>
      </c>
      <c r="CD71">
        <f>+[1]Sheet1!CD71</f>
        <v>964.4921875</v>
      </c>
      <c r="CF71">
        <f ca="1">+[2]IPCse!DC75</f>
        <v>964.98270274617732</v>
      </c>
      <c r="CG71">
        <f t="shared" ca="1" si="1"/>
        <v>964.20027380154659</v>
      </c>
    </row>
    <row r="72" spans="1:85" x14ac:dyDescent="0.3">
      <c r="A72" s="2">
        <f>+[1]Sheet1!A72</f>
        <v>44835</v>
      </c>
      <c r="B72" s="1">
        <f>+[1]Sheet1!B72</f>
        <v>10</v>
      </c>
      <c r="C72" s="1">
        <f>+[1]Sheet1!C72</f>
        <v>2022</v>
      </c>
      <c r="D72">
        <f>+[1]Sheet1!D72</f>
        <v>1093.8359375</v>
      </c>
      <c r="E72">
        <f>+[1]Sheet1!E72</f>
        <v>837.72021484375</v>
      </c>
      <c r="F72">
        <f>+[1]Sheet1!F72</f>
        <v>1219.6356201171875</v>
      </c>
      <c r="G72">
        <f>+[1]Sheet1!G72</f>
        <v>789.53656005859375</v>
      </c>
      <c r="H72">
        <f>+[1]Sheet1!H72</f>
        <v>1019.7169799804688</v>
      </c>
      <c r="I72">
        <f>+[1]Sheet1!I72</f>
        <v>1137.8013916015625</v>
      </c>
      <c r="J72">
        <f>+[1]Sheet1!J72</f>
        <v>1076.4017333984375</v>
      </c>
      <c r="K72">
        <f>+[1]Sheet1!K72</f>
        <v>775.58319091796875</v>
      </c>
      <c r="L72">
        <f>+[1]Sheet1!L72</f>
        <v>948.2288818359375</v>
      </c>
      <c r="M72">
        <f>+[1]Sheet1!M72</f>
        <v>797.7261962890625</v>
      </c>
      <c r="N72">
        <f>+[1]Sheet1!N72</f>
        <v>1069.73974609375</v>
      </c>
      <c r="O72">
        <f>+[1]Sheet1!O72</f>
        <v>893.83013916015625</v>
      </c>
      <c r="P72">
        <f>+[1]Sheet1!P72</f>
        <v>1088.546875</v>
      </c>
      <c r="Q72">
        <f>+[1]Sheet1!Q72</f>
        <v>834.0372314453125</v>
      </c>
      <c r="R72">
        <f>+[1]Sheet1!R72</f>
        <v>1228.5126953125</v>
      </c>
      <c r="S72">
        <f>+[1]Sheet1!S72</f>
        <v>772.6046142578125</v>
      </c>
      <c r="T72">
        <f>+[1]Sheet1!T72</f>
        <v>1022.2628784179688</v>
      </c>
      <c r="U72">
        <f>+[1]Sheet1!U72</f>
        <v>1130.7347412109375</v>
      </c>
      <c r="V72">
        <f>+[1]Sheet1!V72</f>
        <v>1071.3773193359375</v>
      </c>
      <c r="W72">
        <f>+[1]Sheet1!W72</f>
        <v>770.19976806640625</v>
      </c>
      <c r="X72">
        <f>+[1]Sheet1!X72</f>
        <v>949.84869384765625</v>
      </c>
      <c r="Y72">
        <f>+[1]Sheet1!Y72</f>
        <v>814.65814208984375</v>
      </c>
      <c r="Z72">
        <f>+[1]Sheet1!Z72</f>
        <v>1068.660400390625</v>
      </c>
      <c r="AA72">
        <f>+[1]Sheet1!AA72</f>
        <v>889.932373046875</v>
      </c>
      <c r="AB72">
        <f>+[1]Sheet1!AB72</f>
        <v>1085.0478515625</v>
      </c>
      <c r="AC72">
        <f>+[1]Sheet1!AC72</f>
        <v>832.462890625</v>
      </c>
      <c r="AD72">
        <f>+[1]Sheet1!AD72</f>
        <v>1233.0894775390625</v>
      </c>
      <c r="AE72">
        <f>+[1]Sheet1!AE72</f>
        <v>759.6663818359375</v>
      </c>
      <c r="AF72">
        <f>+[1]Sheet1!AF72</f>
        <v>1023.35888671875</v>
      </c>
      <c r="AG72">
        <f>+[1]Sheet1!AG72</f>
        <v>1131.347412109375</v>
      </c>
      <c r="AH72">
        <f>+[1]Sheet1!AH72</f>
        <v>1074.54248046875</v>
      </c>
      <c r="AI72">
        <f>+[1]Sheet1!AI72</f>
        <v>767.46392822265625</v>
      </c>
      <c r="AJ72">
        <f>+[1]Sheet1!AJ72</f>
        <v>950.53656005859375</v>
      </c>
      <c r="AK72">
        <f>+[1]Sheet1!AK72</f>
        <v>819.1556396484375</v>
      </c>
      <c r="AL72">
        <f>+[1]Sheet1!AL72</f>
        <v>1063.633056640625</v>
      </c>
      <c r="AM72">
        <f>+[1]Sheet1!AM72</f>
        <v>887.7222900390625</v>
      </c>
      <c r="AN72">
        <f>+[1]Sheet1!AN72</f>
        <v>1082.2171630859375</v>
      </c>
      <c r="AO72">
        <f>+[1]Sheet1!AO72</f>
        <v>831.4951171875</v>
      </c>
      <c r="AP72">
        <f>+[1]Sheet1!AP72</f>
        <v>1235.667724609375</v>
      </c>
      <c r="AQ72">
        <f>+[1]Sheet1!AQ72</f>
        <v>757.0679931640625</v>
      </c>
      <c r="AR72">
        <f>+[1]Sheet1!AR72</f>
        <v>1023.6771850585938</v>
      </c>
      <c r="AS72">
        <f>+[1]Sheet1!AS72</f>
        <v>1115.5511474609375</v>
      </c>
      <c r="AT72">
        <f>+[1]Sheet1!AT72</f>
        <v>1065.1839599609375</v>
      </c>
      <c r="AU72">
        <f>+[1]Sheet1!AU72</f>
        <v>764.41583251953125</v>
      </c>
      <c r="AV72">
        <f>+[1]Sheet1!AV72</f>
        <v>950.19293212890625</v>
      </c>
      <c r="AW72">
        <f>+[1]Sheet1!AW72</f>
        <v>813.0401611328125</v>
      </c>
      <c r="AX72">
        <f>+[1]Sheet1!AX72</f>
        <v>1062.2916259765625</v>
      </c>
      <c r="AY72">
        <f>+[1]Sheet1!AY72</f>
        <v>888.3302001953125</v>
      </c>
      <c r="AZ72">
        <f>+[1]Sheet1!AZ72</f>
        <v>1077.051513671875</v>
      </c>
      <c r="BA72">
        <f>+[1]Sheet1!BA72</f>
        <v>829.713134765625</v>
      </c>
      <c r="BB72">
        <f>+[1]Sheet1!BB72</f>
        <v>1240.6798095703125</v>
      </c>
      <c r="BC72">
        <f>+[1]Sheet1!BC72</f>
        <v>749.83746337890625</v>
      </c>
      <c r="BD72">
        <f>+[1]Sheet1!BD72</f>
        <v>1025.16357421875</v>
      </c>
      <c r="BE72">
        <f>+[1]Sheet1!BE72</f>
        <v>1102.896484375</v>
      </c>
      <c r="BF72">
        <f>+[1]Sheet1!BF72</f>
        <v>1057.1671142578125</v>
      </c>
      <c r="BG72">
        <f>+[1]Sheet1!BG72</f>
        <v>761.30133056640625</v>
      </c>
      <c r="BH72">
        <f>+[1]Sheet1!BH72</f>
        <v>951.0709228515625</v>
      </c>
      <c r="BI72">
        <f>+[1]Sheet1!BI72</f>
        <v>831.379150390625</v>
      </c>
      <c r="BJ72">
        <f>+[1]Sheet1!BJ72</f>
        <v>1059.917236328125</v>
      </c>
      <c r="BK72">
        <f>+[1]Sheet1!BK72</f>
        <v>888.59033203125</v>
      </c>
      <c r="BL72">
        <f>+[1]Sheet1!BL72</f>
        <v>1039.7987060546875</v>
      </c>
      <c r="BM72">
        <f>+[1]Sheet1!BM72</f>
        <v>1027.9071044921875</v>
      </c>
      <c r="BN72">
        <f>+[1]Sheet1!BN72</f>
        <v>1026.2874755859375</v>
      </c>
      <c r="BO72">
        <f>+[1]Sheet1!BO72</f>
        <v>1022.2188110351563</v>
      </c>
      <c r="BP72">
        <f>+[1]Sheet1!BP72</f>
        <v>1012.2256469726563</v>
      </c>
      <c r="BQ72">
        <f>+[1]Sheet1!BQ72</f>
        <v>1084.8857421875</v>
      </c>
      <c r="BR72">
        <f>+[1]Sheet1!BR72</f>
        <v>832.42352294921875</v>
      </c>
      <c r="BS72">
        <f>+[1]Sheet1!BS72</f>
        <v>1233.2127685546875</v>
      </c>
      <c r="BT72">
        <f>+[1]Sheet1!BT72</f>
        <v>761.35589599609375</v>
      </c>
      <c r="BU72">
        <f>+[1]Sheet1!BU72</f>
        <v>1023.7147827148438</v>
      </c>
      <c r="BV72">
        <f>+[1]Sheet1!BV72</f>
        <v>1116.4827880859375</v>
      </c>
      <c r="BW72">
        <f>+[1]Sheet1!BW72</f>
        <v>1065.68310546875</v>
      </c>
      <c r="BX72">
        <f>+[1]Sheet1!BX72</f>
        <v>766.3724365234375</v>
      </c>
      <c r="BY72">
        <f>+[1]Sheet1!BY72</f>
        <v>950.3182373046875</v>
      </c>
      <c r="BZ72">
        <f>+[1]Sheet1!BZ72</f>
        <v>820.64959716796875</v>
      </c>
      <c r="CA72">
        <f>+[1]Sheet1!CA72</f>
        <v>1062.9237060546875</v>
      </c>
      <c r="CB72">
        <f>+[1]Sheet1!CB72</f>
        <v>889.0877685546875</v>
      </c>
      <c r="CC72">
        <f>+[1]Sheet1!CC72</f>
        <v>1022.7400512695313</v>
      </c>
      <c r="CD72">
        <f>+[1]Sheet1!CD72</f>
        <v>1022.7400512695313</v>
      </c>
      <c r="CF72">
        <f ca="1">+[2]IPCse!DC76</f>
        <v>1023.0361228960659</v>
      </c>
      <c r="CG72">
        <f t="shared" ca="1" si="1"/>
        <v>1022.2066229768665</v>
      </c>
    </row>
    <row r="73" spans="1:85" x14ac:dyDescent="0.3">
      <c r="A73" s="2">
        <f>+[1]Sheet1!A73</f>
        <v>44866</v>
      </c>
      <c r="B73" s="1">
        <f>+[1]Sheet1!B73</f>
        <v>11</v>
      </c>
      <c r="C73" s="1">
        <f>+[1]Sheet1!C73</f>
        <v>2022</v>
      </c>
      <c r="D73">
        <f>+[1]Sheet1!D73</f>
        <v>1142.1650390625</v>
      </c>
      <c r="E73">
        <f>+[1]Sheet1!E73</f>
        <v>887.27838134765625</v>
      </c>
      <c r="F73">
        <f>+[1]Sheet1!F73</f>
        <v>1286.3983154296875</v>
      </c>
      <c r="G73">
        <f>+[1]Sheet1!G73</f>
        <v>852.53375244140625</v>
      </c>
      <c r="H73">
        <f>+[1]Sheet1!H73</f>
        <v>1075.805419921875</v>
      </c>
      <c r="I73">
        <f>+[1]Sheet1!I73</f>
        <v>1188.0621337890625</v>
      </c>
      <c r="J73">
        <f>+[1]Sheet1!J73</f>
        <v>1138.817138671875</v>
      </c>
      <c r="K73">
        <f>+[1]Sheet1!K73</f>
        <v>821.34515380859375</v>
      </c>
      <c r="L73">
        <f>+[1]Sheet1!L73</f>
        <v>992.8580322265625</v>
      </c>
      <c r="M73">
        <f>+[1]Sheet1!M73</f>
        <v>844.89404296875</v>
      </c>
      <c r="N73">
        <f>+[1]Sheet1!N73</f>
        <v>1127.8001708984375</v>
      </c>
      <c r="O73">
        <f>+[1]Sheet1!O73</f>
        <v>945.67803955078125</v>
      </c>
      <c r="P73">
        <f>+[1]Sheet1!P73</f>
        <v>1136.669921875</v>
      </c>
      <c r="Q73">
        <f>+[1]Sheet1!Q73</f>
        <v>883.183837890625</v>
      </c>
      <c r="R73">
        <f>+[1]Sheet1!R73</f>
        <v>1297.023193359375</v>
      </c>
      <c r="S73">
        <f>+[1]Sheet1!S73</f>
        <v>836.5328369140625</v>
      </c>
      <c r="T73">
        <f>+[1]Sheet1!T73</f>
        <v>1079.8565673828125</v>
      </c>
      <c r="U73">
        <f>+[1]Sheet1!U73</f>
        <v>1179.2054443359375</v>
      </c>
      <c r="V73">
        <f>+[1]Sheet1!V73</f>
        <v>1134.8355712890625</v>
      </c>
      <c r="W73">
        <f>+[1]Sheet1!W73</f>
        <v>816.89129638671875</v>
      </c>
      <c r="X73">
        <f>+[1]Sheet1!X73</f>
        <v>993.4000244140625</v>
      </c>
      <c r="Y73">
        <f>+[1]Sheet1!Y73</f>
        <v>864.38140869140625</v>
      </c>
      <c r="Z73">
        <f>+[1]Sheet1!Z73</f>
        <v>1127.3177490234375</v>
      </c>
      <c r="AA73">
        <f>+[1]Sheet1!AA73</f>
        <v>941.87139892578125</v>
      </c>
      <c r="AB73">
        <f>+[1]Sheet1!AB73</f>
        <v>1133.0582275390625</v>
      </c>
      <c r="AC73">
        <f>+[1]Sheet1!AC73</f>
        <v>882.1082763671875</v>
      </c>
      <c r="AD73">
        <f>+[1]Sheet1!AD73</f>
        <v>1302.402099609375</v>
      </c>
      <c r="AE73">
        <f>+[1]Sheet1!AE73</f>
        <v>823.886962890625</v>
      </c>
      <c r="AF73">
        <f>+[1]Sheet1!AF73</f>
        <v>1081.374755859375</v>
      </c>
      <c r="AG73">
        <f>+[1]Sheet1!AG73</f>
        <v>1179.57421875</v>
      </c>
      <c r="AH73">
        <f>+[1]Sheet1!AH73</f>
        <v>1138.145263671875</v>
      </c>
      <c r="AI73">
        <f>+[1]Sheet1!AI73</f>
        <v>814.7205810546875</v>
      </c>
      <c r="AJ73">
        <f>+[1]Sheet1!AJ73</f>
        <v>993.3133544921875</v>
      </c>
      <c r="AK73">
        <f>+[1]Sheet1!AK73</f>
        <v>869.43798828125</v>
      </c>
      <c r="AL73">
        <f>+[1]Sheet1!AL73</f>
        <v>1122.7896728515625</v>
      </c>
      <c r="AM73">
        <f>+[1]Sheet1!AM73</f>
        <v>939.77484130859375</v>
      </c>
      <c r="AN73">
        <f>+[1]Sheet1!AN73</f>
        <v>1130.0213623046875</v>
      </c>
      <c r="AO73">
        <f>+[1]Sheet1!AO73</f>
        <v>880.97442626953125</v>
      </c>
      <c r="AP73">
        <f>+[1]Sheet1!AP73</f>
        <v>1305.7740478515625</v>
      </c>
      <c r="AQ73">
        <f>+[1]Sheet1!AQ73</f>
        <v>821.807373046875</v>
      </c>
      <c r="AR73">
        <f>+[1]Sheet1!AR73</f>
        <v>1081.8365478515625</v>
      </c>
      <c r="AS73">
        <f>+[1]Sheet1!AS73</f>
        <v>1160.4625244140625</v>
      </c>
      <c r="AT73">
        <f>+[1]Sheet1!AT73</f>
        <v>1129.9564208984375</v>
      </c>
      <c r="AU73">
        <f>+[1]Sheet1!AU73</f>
        <v>811.85400390625</v>
      </c>
      <c r="AV73">
        <f>+[1]Sheet1!AV73</f>
        <v>993.1953125</v>
      </c>
      <c r="AW73">
        <f>+[1]Sheet1!AW73</f>
        <v>863.0938720703125</v>
      </c>
      <c r="AX73">
        <f>+[1]Sheet1!AX73</f>
        <v>1121.6610107421875</v>
      </c>
      <c r="AY73">
        <f>+[1]Sheet1!AY73</f>
        <v>940.10791015625</v>
      </c>
      <c r="AZ73">
        <f>+[1]Sheet1!AZ73</f>
        <v>1124.4912109375</v>
      </c>
      <c r="BA73">
        <f>+[1]Sheet1!BA73</f>
        <v>878.60809326171875</v>
      </c>
      <c r="BB73">
        <f>+[1]Sheet1!BB73</f>
        <v>1311.914306640625</v>
      </c>
      <c r="BC73">
        <f>+[1]Sheet1!BC73</f>
        <v>816.74066162109375</v>
      </c>
      <c r="BD73">
        <f>+[1]Sheet1!BD73</f>
        <v>1084.685302734375</v>
      </c>
      <c r="BE73">
        <f>+[1]Sheet1!BE73</f>
        <v>1144.9947509765625</v>
      </c>
      <c r="BF73">
        <f>+[1]Sheet1!BF73</f>
        <v>1122.525146484375</v>
      </c>
      <c r="BG73">
        <f>+[1]Sheet1!BG73</f>
        <v>808.7188720703125</v>
      </c>
      <c r="BH73">
        <f>+[1]Sheet1!BH73</f>
        <v>993.4461669921875</v>
      </c>
      <c r="BI73">
        <f>+[1]Sheet1!BI73</f>
        <v>882.9808349609375</v>
      </c>
      <c r="BJ73">
        <f>+[1]Sheet1!BJ73</f>
        <v>1119.414306640625</v>
      </c>
      <c r="BK73">
        <f>+[1]Sheet1!BK73</f>
        <v>939.94635009765625</v>
      </c>
      <c r="BL73">
        <f>+[1]Sheet1!BL73</f>
        <v>1093.4278564453125</v>
      </c>
      <c r="BM73">
        <f>+[1]Sheet1!BM73</f>
        <v>1082.34765625</v>
      </c>
      <c r="BN73">
        <f>+[1]Sheet1!BN73</f>
        <v>1080.921875</v>
      </c>
      <c r="BO73">
        <f>+[1]Sheet1!BO73</f>
        <v>1077.225830078125</v>
      </c>
      <c r="BP73">
        <f>+[1]Sheet1!BP73</f>
        <v>1067.5015869140625</v>
      </c>
      <c r="BQ73">
        <f>+[1]Sheet1!BQ73</f>
        <v>1132.8023681640625</v>
      </c>
      <c r="BR73">
        <f>+[1]Sheet1!BR73</f>
        <v>881.7010498046875</v>
      </c>
      <c r="BS73">
        <f>+[1]Sheet1!BS73</f>
        <v>1302.7659912109375</v>
      </c>
      <c r="BT73">
        <f>+[1]Sheet1!BT73</f>
        <v>826.3883056640625</v>
      </c>
      <c r="BU73">
        <f>+[1]Sheet1!BU73</f>
        <v>1082.162353515625</v>
      </c>
      <c r="BV73">
        <f>+[1]Sheet1!BV73</f>
        <v>1161.6204833984375</v>
      </c>
      <c r="BW73">
        <f>+[1]Sheet1!BW73</f>
        <v>1130.0848388671875</v>
      </c>
      <c r="BX73">
        <f>+[1]Sheet1!BX73</f>
        <v>813.449951171875</v>
      </c>
      <c r="BY73">
        <f>+[1]Sheet1!BY73</f>
        <v>993.3001708984375</v>
      </c>
      <c r="BZ73">
        <f>+[1]Sheet1!BZ73</f>
        <v>871.134521484375</v>
      </c>
      <c r="CA73">
        <f>+[1]Sheet1!CA73</f>
        <v>1122.11865234375</v>
      </c>
      <c r="CB73">
        <f>+[1]Sheet1!CB73</f>
        <v>940.7845458984375</v>
      </c>
      <c r="CC73">
        <f>+[1]Sheet1!CC73</f>
        <v>1077.5118408203125</v>
      </c>
      <c r="CD73">
        <f>+[1]Sheet1!CD73</f>
        <v>1077.5118408203125</v>
      </c>
      <c r="CF73">
        <f ca="1">+[2]IPCse!DC77</f>
        <v>1077.973459086483</v>
      </c>
      <c r="CG73">
        <f t="shared" ca="1" si="1"/>
        <v>1077.0994147813024</v>
      </c>
    </row>
    <row r="74" spans="1:85" x14ac:dyDescent="0.3">
      <c r="A74" s="2">
        <f>+[1]Sheet1!A74</f>
        <v>44896</v>
      </c>
      <c r="B74" s="1">
        <f>+[1]Sheet1!B74</f>
        <v>12</v>
      </c>
      <c r="C74" s="1">
        <f>+[1]Sheet1!C74</f>
        <v>2022</v>
      </c>
      <c r="D74">
        <f>+[1]Sheet1!D74</f>
        <v>1192.9996337890625</v>
      </c>
      <c r="E74">
        <f>+[1]Sheet1!E74</f>
        <v>949.33380126953125</v>
      </c>
      <c r="F74">
        <f>+[1]Sheet1!F74</f>
        <v>1351.98388671875</v>
      </c>
      <c r="G74">
        <f>+[1]Sheet1!G74</f>
        <v>887.78802490234375</v>
      </c>
      <c r="H74">
        <f>+[1]Sheet1!H74</f>
        <v>1142.8035888671875</v>
      </c>
      <c r="I74">
        <f>+[1]Sheet1!I74</f>
        <v>1255.295654296875</v>
      </c>
      <c r="J74">
        <f>+[1]Sheet1!J74</f>
        <v>1207.1429443359375</v>
      </c>
      <c r="K74">
        <f>+[1]Sheet1!K74</f>
        <v>845.4996337890625</v>
      </c>
      <c r="L74">
        <f>+[1]Sheet1!L74</f>
        <v>1042.18798828125</v>
      </c>
      <c r="M74">
        <f>+[1]Sheet1!M74</f>
        <v>896.2557373046875</v>
      </c>
      <c r="N74">
        <f>+[1]Sheet1!N74</f>
        <v>1207.2503662109375</v>
      </c>
      <c r="O74">
        <f>+[1]Sheet1!O74</f>
        <v>999.76751708984375</v>
      </c>
      <c r="P74">
        <f>+[1]Sheet1!P74</f>
        <v>1189.5291748046875</v>
      </c>
      <c r="Q74">
        <f>+[1]Sheet1!Q74</f>
        <v>945.01812744140625</v>
      </c>
      <c r="R74">
        <f>+[1]Sheet1!R74</f>
        <v>1363.6058349609375</v>
      </c>
      <c r="S74">
        <f>+[1]Sheet1!S74</f>
        <v>871.25482177734375</v>
      </c>
      <c r="T74">
        <f>+[1]Sheet1!T74</f>
        <v>1146.9031982421875</v>
      </c>
      <c r="U74">
        <f>+[1]Sheet1!U74</f>
        <v>1246.116455078125</v>
      </c>
      <c r="V74">
        <f>+[1]Sheet1!V74</f>
        <v>1202.5450439453125</v>
      </c>
      <c r="W74">
        <f>+[1]Sheet1!W74</f>
        <v>840.44903564453125</v>
      </c>
      <c r="X74">
        <f>+[1]Sheet1!X74</f>
        <v>1041.379150390625</v>
      </c>
      <c r="Y74">
        <f>+[1]Sheet1!Y74</f>
        <v>919.46856689453125</v>
      </c>
      <c r="Z74">
        <f>+[1]Sheet1!Z74</f>
        <v>1207.1873779296875</v>
      </c>
      <c r="AA74">
        <f>+[1]Sheet1!AA74</f>
        <v>996.1229248046875</v>
      </c>
      <c r="AB74">
        <f>+[1]Sheet1!AB74</f>
        <v>1187.4124755859375</v>
      </c>
      <c r="AC74">
        <f>+[1]Sheet1!AC74</f>
        <v>944.26300048828125</v>
      </c>
      <c r="AD74">
        <f>+[1]Sheet1!AD74</f>
        <v>1369.5592041015625</v>
      </c>
      <c r="AE74">
        <f>+[1]Sheet1!AE74</f>
        <v>858.365234375</v>
      </c>
      <c r="AF74">
        <f>+[1]Sheet1!AF74</f>
        <v>1147.4935302734375</v>
      </c>
      <c r="AG74">
        <f>+[1]Sheet1!AG74</f>
        <v>1247.158447265625</v>
      </c>
      <c r="AH74">
        <f>+[1]Sheet1!AH74</f>
        <v>1205.7926025390625</v>
      </c>
      <c r="AI74">
        <f>+[1]Sheet1!AI74</f>
        <v>837.44342041015625</v>
      </c>
      <c r="AJ74">
        <f>+[1]Sheet1!AJ74</f>
        <v>1040.6663818359375</v>
      </c>
      <c r="AK74">
        <f>+[1]Sheet1!AK74</f>
        <v>925.35003662109375</v>
      </c>
      <c r="AL74">
        <f>+[1]Sheet1!AL74</f>
        <v>1202.449462890625</v>
      </c>
      <c r="AM74">
        <f>+[1]Sheet1!AM74</f>
        <v>993.97515869140625</v>
      </c>
      <c r="AN74">
        <f>+[1]Sheet1!AN74</f>
        <v>1185.3211669921875</v>
      </c>
      <c r="AO74">
        <f>+[1]Sheet1!AO74</f>
        <v>942.826416015625</v>
      </c>
      <c r="AP74">
        <f>+[1]Sheet1!AP74</f>
        <v>1372.970947265625</v>
      </c>
      <c r="AQ74">
        <f>+[1]Sheet1!AQ74</f>
        <v>856.309814453125</v>
      </c>
      <c r="AR74">
        <f>+[1]Sheet1!AR74</f>
        <v>1147.751708984375</v>
      </c>
      <c r="AS74">
        <f>+[1]Sheet1!AS74</f>
        <v>1226.5225830078125</v>
      </c>
      <c r="AT74">
        <f>+[1]Sheet1!AT74</f>
        <v>1195.8785400390625</v>
      </c>
      <c r="AU74">
        <f>+[1]Sheet1!AU74</f>
        <v>834.435546875</v>
      </c>
      <c r="AV74">
        <f>+[1]Sheet1!AV74</f>
        <v>1040.033935546875</v>
      </c>
      <c r="AW74">
        <f>+[1]Sheet1!AW74</f>
        <v>918.796630859375</v>
      </c>
      <c r="AX74">
        <f>+[1]Sheet1!AX74</f>
        <v>1201.8251953125</v>
      </c>
      <c r="AY74">
        <f>+[1]Sheet1!AY74</f>
        <v>994.26446533203125</v>
      </c>
      <c r="AZ74">
        <f>+[1]Sheet1!AZ74</f>
        <v>1181.744140625</v>
      </c>
      <c r="BA74">
        <f>+[1]Sheet1!BA74</f>
        <v>939.95147705078125</v>
      </c>
      <c r="BB74">
        <f>+[1]Sheet1!BB74</f>
        <v>1379.4259033203125</v>
      </c>
      <c r="BC74">
        <f>+[1]Sheet1!BC74</f>
        <v>851.18218994140625</v>
      </c>
      <c r="BD74">
        <f>+[1]Sheet1!BD74</f>
        <v>1151.2967529296875</v>
      </c>
      <c r="BE74">
        <f>+[1]Sheet1!BE74</f>
        <v>1210.0697021484375</v>
      </c>
      <c r="BF74">
        <f>+[1]Sheet1!BF74</f>
        <v>1186.50732421875</v>
      </c>
      <c r="BG74">
        <f>+[1]Sheet1!BG74</f>
        <v>830.424560546875</v>
      </c>
      <c r="BH74">
        <f>+[1]Sheet1!BH74</f>
        <v>1039.53857421875</v>
      </c>
      <c r="BI74">
        <f>+[1]Sheet1!BI74</f>
        <v>941.759033203125</v>
      </c>
      <c r="BJ74">
        <f>+[1]Sheet1!BJ74</f>
        <v>1199.8094482421875</v>
      </c>
      <c r="BK74">
        <f>+[1]Sheet1!BK74</f>
        <v>994.47296142578125</v>
      </c>
      <c r="BL74">
        <f>+[1]Sheet1!BL74</f>
        <v>1148.800048828125</v>
      </c>
      <c r="BM74">
        <f>+[1]Sheet1!BM74</f>
        <v>1139.16162109375</v>
      </c>
      <c r="BN74">
        <f>+[1]Sheet1!BN74</f>
        <v>1138.5487060546875</v>
      </c>
      <c r="BO74">
        <f>+[1]Sheet1!BO74</f>
        <v>1135.5604248046875</v>
      </c>
      <c r="BP74">
        <f>+[1]Sheet1!BP74</f>
        <v>1126.651611328125</v>
      </c>
      <c r="BQ74">
        <f>+[1]Sheet1!BQ74</f>
        <v>1187.095947265625</v>
      </c>
      <c r="BR74">
        <f>+[1]Sheet1!BR74</f>
        <v>943.4735107421875</v>
      </c>
      <c r="BS74">
        <f>+[1]Sheet1!BS74</f>
        <v>1369.72021484375</v>
      </c>
      <c r="BT74">
        <f>+[1]Sheet1!BT74</f>
        <v>860.98822021484375</v>
      </c>
      <c r="BU74">
        <f>+[1]Sheet1!BU74</f>
        <v>1148.6375732421875</v>
      </c>
      <c r="BV74">
        <f>+[1]Sheet1!BV74</f>
        <v>1227.721435546875</v>
      </c>
      <c r="BW74">
        <f>+[1]Sheet1!BW74</f>
        <v>1196.054931640625</v>
      </c>
      <c r="BX74">
        <f>+[1]Sheet1!BX74</f>
        <v>836.15093994140625</v>
      </c>
      <c r="BY74">
        <f>+[1]Sheet1!BY74</f>
        <v>1040.369140625</v>
      </c>
      <c r="BZ74">
        <f>+[1]Sheet1!BZ74</f>
        <v>927.74462890625</v>
      </c>
      <c r="CA74">
        <f>+[1]Sheet1!CA74</f>
        <v>1202.203125</v>
      </c>
      <c r="CB74">
        <f>+[1]Sheet1!CB74</f>
        <v>995.09234619140625</v>
      </c>
      <c r="CC74">
        <f>+[1]Sheet1!CC74</f>
        <v>1135.38671875</v>
      </c>
      <c r="CD74">
        <f>+[1]Sheet1!CD74</f>
        <v>1135.38671875</v>
      </c>
      <c r="CF74">
        <f ca="1">+[2]IPCse!DC78</f>
        <v>1136.1400981771048</v>
      </c>
      <c r="CG74">
        <f t="shared" ca="1" si="1"/>
        <v>1135.218891096978</v>
      </c>
    </row>
    <row r="75" spans="1:85" x14ac:dyDescent="0.3">
      <c r="A75" s="2">
        <f>+[1]Sheet1!A75</f>
        <v>44927</v>
      </c>
      <c r="B75" s="1">
        <f>+[1]Sheet1!B75</f>
        <v>1</v>
      </c>
      <c r="C75" s="1">
        <f>+[1]Sheet1!C75</f>
        <v>2023</v>
      </c>
      <c r="D75">
        <f>+[1]Sheet1!D75</f>
        <v>1272.4774169921875</v>
      </c>
      <c r="E75">
        <f>+[1]Sheet1!E75</f>
        <v>1018.5119018554688</v>
      </c>
      <c r="F75">
        <f>+[1]Sheet1!F75</f>
        <v>1427.1641845703125</v>
      </c>
      <c r="G75">
        <f>+[1]Sheet1!G75</f>
        <v>955.714111328125</v>
      </c>
      <c r="H75">
        <f>+[1]Sheet1!H75</f>
        <v>1214.5218505859375</v>
      </c>
      <c r="I75">
        <f>+[1]Sheet1!I75</f>
        <v>1314.762939453125</v>
      </c>
      <c r="J75">
        <f>+[1]Sheet1!J75</f>
        <v>1276.623046875</v>
      </c>
      <c r="K75">
        <f>+[1]Sheet1!K75</f>
        <v>903.158447265625</v>
      </c>
      <c r="L75">
        <f>+[1]Sheet1!L75</f>
        <v>1129.3265380859375</v>
      </c>
      <c r="M75">
        <f>+[1]Sheet1!M75</f>
        <v>932.7474365234375</v>
      </c>
      <c r="N75">
        <f>+[1]Sheet1!N75</f>
        <v>1284.4224853515625</v>
      </c>
      <c r="O75">
        <f>+[1]Sheet1!O75</f>
        <v>1069.0068359375</v>
      </c>
      <c r="P75">
        <f>+[1]Sheet1!P75</f>
        <v>1267.9703369140625</v>
      </c>
      <c r="Q75">
        <f>+[1]Sheet1!Q75</f>
        <v>1014.14501953125</v>
      </c>
      <c r="R75">
        <f>+[1]Sheet1!R75</f>
        <v>1439.758544921875</v>
      </c>
      <c r="S75">
        <f>+[1]Sheet1!S75</f>
        <v>940.80206298828125</v>
      </c>
      <c r="T75">
        <f>+[1]Sheet1!T75</f>
        <v>1218.713623046875</v>
      </c>
      <c r="U75">
        <f>+[1]Sheet1!U75</f>
        <v>1306.0589599609375</v>
      </c>
      <c r="V75">
        <f>+[1]Sheet1!V75</f>
        <v>1272.674560546875</v>
      </c>
      <c r="W75">
        <f>+[1]Sheet1!W75</f>
        <v>899.2452392578125</v>
      </c>
      <c r="X75">
        <f>+[1]Sheet1!X75</f>
        <v>1129.640625</v>
      </c>
      <c r="Y75">
        <f>+[1]Sheet1!Y75</f>
        <v>958.18011474609375</v>
      </c>
      <c r="Z75">
        <f>+[1]Sheet1!Z75</f>
        <v>1282.2828369140625</v>
      </c>
      <c r="AA75">
        <f>+[1]Sheet1!AA75</f>
        <v>1064.6298828125</v>
      </c>
      <c r="AB75">
        <f>+[1]Sheet1!AB75</f>
        <v>1264.9200439453125</v>
      </c>
      <c r="AC75">
        <f>+[1]Sheet1!AC75</f>
        <v>1012.8262939453125</v>
      </c>
      <c r="AD75">
        <f>+[1]Sheet1!AD75</f>
        <v>1446.292236328125</v>
      </c>
      <c r="AE75">
        <f>+[1]Sheet1!AE75</f>
        <v>928.30755615234375</v>
      </c>
      <c r="AF75">
        <f>+[1]Sheet1!AF75</f>
        <v>1218.3197021484375</v>
      </c>
      <c r="AG75">
        <f>+[1]Sheet1!AG75</f>
        <v>1307.3839111328125</v>
      </c>
      <c r="AH75">
        <f>+[1]Sheet1!AH75</f>
        <v>1276.5592041015625</v>
      </c>
      <c r="AI75">
        <f>+[1]Sheet1!AI75</f>
        <v>896.4049072265625</v>
      </c>
      <c r="AJ75">
        <f>+[1]Sheet1!AJ75</f>
        <v>1129.3338623046875</v>
      </c>
      <c r="AK75">
        <f>+[1]Sheet1!AK75</f>
        <v>964.47271728515625</v>
      </c>
      <c r="AL75">
        <f>+[1]Sheet1!AL75</f>
        <v>1276.357666015625</v>
      </c>
      <c r="AM75">
        <f>+[1]Sheet1!AM75</f>
        <v>1062.1510009765625</v>
      </c>
      <c r="AN75">
        <f>+[1]Sheet1!AN75</f>
        <v>1262.01123046875</v>
      </c>
      <c r="AO75">
        <f>+[1]Sheet1!AO75</f>
        <v>1011.64990234375</v>
      </c>
      <c r="AP75">
        <f>+[1]Sheet1!AP75</f>
        <v>1450.1197509765625</v>
      </c>
      <c r="AQ75">
        <f>+[1]Sheet1!AQ75</f>
        <v>926.13702392578125</v>
      </c>
      <c r="AR75">
        <f>+[1]Sheet1!AR75</f>
        <v>1218.5745849609375</v>
      </c>
      <c r="AS75">
        <f>+[1]Sheet1!AS75</f>
        <v>1287.5777587890625</v>
      </c>
      <c r="AT75">
        <f>+[1]Sheet1!AT75</f>
        <v>1266.9302978515625</v>
      </c>
      <c r="AU75">
        <f>+[1]Sheet1!AU75</f>
        <v>893.90765380859375</v>
      </c>
      <c r="AV75">
        <f>+[1]Sheet1!AV75</f>
        <v>1129.8209228515625</v>
      </c>
      <c r="AW75">
        <f>+[1]Sheet1!AW75</f>
        <v>957.4913330078125</v>
      </c>
      <c r="AX75">
        <f>+[1]Sheet1!AX75</f>
        <v>1274.7503662109375</v>
      </c>
      <c r="AY75">
        <f>+[1]Sheet1!AY75</f>
        <v>1062.7933349609375</v>
      </c>
      <c r="AZ75">
        <f>+[1]Sheet1!AZ75</f>
        <v>1257.265380859375</v>
      </c>
      <c r="BA75">
        <f>+[1]Sheet1!BA75</f>
        <v>1009.2365112304688</v>
      </c>
      <c r="BB75">
        <f>+[1]Sheet1!BB75</f>
        <v>1457.2469482421875</v>
      </c>
      <c r="BC75">
        <f>+[1]Sheet1!BC75</f>
        <v>920.6153564453125</v>
      </c>
      <c r="BD75">
        <f>+[1]Sheet1!BD75</f>
        <v>1223.0489501953125</v>
      </c>
      <c r="BE75">
        <f>+[1]Sheet1!BE75</f>
        <v>1271.8690185546875</v>
      </c>
      <c r="BF75">
        <f>+[1]Sheet1!BF75</f>
        <v>1257.5125732421875</v>
      </c>
      <c r="BG75">
        <f>+[1]Sheet1!BG75</f>
        <v>890.88665771484375</v>
      </c>
      <c r="BH75">
        <f>+[1]Sheet1!BH75</f>
        <v>1131.0172119140625</v>
      </c>
      <c r="BI75">
        <f>+[1]Sheet1!BI75</f>
        <v>981.30615234375</v>
      </c>
      <c r="BJ75">
        <f>+[1]Sheet1!BJ75</f>
        <v>1271.5001220703125</v>
      </c>
      <c r="BK75">
        <f>+[1]Sheet1!BK75</f>
        <v>1063.016357421875</v>
      </c>
      <c r="BL75">
        <f>+[1]Sheet1!BL75</f>
        <v>1223.1776123046875</v>
      </c>
      <c r="BM75">
        <f>+[1]Sheet1!BM75</f>
        <v>1212.56494140625</v>
      </c>
      <c r="BN75">
        <f>+[1]Sheet1!BN75</f>
        <v>1211.272705078125</v>
      </c>
      <c r="BO75">
        <f>+[1]Sheet1!BO75</f>
        <v>1207.8724365234375</v>
      </c>
      <c r="BP75">
        <f>+[1]Sheet1!BP75</f>
        <v>1198.51953125</v>
      </c>
      <c r="BQ75">
        <f>+[1]Sheet1!BQ75</f>
        <v>1264.51318359375</v>
      </c>
      <c r="BR75">
        <f>+[1]Sheet1!BR75</f>
        <v>1012.4973754882813</v>
      </c>
      <c r="BS75">
        <f>+[1]Sheet1!BS75</f>
        <v>1446.5458984375</v>
      </c>
      <c r="BT75">
        <f>+[1]Sheet1!BT75</f>
        <v>930.440673828125</v>
      </c>
      <c r="BU75">
        <f>+[1]Sheet1!BU75</f>
        <v>1220.05224609375</v>
      </c>
      <c r="BV75">
        <f>+[1]Sheet1!BV75</f>
        <v>1288.6920166015625</v>
      </c>
      <c r="BW75">
        <f>+[1]Sheet1!BW75</f>
        <v>1266.7764892578125</v>
      </c>
      <c r="BX75">
        <f>+[1]Sheet1!BX75</f>
        <v>895.48681640625</v>
      </c>
      <c r="BY75">
        <f>+[1]Sheet1!BY75</f>
        <v>1130.1063232421875</v>
      </c>
      <c r="BZ75">
        <f>+[1]Sheet1!BZ75</f>
        <v>966.71624755859375</v>
      </c>
      <c r="CA75">
        <f>+[1]Sheet1!CA75</f>
        <v>1275.3897705078125</v>
      </c>
      <c r="CB75">
        <f>+[1]Sheet1!CB75</f>
        <v>1063.6341552734375</v>
      </c>
      <c r="CC75">
        <f>+[1]Sheet1!CC75</f>
        <v>1208.0499267578125</v>
      </c>
      <c r="CD75">
        <f>+[1]Sheet1!CD75</f>
        <v>1208.0499267578125</v>
      </c>
      <c r="CF75">
        <f ca="1">+[2]IPCse!DC79</f>
        <v>1208.7191573381401</v>
      </c>
      <c r="CG75">
        <f t="shared" ca="1" si="1"/>
        <v>1207.73910157969</v>
      </c>
    </row>
    <row r="76" spans="1:85" x14ac:dyDescent="0.3">
      <c r="A76" s="2">
        <f>+[1]Sheet1!A76</f>
        <v>44958</v>
      </c>
      <c r="B76" s="1">
        <f>+[1]Sheet1!B76</f>
        <v>2</v>
      </c>
      <c r="C76" s="1">
        <f>+[1]Sheet1!C76</f>
        <v>2023</v>
      </c>
      <c r="D76">
        <f>+[1]Sheet1!D76</f>
        <v>1391.8033447265625</v>
      </c>
      <c r="E76">
        <f>+[1]Sheet1!E76</f>
        <v>1080.39111328125</v>
      </c>
      <c r="F76">
        <f>+[1]Sheet1!F76</f>
        <v>1511.30126953125</v>
      </c>
      <c r="G76">
        <f>+[1]Sheet1!G76</f>
        <v>1000.528076171875</v>
      </c>
      <c r="H76">
        <f>+[1]Sheet1!H76</f>
        <v>1281.54345703125</v>
      </c>
      <c r="I76">
        <f>+[1]Sheet1!I76</f>
        <v>1383.9742431640625</v>
      </c>
      <c r="J76">
        <f>+[1]Sheet1!J76</f>
        <v>1342.018310546875</v>
      </c>
      <c r="K76">
        <f>+[1]Sheet1!K76</f>
        <v>973.0240478515625</v>
      </c>
      <c r="L76">
        <f>+[1]Sheet1!L76</f>
        <v>1211.89453125</v>
      </c>
      <c r="M76">
        <f>+[1]Sheet1!M76</f>
        <v>978.672119140625</v>
      </c>
      <c r="N76">
        <f>+[1]Sheet1!N76</f>
        <v>1383.1351318359375</v>
      </c>
      <c r="O76">
        <f>+[1]Sheet1!O76</f>
        <v>1138.05322265625</v>
      </c>
      <c r="P76">
        <f>+[1]Sheet1!P76</f>
        <v>1386.3582763671875</v>
      </c>
      <c r="Q76">
        <f>+[1]Sheet1!Q76</f>
        <v>1075.750732421875</v>
      </c>
      <c r="R76">
        <f>+[1]Sheet1!R76</f>
        <v>1525.19970703125</v>
      </c>
      <c r="S76">
        <f>+[1]Sheet1!S76</f>
        <v>985.39898681640625</v>
      </c>
      <c r="T76">
        <f>+[1]Sheet1!T76</f>
        <v>1284.8914794921875</v>
      </c>
      <c r="U76">
        <f>+[1]Sheet1!U76</f>
        <v>1375.3533935546875</v>
      </c>
      <c r="V76">
        <f>+[1]Sheet1!V76</f>
        <v>1336.3641357421875</v>
      </c>
      <c r="W76">
        <f>+[1]Sheet1!W76</f>
        <v>968.83660888671875</v>
      </c>
      <c r="X76">
        <f>+[1]Sheet1!X76</f>
        <v>1209.79443359375</v>
      </c>
      <c r="Y76">
        <f>+[1]Sheet1!Y76</f>
        <v>1005.4944458007813</v>
      </c>
      <c r="Z76">
        <f>+[1]Sheet1!Z76</f>
        <v>1380.3477783203125</v>
      </c>
      <c r="AA76">
        <f>+[1]Sheet1!AA76</f>
        <v>1133.5833740234375</v>
      </c>
      <c r="AB76">
        <f>+[1]Sheet1!AB76</f>
        <v>1382.2440185546875</v>
      </c>
      <c r="AC76">
        <f>+[1]Sheet1!AC76</f>
        <v>1073.778564453125</v>
      </c>
      <c r="AD76">
        <f>+[1]Sheet1!AD76</f>
        <v>1531.9259033203125</v>
      </c>
      <c r="AE76">
        <f>+[1]Sheet1!AE76</f>
        <v>973.14495849609375</v>
      </c>
      <c r="AF76">
        <f>+[1]Sheet1!AF76</f>
        <v>1282.7294921875</v>
      </c>
      <c r="AG76">
        <f>+[1]Sheet1!AG76</f>
        <v>1377.215576171875</v>
      </c>
      <c r="AH76">
        <f>+[1]Sheet1!AH76</f>
        <v>1339.4384765625</v>
      </c>
      <c r="AI76">
        <f>+[1]Sheet1!AI76</f>
        <v>966.40289306640625</v>
      </c>
      <c r="AJ76">
        <f>+[1]Sheet1!AJ76</f>
        <v>1208.242919921875</v>
      </c>
      <c r="AK76">
        <f>+[1]Sheet1!AK76</f>
        <v>1011.2385864257813</v>
      </c>
      <c r="AL76">
        <f>+[1]Sheet1!AL76</f>
        <v>1372.2137451171875</v>
      </c>
      <c r="AM76">
        <f>+[1]Sheet1!AM76</f>
        <v>1131.13330078125</v>
      </c>
      <c r="AN76">
        <f>+[1]Sheet1!AN76</f>
        <v>1378.5572509765625</v>
      </c>
      <c r="AO76">
        <f>+[1]Sheet1!AO76</f>
        <v>1072.546875</v>
      </c>
      <c r="AP76">
        <f>+[1]Sheet1!AP76</f>
        <v>1538.118896484375</v>
      </c>
      <c r="AQ76">
        <f>+[1]Sheet1!AQ76</f>
        <v>970.7584228515625</v>
      </c>
      <c r="AR76">
        <f>+[1]Sheet1!AR76</f>
        <v>1282.8031005859375</v>
      </c>
      <c r="AS76">
        <f>+[1]Sheet1!AS76</f>
        <v>1356.596923828125</v>
      </c>
      <c r="AT76">
        <f>+[1]Sheet1!AT76</f>
        <v>1328.3433837890625</v>
      </c>
      <c r="AU76">
        <f>+[1]Sheet1!AU76</f>
        <v>962.89202880859375</v>
      </c>
      <c r="AV76">
        <f>+[1]Sheet1!AV76</f>
        <v>1207.5137939453125</v>
      </c>
      <c r="AW76">
        <f>+[1]Sheet1!AW76</f>
        <v>1003.119140625</v>
      </c>
      <c r="AX76">
        <f>+[1]Sheet1!AX76</f>
        <v>1370.6513671875</v>
      </c>
      <c r="AY76">
        <f>+[1]Sheet1!AY76</f>
        <v>1131.9189453125</v>
      </c>
      <c r="AZ76">
        <f>+[1]Sheet1!AZ76</f>
        <v>1373.2144775390625</v>
      </c>
      <c r="BA76">
        <f>+[1]Sheet1!BA76</f>
        <v>1070.075927734375</v>
      </c>
      <c r="BB76">
        <f>+[1]Sheet1!BB76</f>
        <v>1547.6348876953125</v>
      </c>
      <c r="BC76">
        <f>+[1]Sheet1!BC76</f>
        <v>964.67535400390625</v>
      </c>
      <c r="BD76">
        <f>+[1]Sheet1!BD76</f>
        <v>1287.734375</v>
      </c>
      <c r="BE76">
        <f>+[1]Sheet1!BE76</f>
        <v>1340.426513671875</v>
      </c>
      <c r="BF76">
        <f>+[1]Sheet1!BF76</f>
        <v>1317.57421875</v>
      </c>
      <c r="BG76">
        <f>+[1]Sheet1!BG76</f>
        <v>959.5716552734375</v>
      </c>
      <c r="BH76">
        <f>+[1]Sheet1!BH76</f>
        <v>1208.35986328125</v>
      </c>
      <c r="BI76">
        <f>+[1]Sheet1!BI76</f>
        <v>1031.9521484375</v>
      </c>
      <c r="BJ76">
        <f>+[1]Sheet1!BJ76</f>
        <v>1366.5194091796875</v>
      </c>
      <c r="BK76">
        <f>+[1]Sheet1!BK76</f>
        <v>1133.0869140625</v>
      </c>
      <c r="BL76">
        <f>+[1]Sheet1!BL76</f>
        <v>1313.4674072265625</v>
      </c>
      <c r="BM76">
        <f>+[1]Sheet1!BM76</f>
        <v>1298.592041015625</v>
      </c>
      <c r="BN76">
        <f>+[1]Sheet1!BN76</f>
        <v>1295.5517578125</v>
      </c>
      <c r="BO76">
        <f>+[1]Sheet1!BO76</f>
        <v>1289.5775146484375</v>
      </c>
      <c r="BP76">
        <f>+[1]Sheet1!BP76</f>
        <v>1277.2391357421875</v>
      </c>
      <c r="BQ76">
        <f>+[1]Sheet1!BQ76</f>
        <v>1381.9239501953125</v>
      </c>
      <c r="BR76">
        <f>+[1]Sheet1!BR76</f>
        <v>1073.6497802734375</v>
      </c>
      <c r="BS76">
        <f>+[1]Sheet1!BS76</f>
        <v>1533.8292236328125</v>
      </c>
      <c r="BT76">
        <f>+[1]Sheet1!BT76</f>
        <v>974.93353271484375</v>
      </c>
      <c r="BU76">
        <f>+[1]Sheet1!BU76</f>
        <v>1284.9940185546875</v>
      </c>
      <c r="BV76">
        <f>+[1]Sheet1!BV76</f>
        <v>1357.705322265625</v>
      </c>
      <c r="BW76">
        <f>+[1]Sheet1!BW76</f>
        <v>1328.612060546875</v>
      </c>
      <c r="BX76">
        <f>+[1]Sheet1!BX76</f>
        <v>964.7867431640625</v>
      </c>
      <c r="BY76">
        <f>+[1]Sheet1!BY76</f>
        <v>1208.726806640625</v>
      </c>
      <c r="BZ76">
        <f>+[1]Sheet1!BZ76</f>
        <v>1014.7755737304688</v>
      </c>
      <c r="CA76">
        <f>+[1]Sheet1!CA76</f>
        <v>1371.4176025390625</v>
      </c>
      <c r="CB76">
        <f>+[1]Sheet1!CB76</f>
        <v>1133.054443359375</v>
      </c>
      <c r="CC76">
        <f>+[1]Sheet1!CC76</f>
        <v>1290.965087890625</v>
      </c>
      <c r="CD76">
        <f>+[1]Sheet1!CD76</f>
        <v>1290.965087890625</v>
      </c>
      <c r="CF76">
        <f ca="1">+[2]IPCse!DC80</f>
        <v>1291.8131629481993</v>
      </c>
      <c r="CG76">
        <f t="shared" ref="CG76" ca="1" si="2">+CF76/$CF$2*100</f>
        <v>1290.7657327643531</v>
      </c>
    </row>
    <row r="77" spans="1:85" x14ac:dyDescent="0.3">
      <c r="A77" s="2">
        <f>+[1]Sheet1!A77</f>
        <v>44986</v>
      </c>
      <c r="B77" s="1">
        <f>+[1]Sheet1!B77</f>
        <v>3</v>
      </c>
      <c r="C77" s="1">
        <f>+[1]Sheet1!C77</f>
        <v>2023</v>
      </c>
      <c r="D77">
        <f>+[1]Sheet1!D77</f>
        <v>1502.7607421875</v>
      </c>
      <c r="E77">
        <f>+[1]Sheet1!E77</f>
        <v>1162.2208251953125</v>
      </c>
      <c r="F77">
        <f>+[1]Sheet1!F77</f>
        <v>1598.4205322265625</v>
      </c>
      <c r="G77">
        <f>+[1]Sheet1!G77</f>
        <v>1063.9085693359375</v>
      </c>
      <c r="H77">
        <f>+[1]Sheet1!H77</f>
        <v>1358.5723876953125</v>
      </c>
      <c r="I77">
        <f>+[1]Sheet1!I77</f>
        <v>1463.3170166015625</v>
      </c>
      <c r="J77">
        <f>+[1]Sheet1!J77</f>
        <v>1412.2012939453125</v>
      </c>
      <c r="K77">
        <f>+[1]Sheet1!K77</f>
        <v>991.83331298828125</v>
      </c>
      <c r="L77">
        <f>+[1]Sheet1!L77</f>
        <v>1272.604248046875</v>
      </c>
      <c r="M77">
        <f>+[1]Sheet1!M77</f>
        <v>1078.2354736328125</v>
      </c>
      <c r="N77">
        <f>+[1]Sheet1!N77</f>
        <v>1493.2784423828125</v>
      </c>
      <c r="O77">
        <f>+[1]Sheet1!O77</f>
        <v>1209.4559326171875</v>
      </c>
      <c r="P77">
        <f>+[1]Sheet1!P77</f>
        <v>1499.6488037109375</v>
      </c>
      <c r="Q77">
        <f>+[1]Sheet1!Q77</f>
        <v>1156.1058349609375</v>
      </c>
      <c r="R77">
        <f>+[1]Sheet1!R77</f>
        <v>1612.7559814453125</v>
      </c>
      <c r="S77">
        <f>+[1]Sheet1!S77</f>
        <v>1048.8597412109375</v>
      </c>
      <c r="T77">
        <f>+[1]Sheet1!T77</f>
        <v>1361.4803466796875</v>
      </c>
      <c r="U77">
        <f>+[1]Sheet1!U77</f>
        <v>1454.1478271484375</v>
      </c>
      <c r="V77">
        <f>+[1]Sheet1!V77</f>
        <v>1406.3516845703125</v>
      </c>
      <c r="W77">
        <f>+[1]Sheet1!W77</f>
        <v>987.35009765625</v>
      </c>
      <c r="X77">
        <f>+[1]Sheet1!X77</f>
        <v>1270.09814453125</v>
      </c>
      <c r="Y77">
        <f>+[1]Sheet1!Y77</f>
        <v>1098.80419921875</v>
      </c>
      <c r="Z77">
        <f>+[1]Sheet1!Z77</f>
        <v>1490.77001953125</v>
      </c>
      <c r="AA77">
        <f>+[1]Sheet1!AA77</f>
        <v>1205.2071533203125</v>
      </c>
      <c r="AB77">
        <f>+[1]Sheet1!AB77</f>
        <v>1497.1025390625</v>
      </c>
      <c r="AC77">
        <f>+[1]Sheet1!AC77</f>
        <v>1153.972900390625</v>
      </c>
      <c r="AD77">
        <f>+[1]Sheet1!AD77</f>
        <v>1620.262451171875</v>
      </c>
      <c r="AE77">
        <f>+[1]Sheet1!AE77</f>
        <v>1036.987548828125</v>
      </c>
      <c r="AF77">
        <f>+[1]Sheet1!AF77</f>
        <v>1358.579345703125</v>
      </c>
      <c r="AG77">
        <f>+[1]Sheet1!AG77</f>
        <v>1456.5716552734375</v>
      </c>
      <c r="AH77">
        <f>+[1]Sheet1!AH77</f>
        <v>1409.45068359375</v>
      </c>
      <c r="AI77">
        <f>+[1]Sheet1!AI77</f>
        <v>984.58319091796875</v>
      </c>
      <c r="AJ77">
        <f>+[1]Sheet1!AJ77</f>
        <v>1268.010986328125</v>
      </c>
      <c r="AK77">
        <f>+[1]Sheet1!AK77</f>
        <v>1105.2889404296875</v>
      </c>
      <c r="AL77">
        <f>+[1]Sheet1!AL77</f>
        <v>1480.9375</v>
      </c>
      <c r="AM77">
        <f>+[1]Sheet1!AM77</f>
        <v>1202.918212890625</v>
      </c>
      <c r="AN77">
        <f>+[1]Sheet1!AN77</f>
        <v>1493.9556884765625</v>
      </c>
      <c r="AO77">
        <f>+[1]Sheet1!AO77</f>
        <v>1152.5672607421875</v>
      </c>
      <c r="AP77">
        <f>+[1]Sheet1!AP77</f>
        <v>1624.90771484375</v>
      </c>
      <c r="AQ77">
        <f>+[1]Sheet1!AQ77</f>
        <v>1033.91064453125</v>
      </c>
      <c r="AR77">
        <f>+[1]Sheet1!AR77</f>
        <v>1358.489013671875</v>
      </c>
      <c r="AS77">
        <f>+[1]Sheet1!AS77</f>
        <v>1434.4886474609375</v>
      </c>
      <c r="AT77">
        <f>+[1]Sheet1!AT77</f>
        <v>1398.22802734375</v>
      </c>
      <c r="AU77">
        <f>+[1]Sheet1!AU77</f>
        <v>980.80462646484375</v>
      </c>
      <c r="AV77">
        <f>+[1]Sheet1!AV77</f>
        <v>1267.4459228515625</v>
      </c>
      <c r="AW77">
        <f>+[1]Sheet1!AW77</f>
        <v>1097.39013671875</v>
      </c>
      <c r="AX77">
        <f>+[1]Sheet1!AX77</f>
        <v>1478.4918212890625</v>
      </c>
      <c r="AY77">
        <f>+[1]Sheet1!AY77</f>
        <v>1203.5452880859375</v>
      </c>
      <c r="AZ77">
        <f>+[1]Sheet1!AZ77</f>
        <v>1489.5977783203125</v>
      </c>
      <c r="BA77">
        <f>+[1]Sheet1!BA77</f>
        <v>1149.4224853515625</v>
      </c>
      <c r="BB77">
        <f>+[1]Sheet1!BB77</f>
        <v>1633.1922607421875</v>
      </c>
      <c r="BC77">
        <f>+[1]Sheet1!BC77</f>
        <v>1026.74365234375</v>
      </c>
      <c r="BD77">
        <f>+[1]Sheet1!BD77</f>
        <v>1363.460693359375</v>
      </c>
      <c r="BE77">
        <f>+[1]Sheet1!BE77</f>
        <v>1417.240478515625</v>
      </c>
      <c r="BF77">
        <f>+[1]Sheet1!BF77</f>
        <v>1387.3857421875</v>
      </c>
      <c r="BG77">
        <f>+[1]Sheet1!BG77</f>
        <v>977.0623779296875</v>
      </c>
      <c r="BH77">
        <f>+[1]Sheet1!BH77</f>
        <v>1267.2855224609375</v>
      </c>
      <c r="BI77">
        <f>+[1]Sheet1!BI77</f>
        <v>1118.8731689453125</v>
      </c>
      <c r="BJ77">
        <f>+[1]Sheet1!BJ77</f>
        <v>1472.484130859375</v>
      </c>
      <c r="BK77">
        <f>+[1]Sheet1!BK77</f>
        <v>1204.842041015625</v>
      </c>
      <c r="BL77">
        <f>+[1]Sheet1!BL77</f>
        <v>1403.17138671875</v>
      </c>
      <c r="BM77">
        <f>+[1]Sheet1!BM77</f>
        <v>1386.517333984375</v>
      </c>
      <c r="BN77">
        <f>+[1]Sheet1!BN77</f>
        <v>1383.2239990234375</v>
      </c>
      <c r="BO77">
        <f>+[1]Sheet1!BO77</f>
        <v>1375.341552734375</v>
      </c>
      <c r="BP77">
        <f>+[1]Sheet1!BP77</f>
        <v>1360.4320068359375</v>
      </c>
      <c r="BQ77">
        <f>+[1]Sheet1!BQ77</f>
        <v>1496.24365234375</v>
      </c>
      <c r="BR77">
        <f>+[1]Sheet1!BR77</f>
        <v>1153.7984619140625</v>
      </c>
      <c r="BS77">
        <f>+[1]Sheet1!BS77</f>
        <v>1620.726318359375</v>
      </c>
      <c r="BT77">
        <f>+[1]Sheet1!BT77</f>
        <v>1037.92529296875</v>
      </c>
      <c r="BU77">
        <f>+[1]Sheet1!BU77</f>
        <v>1360.9556884765625</v>
      </c>
      <c r="BV77">
        <f>+[1]Sheet1!BV77</f>
        <v>1435.61767578125</v>
      </c>
      <c r="BW77">
        <f>+[1]Sheet1!BW77</f>
        <v>1398.5316162109375</v>
      </c>
      <c r="BX77">
        <f>+[1]Sheet1!BX77</f>
        <v>982.83404541015625</v>
      </c>
      <c r="BY77">
        <f>+[1]Sheet1!BY77</f>
        <v>1268.3936767578125</v>
      </c>
      <c r="BZ77">
        <f>+[1]Sheet1!BZ77</f>
        <v>1106.2945556640625</v>
      </c>
      <c r="CA77">
        <f>+[1]Sheet1!CA77</f>
        <v>1479.1402587890625</v>
      </c>
      <c r="CB77">
        <f>+[1]Sheet1!CB77</f>
        <v>1204.7327880859375</v>
      </c>
      <c r="CC77">
        <f>+[1]Sheet1!CC77</f>
        <v>1377.052490234375</v>
      </c>
      <c r="CD77">
        <f>+[1]Sheet1!CD77</f>
        <v>1377.052490234375</v>
      </c>
      <c r="CF77">
        <f ca="1">+[2]IPCse!DC81</f>
        <v>1378.3162055891321</v>
      </c>
      <c r="CG77">
        <f t="shared" ref="CG77" ca="1" si="3">+CF77/$CF$2*100</f>
        <v>1377.1986368585863</v>
      </c>
    </row>
    <row r="78" spans="1:85" x14ac:dyDescent="0.3">
      <c r="A78" s="2">
        <f>+[1]Sheet1!A78</f>
        <v>45017</v>
      </c>
      <c r="B78" s="1">
        <f>+[1]Sheet1!B78</f>
        <v>4</v>
      </c>
      <c r="C78" s="1">
        <f>+[1]Sheet1!C78</f>
        <v>2023</v>
      </c>
      <c r="D78">
        <f>+[1]Sheet1!D78</f>
        <v>1653.4443359375</v>
      </c>
      <c r="E78">
        <f>+[1]Sheet1!E78</f>
        <v>1219.2318115234375</v>
      </c>
      <c r="F78">
        <f>+[1]Sheet1!F78</f>
        <v>1730.6439208984375</v>
      </c>
      <c r="G78">
        <f>+[1]Sheet1!G78</f>
        <v>1119.759521484375</v>
      </c>
      <c r="H78">
        <f>+[1]Sheet1!H78</f>
        <v>1477.276611328125</v>
      </c>
      <c r="I78">
        <f>+[1]Sheet1!I78</f>
        <v>1559.1932373046875</v>
      </c>
      <c r="J78">
        <f>+[1]Sheet1!J78</f>
        <v>1499.3397216796875</v>
      </c>
      <c r="K78">
        <f>+[1]Sheet1!K78</f>
        <v>1059.584716796875</v>
      </c>
      <c r="L78">
        <f>+[1]Sheet1!L78</f>
        <v>1366.9708251953125</v>
      </c>
      <c r="M78">
        <f>+[1]Sheet1!M78</f>
        <v>1144.1473388671875</v>
      </c>
      <c r="N78">
        <f>+[1]Sheet1!N78</f>
        <v>1646.9456787109375</v>
      </c>
      <c r="O78">
        <f>+[1]Sheet1!O78</f>
        <v>1288.5731201171875</v>
      </c>
      <c r="P78">
        <f>+[1]Sheet1!P78</f>
        <v>1651.5765380859375</v>
      </c>
      <c r="Q78">
        <f>+[1]Sheet1!Q78</f>
        <v>1211.981689453125</v>
      </c>
      <c r="R78">
        <f>+[1]Sheet1!R78</f>
        <v>1746.1551513671875</v>
      </c>
      <c r="S78">
        <f>+[1]Sheet1!S78</f>
        <v>1105.89404296875</v>
      </c>
      <c r="T78">
        <f>+[1]Sheet1!T78</f>
        <v>1481.5947265625</v>
      </c>
      <c r="U78">
        <f>+[1]Sheet1!U78</f>
        <v>1549.4755859375</v>
      </c>
      <c r="V78">
        <f>+[1]Sheet1!V78</f>
        <v>1494.59912109375</v>
      </c>
      <c r="W78">
        <f>+[1]Sheet1!W78</f>
        <v>1054.6507568359375</v>
      </c>
      <c r="X78">
        <f>+[1]Sheet1!X78</f>
        <v>1367.075439453125</v>
      </c>
      <c r="Y78">
        <f>+[1]Sheet1!Y78</f>
        <v>1168.2935791015625</v>
      </c>
      <c r="Z78">
        <f>+[1]Sheet1!Z78</f>
        <v>1640.404541015625</v>
      </c>
      <c r="AA78">
        <f>+[1]Sheet1!AA78</f>
        <v>1284.8076171875</v>
      </c>
      <c r="AB78">
        <f>+[1]Sheet1!AB78</f>
        <v>1650.78857421875</v>
      </c>
      <c r="AC78">
        <f>+[1]Sheet1!AC78</f>
        <v>1209.556640625</v>
      </c>
      <c r="AD78">
        <f>+[1]Sheet1!AD78</f>
        <v>1753.434814453125</v>
      </c>
      <c r="AE78">
        <f>+[1]Sheet1!AE78</f>
        <v>1093.767822265625</v>
      </c>
      <c r="AF78">
        <f>+[1]Sheet1!AF78</f>
        <v>1478.6580810546875</v>
      </c>
      <c r="AG78">
        <f>+[1]Sheet1!AG78</f>
        <v>1551.814697265625</v>
      </c>
      <c r="AH78">
        <f>+[1]Sheet1!AH78</f>
        <v>1498.0615234375</v>
      </c>
      <c r="AI78">
        <f>+[1]Sheet1!AI78</f>
        <v>1051.7021484375</v>
      </c>
      <c r="AJ78">
        <f>+[1]Sheet1!AJ78</f>
        <v>1366.5604248046875</v>
      </c>
      <c r="AK78">
        <f>+[1]Sheet1!AK78</f>
        <v>1175.73876953125</v>
      </c>
      <c r="AL78">
        <f>+[1]Sheet1!AL78</f>
        <v>1626.761474609375</v>
      </c>
      <c r="AM78">
        <f>+[1]Sheet1!AM78</f>
        <v>1282.709228515625</v>
      </c>
      <c r="AN78">
        <f>+[1]Sheet1!AN78</f>
        <v>1648.3333740234375</v>
      </c>
      <c r="AO78">
        <f>+[1]Sheet1!AO78</f>
        <v>1207.579833984375</v>
      </c>
      <c r="AP78">
        <f>+[1]Sheet1!AP78</f>
        <v>1760.5128173828125</v>
      </c>
      <c r="AQ78">
        <f>+[1]Sheet1!AQ78</f>
        <v>1091.989013671875</v>
      </c>
      <c r="AR78">
        <f>+[1]Sheet1!AR78</f>
        <v>1478.7503662109375</v>
      </c>
      <c r="AS78">
        <f>+[1]Sheet1!AS78</f>
        <v>1528.955078125</v>
      </c>
      <c r="AT78">
        <f>+[1]Sheet1!AT78</f>
        <v>1488.4136962890625</v>
      </c>
      <c r="AU78">
        <f>+[1]Sheet1!AU78</f>
        <v>1047.133056640625</v>
      </c>
      <c r="AV78">
        <f>+[1]Sheet1!AV78</f>
        <v>1366.5731201171875</v>
      </c>
      <c r="AW78">
        <f>+[1]Sheet1!AW78</f>
        <v>1167.881103515625</v>
      </c>
      <c r="AX78">
        <f>+[1]Sheet1!AX78</f>
        <v>1621.5821533203125</v>
      </c>
      <c r="AY78">
        <f>+[1]Sheet1!AY78</f>
        <v>1284.062255859375</v>
      </c>
      <c r="AZ78">
        <f>+[1]Sheet1!AZ78</f>
        <v>1644.4464111328125</v>
      </c>
      <c r="BA78">
        <f>+[1]Sheet1!BA78</f>
        <v>1203.8345947265625</v>
      </c>
      <c r="BB78">
        <f>+[1]Sheet1!BB78</f>
        <v>1771.0728759765625</v>
      </c>
      <c r="BC78">
        <f>+[1]Sheet1!BC78</f>
        <v>1087.7952880859375</v>
      </c>
      <c r="BD78">
        <f>+[1]Sheet1!BD78</f>
        <v>1485.7342529296875</v>
      </c>
      <c r="BE78">
        <f>+[1]Sheet1!BE78</f>
        <v>1511.119140625</v>
      </c>
      <c r="BF78">
        <f>+[1]Sheet1!BF78</f>
        <v>1478.6484375</v>
      </c>
      <c r="BG78">
        <f>+[1]Sheet1!BG78</f>
        <v>1042.8756103515625</v>
      </c>
      <c r="BH78">
        <f>+[1]Sheet1!BH78</f>
        <v>1367.5010986328125</v>
      </c>
      <c r="BI78">
        <f>+[1]Sheet1!BI78</f>
        <v>1192.8214111328125</v>
      </c>
      <c r="BJ78">
        <f>+[1]Sheet1!BJ78</f>
        <v>1612.130126953125</v>
      </c>
      <c r="BK78">
        <f>+[1]Sheet1!BK78</f>
        <v>1286.444580078125</v>
      </c>
      <c r="BL78">
        <f>+[1]Sheet1!BL78</f>
        <v>1521.9217529296875</v>
      </c>
      <c r="BM78">
        <f>+[1]Sheet1!BM78</f>
        <v>1501.82666015625</v>
      </c>
      <c r="BN78">
        <f>+[1]Sheet1!BN78</f>
        <v>1498.0084228515625</v>
      </c>
      <c r="BO78">
        <f>+[1]Sheet1!BO78</f>
        <v>1488.4168701171875</v>
      </c>
      <c r="BP78">
        <f>+[1]Sheet1!BP78</f>
        <v>1471.1060791015625</v>
      </c>
      <c r="BQ78">
        <f>+[1]Sheet1!BQ78</f>
        <v>1649.4664306640625</v>
      </c>
      <c r="BR78">
        <f>+[1]Sheet1!BR78</f>
        <v>1209.154296875</v>
      </c>
      <c r="BS78">
        <f>+[1]Sheet1!BS78</f>
        <v>1755.6956787109375</v>
      </c>
      <c r="BT78">
        <f>+[1]Sheet1!BT78</f>
        <v>1096.3326416015625</v>
      </c>
      <c r="BU78">
        <f>+[1]Sheet1!BU78</f>
        <v>1481.8680419921875</v>
      </c>
      <c r="BV78">
        <f>+[1]Sheet1!BV78</f>
        <v>1530.18115234375</v>
      </c>
      <c r="BW78">
        <f>+[1]Sheet1!BW78</f>
        <v>1488.307861328125</v>
      </c>
      <c r="BX78">
        <f>+[1]Sheet1!BX78</f>
        <v>1049.4957275390625</v>
      </c>
      <c r="BY78">
        <f>+[1]Sheet1!BY78</f>
        <v>1367.0262451171875</v>
      </c>
      <c r="BZ78">
        <f>+[1]Sheet1!BZ78</f>
        <v>1177.7364501953125</v>
      </c>
      <c r="CA78">
        <f>+[1]Sheet1!CA78</f>
        <v>1622.9190673828125</v>
      </c>
      <c r="CB78">
        <f>+[1]Sheet1!CB78</f>
        <v>1285.2655029296875</v>
      </c>
      <c r="CC78">
        <f>+[1]Sheet1!CC78</f>
        <v>1490.6943359375</v>
      </c>
      <c r="CD78">
        <f>+[1]Sheet1!CD78</f>
        <v>1490.6943359375</v>
      </c>
      <c r="CF78">
        <f ca="1">+[2]IPCse!DC82</f>
        <v>1492.8107225423939</v>
      </c>
      <c r="CG78">
        <f t="shared" ref="CG78" ca="1" si="4">+CF78/$CF$2*100</f>
        <v>1491.6003191695163</v>
      </c>
    </row>
    <row r="79" spans="1:85" x14ac:dyDescent="0.3">
      <c r="A79" s="2">
        <f>+[1]Sheet1!A79</f>
        <v>45047</v>
      </c>
      <c r="B79" s="1">
        <f>+[1]Sheet1!B79</f>
        <v>5</v>
      </c>
      <c r="C79" s="1">
        <f>+[1]Sheet1!C79</f>
        <v>2023</v>
      </c>
      <c r="D79">
        <f>+[1]Sheet1!D79</f>
        <v>1768.325927734375</v>
      </c>
      <c r="E79">
        <f>+[1]Sheet1!E79</f>
        <v>1330.5677490234375</v>
      </c>
      <c r="F79">
        <f>+[1]Sheet1!F79</f>
        <v>1872.0367431640625</v>
      </c>
      <c r="G79">
        <f>+[1]Sheet1!G79</f>
        <v>1251.7835693359375</v>
      </c>
      <c r="H79">
        <f>+[1]Sheet1!H79</f>
        <v>1611.5216064453125</v>
      </c>
      <c r="I79">
        <f>+[1]Sheet1!I79</f>
        <v>1705.6087646484375</v>
      </c>
      <c r="J79">
        <f>+[1]Sheet1!J79</f>
        <v>1612.5859375</v>
      </c>
      <c r="K79">
        <f>+[1]Sheet1!K79</f>
        <v>1136.502197265625</v>
      </c>
      <c r="L79">
        <f>+[1]Sheet1!L79</f>
        <v>1473.64990234375</v>
      </c>
      <c r="M79">
        <f>+[1]Sheet1!M79</f>
        <v>1212.02197265625</v>
      </c>
      <c r="N79">
        <f>+[1]Sheet1!N79</f>
        <v>1797.538330078125</v>
      </c>
      <c r="O79">
        <f>+[1]Sheet1!O79</f>
        <v>1383.9639892578125</v>
      </c>
      <c r="P79">
        <f>+[1]Sheet1!P79</f>
        <v>1764.76611328125</v>
      </c>
      <c r="Q79">
        <f>+[1]Sheet1!Q79</f>
        <v>1322.3944091796875</v>
      </c>
      <c r="R79">
        <f>+[1]Sheet1!R79</f>
        <v>1891.058349609375</v>
      </c>
      <c r="S79">
        <f>+[1]Sheet1!S79</f>
        <v>1236.9927978515625</v>
      </c>
      <c r="T79">
        <f>+[1]Sheet1!T79</f>
        <v>1615.3436279296875</v>
      </c>
      <c r="U79">
        <f>+[1]Sheet1!U79</f>
        <v>1692.6353759765625</v>
      </c>
      <c r="V79">
        <f>+[1]Sheet1!V79</f>
        <v>1609.609619140625</v>
      </c>
      <c r="W79">
        <f>+[1]Sheet1!W79</f>
        <v>1130.5513916015625</v>
      </c>
      <c r="X79">
        <f>+[1]Sheet1!X79</f>
        <v>1477.2120361328125</v>
      </c>
      <c r="Y79">
        <f>+[1]Sheet1!Y79</f>
        <v>1240.3834228515625</v>
      </c>
      <c r="Z79">
        <f>+[1]Sheet1!Z79</f>
        <v>1792.1343994140625</v>
      </c>
      <c r="AA79">
        <f>+[1]Sheet1!AA79</f>
        <v>1377.7940673828125</v>
      </c>
      <c r="AB79">
        <f>+[1]Sheet1!AB79</f>
        <v>1762.0538330078125</v>
      </c>
      <c r="AC79">
        <f>+[1]Sheet1!AC79</f>
        <v>1320.6484375</v>
      </c>
      <c r="AD79">
        <f>+[1]Sheet1!AD79</f>
        <v>1899.8485107421875</v>
      </c>
      <c r="AE79">
        <f>+[1]Sheet1!AE79</f>
        <v>1223.844970703125</v>
      </c>
      <c r="AF79">
        <f>+[1]Sheet1!AF79</f>
        <v>1611.6854248046875</v>
      </c>
      <c r="AG79">
        <f>+[1]Sheet1!AG79</f>
        <v>1694.009033203125</v>
      </c>
      <c r="AH79">
        <f>+[1]Sheet1!AH79</f>
        <v>1615.963134765625</v>
      </c>
      <c r="AI79">
        <f>+[1]Sheet1!AI79</f>
        <v>1127.43408203125</v>
      </c>
      <c r="AJ79">
        <f>+[1]Sheet1!AJ79</f>
        <v>1478.071533203125</v>
      </c>
      <c r="AK79">
        <f>+[1]Sheet1!AK79</f>
        <v>1248.950439453125</v>
      </c>
      <c r="AL79">
        <f>+[1]Sheet1!AL79</f>
        <v>1779.8072509765625</v>
      </c>
      <c r="AM79">
        <f>+[1]Sheet1!AM79</f>
        <v>1374.5701904296875</v>
      </c>
      <c r="AN79">
        <f>+[1]Sheet1!AN79</f>
        <v>1758.5146484375</v>
      </c>
      <c r="AO79">
        <f>+[1]Sheet1!AO79</f>
        <v>1318.39013671875</v>
      </c>
      <c r="AP79">
        <f>+[1]Sheet1!AP79</f>
        <v>1909.110107421875</v>
      </c>
      <c r="AQ79">
        <f>+[1]Sheet1!AQ79</f>
        <v>1220.686279296875</v>
      </c>
      <c r="AR79">
        <f>+[1]Sheet1!AR79</f>
        <v>1611.764404296875</v>
      </c>
      <c r="AS79">
        <f>+[1]Sheet1!AS79</f>
        <v>1665.89208984375</v>
      </c>
      <c r="AT79">
        <f>+[1]Sheet1!AT79</f>
        <v>1607.2479248046875</v>
      </c>
      <c r="AU79">
        <f>+[1]Sheet1!AU79</f>
        <v>1122.7142333984375</v>
      </c>
      <c r="AV79">
        <f>+[1]Sheet1!AV79</f>
        <v>1481.417236328125</v>
      </c>
      <c r="AW79">
        <f>+[1]Sheet1!AW79</f>
        <v>1239.44970703125</v>
      </c>
      <c r="AX79">
        <f>+[1]Sheet1!AX79</f>
        <v>1773.5345458984375</v>
      </c>
      <c r="AY79">
        <f>+[1]Sheet1!AY79</f>
        <v>1375.739990234375</v>
      </c>
      <c r="AZ79">
        <f>+[1]Sheet1!AZ79</f>
        <v>1753.52587890625</v>
      </c>
      <c r="BA79">
        <f>+[1]Sheet1!BA79</f>
        <v>1313.709228515625</v>
      </c>
      <c r="BB79">
        <f>+[1]Sheet1!BB79</f>
        <v>1922.65869140625</v>
      </c>
      <c r="BC79">
        <f>+[1]Sheet1!BC79</f>
        <v>1214.342041015625</v>
      </c>
      <c r="BD79">
        <f>+[1]Sheet1!BD79</f>
        <v>1619.2374267578125</v>
      </c>
      <c r="BE79">
        <f>+[1]Sheet1!BE79</f>
        <v>1643.25048828125</v>
      </c>
      <c r="BF79">
        <f>+[1]Sheet1!BF79</f>
        <v>1598.945556640625</v>
      </c>
      <c r="BG79">
        <f>+[1]Sheet1!BG79</f>
        <v>1117.7662353515625</v>
      </c>
      <c r="BH79">
        <f>+[1]Sheet1!BH79</f>
        <v>1487.1549072265625</v>
      </c>
      <c r="BI79">
        <f>+[1]Sheet1!BI79</f>
        <v>1267.480224609375</v>
      </c>
      <c r="BJ79">
        <f>+[1]Sheet1!BJ79</f>
        <v>1764.1634521484375</v>
      </c>
      <c r="BK79">
        <f>+[1]Sheet1!BK79</f>
        <v>1377.47119140625</v>
      </c>
      <c r="BL79">
        <f>+[1]Sheet1!BL79</f>
        <v>1642.893798828125</v>
      </c>
      <c r="BM79">
        <f>+[1]Sheet1!BM79</f>
        <v>1622.9095458984375</v>
      </c>
      <c r="BN79">
        <f>+[1]Sheet1!BN79</f>
        <v>1619.5450439453125</v>
      </c>
      <c r="BO79">
        <f>+[1]Sheet1!BO79</f>
        <v>1610.3856201171875</v>
      </c>
      <c r="BP79">
        <f>+[1]Sheet1!BP79</f>
        <v>1594.33447265625</v>
      </c>
      <c r="BQ79">
        <f>+[1]Sheet1!BQ79</f>
        <v>1761.0230712890625</v>
      </c>
      <c r="BR79">
        <f>+[1]Sheet1!BR79</f>
        <v>1319.7227783203125</v>
      </c>
      <c r="BS79">
        <f>+[1]Sheet1!BS79</f>
        <v>1903.130615234375</v>
      </c>
      <c r="BT79">
        <f>+[1]Sheet1!BT79</f>
        <v>1225.3287353515625</v>
      </c>
      <c r="BU79">
        <f>+[1]Sheet1!BU79</f>
        <v>1615.2901611328125</v>
      </c>
      <c r="BV79">
        <f>+[1]Sheet1!BV79</f>
        <v>1667.4793701171875</v>
      </c>
      <c r="BW79">
        <f>+[1]Sheet1!BW79</f>
        <v>1606.4866943359375</v>
      </c>
      <c r="BX79">
        <f>+[1]Sheet1!BX79</f>
        <v>1125.114501953125</v>
      </c>
      <c r="BY79">
        <f>+[1]Sheet1!BY79</f>
        <v>1481.5858154296875</v>
      </c>
      <c r="BZ79">
        <f>+[1]Sheet1!BZ79</f>
        <v>1250.656005859375</v>
      </c>
      <c r="CA79">
        <f>+[1]Sheet1!CA79</f>
        <v>1774.943115234375</v>
      </c>
      <c r="CB79">
        <f>+[1]Sheet1!CB79</f>
        <v>1377.279296875</v>
      </c>
      <c r="CC79">
        <f>+[1]Sheet1!CC79</f>
        <v>1612.734375</v>
      </c>
      <c r="CD79">
        <f>+[1]Sheet1!CD79</f>
        <v>1612.7342529296875</v>
      </c>
      <c r="CF79">
        <f ca="1">+[2]IPCse!DC83</f>
        <v>1615.2726641052907</v>
      </c>
      <c r="CG79">
        <f t="shared" ref="CG79" ca="1" si="5">+CF79/$CF$2*100</f>
        <v>1613.9629659290745</v>
      </c>
    </row>
    <row r="80" spans="1:85" x14ac:dyDescent="0.3">
      <c r="A80" s="2">
        <f>+[1]Sheet1!A80</f>
        <v>45078</v>
      </c>
      <c r="B80" s="1">
        <f>+[1]Sheet1!B80</f>
        <v>6</v>
      </c>
      <c r="C80" s="1">
        <f>+[1]Sheet1!C80</f>
        <v>2023</v>
      </c>
      <c r="D80">
        <f>+[1]Sheet1!D80</f>
        <v>1858.3084716796875</v>
      </c>
      <c r="E80">
        <f>+[1]Sheet1!E80</f>
        <v>1390.5400390625</v>
      </c>
      <c r="F80">
        <f>+[1]Sheet1!F80</f>
        <v>1956.7996826171875</v>
      </c>
      <c r="G80">
        <f>+[1]Sheet1!G80</f>
        <v>1370.6092529296875</v>
      </c>
      <c r="H80">
        <f>+[1]Sheet1!H80</f>
        <v>1731.0113525390625</v>
      </c>
      <c r="I80">
        <f>+[1]Sheet1!I80</f>
        <v>1854.0955810546875</v>
      </c>
      <c r="J80">
        <f>+[1]Sheet1!J80</f>
        <v>1714.9901123046875</v>
      </c>
      <c r="K80">
        <f>+[1]Sheet1!K80</f>
        <v>1251.7462158203125</v>
      </c>
      <c r="L80">
        <f>+[1]Sheet1!L80</f>
        <v>1570.01220703125</v>
      </c>
      <c r="M80">
        <f>+[1]Sheet1!M80</f>
        <v>1326.018310546875</v>
      </c>
      <c r="N80">
        <f>+[1]Sheet1!N80</f>
        <v>1901.427734375</v>
      </c>
      <c r="O80">
        <f>+[1]Sheet1!O80</f>
        <v>1476.124267578125</v>
      </c>
      <c r="P80">
        <f>+[1]Sheet1!P80</f>
        <v>1851.285400390625</v>
      </c>
      <c r="Q80">
        <f>+[1]Sheet1!Q80</f>
        <v>1380.9869384765625</v>
      </c>
      <c r="R80">
        <f>+[1]Sheet1!R80</f>
        <v>1976.01513671875</v>
      </c>
      <c r="S80">
        <f>+[1]Sheet1!S80</f>
        <v>1343.2005615234375</v>
      </c>
      <c r="T80">
        <f>+[1]Sheet1!T80</f>
        <v>1735.9566650390625</v>
      </c>
      <c r="U80">
        <f>+[1]Sheet1!U80</f>
        <v>1839.80322265625</v>
      </c>
      <c r="V80">
        <f>+[1]Sheet1!V80</f>
        <v>1712.5809326171875</v>
      </c>
      <c r="W80">
        <f>+[1]Sheet1!W80</f>
        <v>1246.5394287109375</v>
      </c>
      <c r="X80">
        <f>+[1]Sheet1!X80</f>
        <v>1573.426513671875</v>
      </c>
      <c r="Y80">
        <f>+[1]Sheet1!Y80</f>
        <v>1356.1607666015625</v>
      </c>
      <c r="Z80">
        <f>+[1]Sheet1!Z80</f>
        <v>1899.5841064453125</v>
      </c>
      <c r="AA80">
        <f>+[1]Sheet1!AA80</f>
        <v>1468.228515625</v>
      </c>
      <c r="AB80">
        <f>+[1]Sheet1!AB80</f>
        <v>1846.5478515625</v>
      </c>
      <c r="AC80">
        <f>+[1]Sheet1!AC80</f>
        <v>1378.7060546875</v>
      </c>
      <c r="AD80">
        <f>+[1]Sheet1!AD80</f>
        <v>1985.189453125</v>
      </c>
      <c r="AE80">
        <f>+[1]Sheet1!AE80</f>
        <v>1321.3564453125</v>
      </c>
      <c r="AF80">
        <f>+[1]Sheet1!AF80</f>
        <v>1733.0260009765625</v>
      </c>
      <c r="AG80">
        <f>+[1]Sheet1!AG80</f>
        <v>1840.5235595703125</v>
      </c>
      <c r="AH80">
        <f>+[1]Sheet1!AH80</f>
        <v>1720.4276123046875</v>
      </c>
      <c r="AI80">
        <f>+[1]Sheet1!AI80</f>
        <v>1244.2725830078125</v>
      </c>
      <c r="AJ80">
        <f>+[1]Sheet1!AJ80</f>
        <v>1574.1517333984375</v>
      </c>
      <c r="AK80">
        <f>+[1]Sheet1!AK80</f>
        <v>1364.369140625</v>
      </c>
      <c r="AL80">
        <f>+[1]Sheet1!AL80</f>
        <v>1891.7421875</v>
      </c>
      <c r="AM80">
        <f>+[1]Sheet1!AM80</f>
        <v>1464.169921875</v>
      </c>
      <c r="AN80">
        <f>+[1]Sheet1!AN80</f>
        <v>1842.0325927734375</v>
      </c>
      <c r="AO80">
        <f>+[1]Sheet1!AO80</f>
        <v>1375.7952880859375</v>
      </c>
      <c r="AP80">
        <f>+[1]Sheet1!AP80</f>
        <v>1994.8294677734375</v>
      </c>
      <c r="AQ80">
        <f>+[1]Sheet1!AQ80</f>
        <v>1317.4710693359375</v>
      </c>
      <c r="AR80">
        <f>+[1]Sheet1!AR80</f>
        <v>1733.22900390625</v>
      </c>
      <c r="AS80">
        <f>+[1]Sheet1!AS80</f>
        <v>1809.16650390625</v>
      </c>
      <c r="AT80">
        <f>+[1]Sheet1!AT80</f>
        <v>1711.3702392578125</v>
      </c>
      <c r="AU80">
        <f>+[1]Sheet1!AU80</f>
        <v>1237.8387451171875</v>
      </c>
      <c r="AV80">
        <f>+[1]Sheet1!AV80</f>
        <v>1577.17578125</v>
      </c>
      <c r="AW80">
        <f>+[1]Sheet1!AW80</f>
        <v>1353.11474609375</v>
      </c>
      <c r="AX80">
        <f>+[1]Sheet1!AX80</f>
        <v>1886.930908203125</v>
      </c>
      <c r="AY80">
        <f>+[1]Sheet1!AY80</f>
        <v>1465.194580078125</v>
      </c>
      <c r="AZ80">
        <f>+[1]Sheet1!AZ80</f>
        <v>1834.9248046875</v>
      </c>
      <c r="BA80">
        <f>+[1]Sheet1!BA80</f>
        <v>1370.4686279296875</v>
      </c>
      <c r="BB80">
        <f>+[1]Sheet1!BB80</f>
        <v>2008.92578125</v>
      </c>
      <c r="BC80">
        <f>+[1]Sheet1!BC80</f>
        <v>1309.0809326171875</v>
      </c>
      <c r="BD80">
        <f>+[1]Sheet1!BD80</f>
        <v>1741.77734375</v>
      </c>
      <c r="BE80">
        <f>+[1]Sheet1!BE80</f>
        <v>1783.6688232421875</v>
      </c>
      <c r="BF80">
        <f>+[1]Sheet1!BF80</f>
        <v>1702.89501953125</v>
      </c>
      <c r="BG80">
        <f>+[1]Sheet1!BG80</f>
        <v>1233.3719482421875</v>
      </c>
      <c r="BH80">
        <f>+[1]Sheet1!BH80</f>
        <v>1582.1529541015625</v>
      </c>
      <c r="BI80">
        <f>+[1]Sheet1!BI80</f>
        <v>1385.1417236328125</v>
      </c>
      <c r="BJ80">
        <f>+[1]Sheet1!BJ80</f>
        <v>1880.280517578125</v>
      </c>
      <c r="BK80">
        <f>+[1]Sheet1!BK80</f>
        <v>1466.788330078125</v>
      </c>
      <c r="BL80">
        <f>+[1]Sheet1!BL80</f>
        <v>1741.228759765625</v>
      </c>
      <c r="BM80">
        <f>+[1]Sheet1!BM80</f>
        <v>1720.682373046875</v>
      </c>
      <c r="BN80">
        <f>+[1]Sheet1!BN80</f>
        <v>1718.0120849609375</v>
      </c>
      <c r="BO80">
        <f>+[1]Sheet1!BO80</f>
        <v>1710.0357666015625</v>
      </c>
      <c r="BP80">
        <f>+[1]Sheet1!BP80</f>
        <v>1695.9107666015625</v>
      </c>
      <c r="BQ80">
        <f>+[1]Sheet1!BQ80</f>
        <v>1845.9808349609375</v>
      </c>
      <c r="BR80">
        <f>+[1]Sheet1!BR80</f>
        <v>1377.6080322265625</v>
      </c>
      <c r="BS80">
        <f>+[1]Sheet1!BS80</f>
        <v>1988.6773681640625</v>
      </c>
      <c r="BT80">
        <f>+[1]Sheet1!BT80</f>
        <v>1325.609375</v>
      </c>
      <c r="BU80">
        <f>+[1]Sheet1!BU80</f>
        <v>1736.898681640625</v>
      </c>
      <c r="BV80">
        <f>+[1]Sheet1!BV80</f>
        <v>1810.9775390625</v>
      </c>
      <c r="BW80">
        <f>+[1]Sheet1!BW80</f>
        <v>1710.2900390625</v>
      </c>
      <c r="BX80">
        <f>+[1]Sheet1!BX80</f>
        <v>1240.8729248046875</v>
      </c>
      <c r="BY80">
        <f>+[1]Sheet1!BY80</f>
        <v>1577.242919921875</v>
      </c>
      <c r="BZ80">
        <f>+[1]Sheet1!BZ80</f>
        <v>1366.51025390625</v>
      </c>
      <c r="CA80">
        <f>+[1]Sheet1!CA80</f>
        <v>1887.7186279296875</v>
      </c>
      <c r="CB80">
        <f>+[1]Sheet1!CB80</f>
        <v>1467.109375</v>
      </c>
      <c r="CC80">
        <f>+[1]Sheet1!CC80</f>
        <v>1712.3455810546875</v>
      </c>
      <c r="CD80">
        <f>+[1]Sheet1!CD80</f>
        <v>1712.345458984375</v>
      </c>
      <c r="CF80">
        <f ca="1">+[2]IPCse!DC84</f>
        <v>1714.4481642899709</v>
      </c>
      <c r="CG80">
        <f t="shared" ref="CG80" ca="1" si="6">+CF80/$CF$2*100</f>
        <v>1713.0580524631036</v>
      </c>
    </row>
    <row r="81" spans="1:85" x14ac:dyDescent="0.3">
      <c r="A81" s="2">
        <f>+[1]Sheet1!A81</f>
        <v>45108</v>
      </c>
      <c r="B81" s="1">
        <f>+[1]Sheet1!B81</f>
        <v>7</v>
      </c>
      <c r="C81" s="1">
        <f>+[1]Sheet1!C81</f>
        <v>2023</v>
      </c>
      <c r="D81">
        <f>+[1]Sheet1!D81</f>
        <v>1973.9403076171875</v>
      </c>
      <c r="E81">
        <f>+[1]Sheet1!E81</f>
        <v>1524.413818359375</v>
      </c>
      <c r="F81">
        <f>+[1]Sheet1!F81</f>
        <v>2032.17822265625</v>
      </c>
      <c r="G81">
        <f>+[1]Sheet1!G81</f>
        <v>1429.356201171875</v>
      </c>
      <c r="H81">
        <f>+[1]Sheet1!H81</f>
        <v>1829.0084228515625</v>
      </c>
      <c r="I81">
        <f>+[1]Sheet1!I81</f>
        <v>2025.539794921875</v>
      </c>
      <c r="J81">
        <f>+[1]Sheet1!J81</f>
        <v>1811.281494140625</v>
      </c>
      <c r="K81">
        <f>+[1]Sheet1!K81</f>
        <v>1406.762939453125</v>
      </c>
      <c r="L81">
        <f>+[1]Sheet1!L81</f>
        <v>1727.01904296875</v>
      </c>
      <c r="M81">
        <f>+[1]Sheet1!M81</f>
        <v>1408.7340087890625</v>
      </c>
      <c r="N81">
        <f>+[1]Sheet1!N81</f>
        <v>2041.589599609375</v>
      </c>
      <c r="O81">
        <f>+[1]Sheet1!O81</f>
        <v>1568.5806884765625</v>
      </c>
      <c r="P81">
        <f>+[1]Sheet1!P81</f>
        <v>1967.3792724609375</v>
      </c>
      <c r="Q81">
        <f>+[1]Sheet1!Q81</f>
        <v>1513.15771484375</v>
      </c>
      <c r="R81">
        <f>+[1]Sheet1!R81</f>
        <v>2051.685546875</v>
      </c>
      <c r="S81">
        <f>+[1]Sheet1!S81</f>
        <v>1398.6451416015625</v>
      </c>
      <c r="T81">
        <f>+[1]Sheet1!T81</f>
        <v>1832.35595703125</v>
      </c>
      <c r="U81">
        <f>+[1]Sheet1!U81</f>
        <v>2008.2900390625</v>
      </c>
      <c r="V81">
        <f>+[1]Sheet1!V81</f>
        <v>1807.20263671875</v>
      </c>
      <c r="W81">
        <f>+[1]Sheet1!W81</f>
        <v>1402.352783203125</v>
      </c>
      <c r="X81">
        <f>+[1]Sheet1!X81</f>
        <v>1732.57666015625</v>
      </c>
      <c r="Y81">
        <f>+[1]Sheet1!Y81</f>
        <v>1439.545654296875</v>
      </c>
      <c r="Z81">
        <f>+[1]Sheet1!Z81</f>
        <v>2039.0848388671875</v>
      </c>
      <c r="AA81">
        <f>+[1]Sheet1!AA81</f>
        <v>1561.1966552734375</v>
      </c>
      <c r="AB81">
        <f>+[1]Sheet1!AB81</f>
        <v>1962.8450927734375</v>
      </c>
      <c r="AC81">
        <f>+[1]Sheet1!AC81</f>
        <v>1512.2452392578125</v>
      </c>
      <c r="AD81">
        <f>+[1]Sheet1!AD81</f>
        <v>2060.869140625</v>
      </c>
      <c r="AE81">
        <f>+[1]Sheet1!AE81</f>
        <v>1374.3302001953125</v>
      </c>
      <c r="AF81">
        <f>+[1]Sheet1!AF81</f>
        <v>1829.4591064453125</v>
      </c>
      <c r="AG81">
        <f>+[1]Sheet1!AG81</f>
        <v>2009.380859375</v>
      </c>
      <c r="AH81">
        <f>+[1]Sheet1!AH81</f>
        <v>1815.5521240234375</v>
      </c>
      <c r="AI81">
        <f>+[1]Sheet1!AI81</f>
        <v>1400.9901123046875</v>
      </c>
      <c r="AJ81">
        <f>+[1]Sheet1!AJ81</f>
        <v>1734.62353515625</v>
      </c>
      <c r="AK81">
        <f>+[1]Sheet1!AK81</f>
        <v>1447.8485107421875</v>
      </c>
      <c r="AL81">
        <f>+[1]Sheet1!AL81</f>
        <v>2031.913330078125</v>
      </c>
      <c r="AM81">
        <f>+[1]Sheet1!AM81</f>
        <v>1556.8323974609375</v>
      </c>
      <c r="AN81">
        <f>+[1]Sheet1!AN81</f>
        <v>1958.58935546875</v>
      </c>
      <c r="AO81">
        <f>+[1]Sheet1!AO81</f>
        <v>1509.3336181640625</v>
      </c>
      <c r="AP81">
        <f>+[1]Sheet1!AP81</f>
        <v>2071.573974609375</v>
      </c>
      <c r="AQ81">
        <f>+[1]Sheet1!AQ81</f>
        <v>1370.51416015625</v>
      </c>
      <c r="AR81">
        <f>+[1]Sheet1!AR81</f>
        <v>1829.9388427734375</v>
      </c>
      <c r="AS81">
        <f>+[1]Sheet1!AS81</f>
        <v>1971.752197265625</v>
      </c>
      <c r="AT81">
        <f>+[1]Sheet1!AT81</f>
        <v>1804.498291015625</v>
      </c>
      <c r="AU81">
        <f>+[1]Sheet1!AU81</f>
        <v>1394.02197265625</v>
      </c>
      <c r="AV81">
        <f>+[1]Sheet1!AV81</f>
        <v>1738.3721923828125</v>
      </c>
      <c r="AW81">
        <f>+[1]Sheet1!AW81</f>
        <v>1435.0955810546875</v>
      </c>
      <c r="AX81">
        <f>+[1]Sheet1!AX81</f>
        <v>2025.3355712890625</v>
      </c>
      <c r="AY81">
        <f>+[1]Sheet1!AY81</f>
        <v>1559.190185546875</v>
      </c>
      <c r="AZ81">
        <f>+[1]Sheet1!AZ81</f>
        <v>1951.8260498046875</v>
      </c>
      <c r="BA81">
        <f>+[1]Sheet1!BA81</f>
        <v>1502.728759765625</v>
      </c>
      <c r="BB81">
        <f>+[1]Sheet1!BB81</f>
        <v>2086.5185546875</v>
      </c>
      <c r="BC81">
        <f>+[1]Sheet1!BC81</f>
        <v>1360.876708984375</v>
      </c>
      <c r="BD81">
        <f>+[1]Sheet1!BD81</f>
        <v>1837.1771240234375</v>
      </c>
      <c r="BE81">
        <f>+[1]Sheet1!BE81</f>
        <v>1941.18798828125</v>
      </c>
      <c r="BF81">
        <f>+[1]Sheet1!BF81</f>
        <v>1795.3228759765625</v>
      </c>
      <c r="BG81">
        <f>+[1]Sheet1!BG81</f>
        <v>1389.97412109375</v>
      </c>
      <c r="BH81">
        <f>+[1]Sheet1!BH81</f>
        <v>1744.57470703125</v>
      </c>
      <c r="BI81">
        <f>+[1]Sheet1!BI81</f>
        <v>1469.04931640625</v>
      </c>
      <c r="BJ81">
        <f>+[1]Sheet1!BJ81</f>
        <v>2017.8634033203125</v>
      </c>
      <c r="BK81">
        <f>+[1]Sheet1!BK81</f>
        <v>1561.855712890625</v>
      </c>
      <c r="BL81">
        <f>+[1]Sheet1!BL81</f>
        <v>1852.4803466796875</v>
      </c>
      <c r="BM81">
        <f>+[1]Sheet1!BM81</f>
        <v>1831.5789794921875</v>
      </c>
      <c r="BN81">
        <f>+[1]Sheet1!BN81</f>
        <v>1830.022216796875</v>
      </c>
      <c r="BO81">
        <f>+[1]Sheet1!BO81</f>
        <v>1821.8463134765625</v>
      </c>
      <c r="BP81">
        <f>+[1]Sheet1!BP81</f>
        <v>1808.20166015625</v>
      </c>
      <c r="BQ81">
        <f>+[1]Sheet1!BQ81</f>
        <v>1962.31103515625</v>
      </c>
      <c r="BR81">
        <f>+[1]Sheet1!BR81</f>
        <v>1510.545166015625</v>
      </c>
      <c r="BS81">
        <f>+[1]Sheet1!BS81</f>
        <v>2065.09912109375</v>
      </c>
      <c r="BT81">
        <f>+[1]Sheet1!BT81</f>
        <v>1379.2679443359375</v>
      </c>
      <c r="BU81">
        <f>+[1]Sheet1!BU81</f>
        <v>1833.0975341796875</v>
      </c>
      <c r="BV81">
        <f>+[1]Sheet1!BV81</f>
        <v>1973.9033203125</v>
      </c>
      <c r="BW81">
        <f>+[1]Sheet1!BW81</f>
        <v>1803.97705078125</v>
      </c>
      <c r="BX81">
        <f>+[1]Sheet1!BX81</f>
        <v>1397.0853271484375</v>
      </c>
      <c r="BY81">
        <f>+[1]Sheet1!BY81</f>
        <v>1738.0462646484375</v>
      </c>
      <c r="BZ81">
        <f>+[1]Sheet1!BZ81</f>
        <v>1449.7469482421875</v>
      </c>
      <c r="CA81">
        <f>+[1]Sheet1!CA81</f>
        <v>2026.3465576171875</v>
      </c>
      <c r="CB81">
        <f>+[1]Sheet1!CB81</f>
        <v>1560.984375</v>
      </c>
      <c r="CC81">
        <f>+[1]Sheet1!CC81</f>
        <v>1824.13623046875</v>
      </c>
      <c r="CD81">
        <f>+[1]Sheet1!CD81</f>
        <v>1824.13623046875</v>
      </c>
      <c r="CF81">
        <f ca="1">+[2]IPCse!DC85</f>
        <v>1826.1181140227334</v>
      </c>
      <c r="CG81">
        <f t="shared" ref="CG81:CG82" ca="1" si="7">+CF81/$CF$2*100</f>
        <v>1824.6374577740153</v>
      </c>
    </row>
    <row r="82" spans="1:85" x14ac:dyDescent="0.3">
      <c r="A82" s="2">
        <f>+[1]Sheet1!A82</f>
        <v>45139</v>
      </c>
      <c r="B82" s="1">
        <f>+[1]Sheet1!B82</f>
        <v>8</v>
      </c>
      <c r="C82" s="1">
        <f>+[1]Sheet1!C82</f>
        <v>2023</v>
      </c>
      <c r="D82">
        <f>+[1]Sheet1!D82</f>
        <v>2286.738525390625</v>
      </c>
      <c r="E82">
        <f>+[1]Sheet1!E82</f>
        <v>1663.846923828125</v>
      </c>
      <c r="F82">
        <f>+[1]Sheet1!F82</f>
        <v>2217.55615234375</v>
      </c>
      <c r="G82">
        <f>+[1]Sheet1!G82</f>
        <v>1548.4508056640625</v>
      </c>
      <c r="H82">
        <f>+[1]Sheet1!H82</f>
        <v>2086.195556640625</v>
      </c>
      <c r="I82">
        <f>+[1]Sheet1!I82</f>
        <v>2332.487060546875</v>
      </c>
      <c r="J82">
        <f>+[1]Sheet1!J82</f>
        <v>2005.0135498046875</v>
      </c>
      <c r="K82">
        <f>+[1]Sheet1!K82</f>
        <v>1480.5799560546875</v>
      </c>
      <c r="L82">
        <f>+[1]Sheet1!L82</f>
        <v>1920.4195556640625</v>
      </c>
      <c r="M82">
        <f>+[1]Sheet1!M82</f>
        <v>1532.8875732421875</v>
      </c>
      <c r="N82">
        <f>+[1]Sheet1!N82</f>
        <v>2304.113037109375</v>
      </c>
      <c r="O82">
        <f>+[1]Sheet1!O82</f>
        <v>1715.9949951171875</v>
      </c>
      <c r="P82">
        <f>+[1]Sheet1!P82</f>
        <v>2274.43505859375</v>
      </c>
      <c r="Q82">
        <f>+[1]Sheet1!Q82</f>
        <v>1646.6776123046875</v>
      </c>
      <c r="R82">
        <f>+[1]Sheet1!R82</f>
        <v>2237.687255859375</v>
      </c>
      <c r="S82">
        <f>+[1]Sheet1!S82</f>
        <v>1521.1094970703125</v>
      </c>
      <c r="T82">
        <f>+[1]Sheet1!T82</f>
        <v>2086.528076171875</v>
      </c>
      <c r="U82">
        <f>+[1]Sheet1!U82</f>
        <v>2311.378173828125</v>
      </c>
      <c r="V82">
        <f>+[1]Sheet1!V82</f>
        <v>1999.21875</v>
      </c>
      <c r="W82">
        <f>+[1]Sheet1!W82</f>
        <v>1473.56640625</v>
      </c>
      <c r="X82">
        <f>+[1]Sheet1!X82</f>
        <v>1926.221435546875</v>
      </c>
      <c r="Y82">
        <f>+[1]Sheet1!Y82</f>
        <v>1570.6510009765625</v>
      </c>
      <c r="Z82">
        <f>+[1]Sheet1!Z82</f>
        <v>2299.7119140625</v>
      </c>
      <c r="AA82">
        <f>+[1]Sheet1!AA82</f>
        <v>1705.7183837890625</v>
      </c>
      <c r="AB82">
        <f>+[1]Sheet1!AB82</f>
        <v>2265.86767578125</v>
      </c>
      <c r="AC82">
        <f>+[1]Sheet1!AC82</f>
        <v>1647.000244140625</v>
      </c>
      <c r="AD82">
        <f>+[1]Sheet1!AD82</f>
        <v>2248.035888671875</v>
      </c>
      <c r="AE82">
        <f>+[1]Sheet1!AE82</f>
        <v>1496.8646240234375</v>
      </c>
      <c r="AF82">
        <f>+[1]Sheet1!AF82</f>
        <v>2080.599365234375</v>
      </c>
      <c r="AG82">
        <f>+[1]Sheet1!AG82</f>
        <v>2310.135009765625</v>
      </c>
      <c r="AH82">
        <f>+[1]Sheet1!AH82</f>
        <v>2008.8626708984375</v>
      </c>
      <c r="AI82">
        <f>+[1]Sheet1!AI82</f>
        <v>1471.36279296875</v>
      </c>
      <c r="AJ82">
        <f>+[1]Sheet1!AJ82</f>
        <v>1928.095458984375</v>
      </c>
      <c r="AK82">
        <f>+[1]Sheet1!AK82</f>
        <v>1581.316162109375</v>
      </c>
      <c r="AL82">
        <f>+[1]Sheet1!AL82</f>
        <v>2286.96630859375</v>
      </c>
      <c r="AM82">
        <f>+[1]Sheet1!AM82</f>
        <v>1700.202392578125</v>
      </c>
      <c r="AN82">
        <f>+[1]Sheet1!AN82</f>
        <v>2258.471435546875</v>
      </c>
      <c r="AO82">
        <f>+[1]Sheet1!AO82</f>
        <v>1641.9825439453125</v>
      </c>
      <c r="AP82">
        <f>+[1]Sheet1!AP82</f>
        <v>2257.77587890625</v>
      </c>
      <c r="AQ82">
        <f>+[1]Sheet1!AQ82</f>
        <v>1494.977294921875</v>
      </c>
      <c r="AR82">
        <f>+[1]Sheet1!AR82</f>
        <v>2080.877197265625</v>
      </c>
      <c r="AS82">
        <f>+[1]Sheet1!AS82</f>
        <v>2271.44384765625</v>
      </c>
      <c r="AT82">
        <f>+[1]Sheet1!AT82</f>
        <v>1994.72265625</v>
      </c>
      <c r="AU82">
        <f>+[1]Sheet1!AU82</f>
        <v>1463.8115234375</v>
      </c>
      <c r="AV82">
        <f>+[1]Sheet1!AV82</f>
        <v>1933.35595703125</v>
      </c>
      <c r="AW82">
        <f>+[1]Sheet1!AW82</f>
        <v>1566.939697265625</v>
      </c>
      <c r="AX82">
        <f>+[1]Sheet1!AX82</f>
        <v>2278.751708984375</v>
      </c>
      <c r="AY82">
        <f>+[1]Sheet1!AY82</f>
        <v>1702.285400390625</v>
      </c>
      <c r="AZ82">
        <f>+[1]Sheet1!AZ82</f>
        <v>2247.786376953125</v>
      </c>
      <c r="BA82">
        <f>+[1]Sheet1!BA82</f>
        <v>1631.0732421875</v>
      </c>
      <c r="BB82">
        <f>+[1]Sheet1!BB82</f>
        <v>2272.404541015625</v>
      </c>
      <c r="BC82">
        <f>+[1]Sheet1!BC82</f>
        <v>1490.9830322265625</v>
      </c>
      <c r="BD82">
        <f>+[1]Sheet1!BD82</f>
        <v>2089.81640625</v>
      </c>
      <c r="BE82">
        <f>+[1]Sheet1!BE82</f>
        <v>2239.13330078125</v>
      </c>
      <c r="BF82">
        <f>+[1]Sheet1!BF82</f>
        <v>1983.5718994140625</v>
      </c>
      <c r="BG82">
        <f>+[1]Sheet1!BG82</f>
        <v>1459.0718994140625</v>
      </c>
      <c r="BH82">
        <f>+[1]Sheet1!BH82</f>
        <v>1940.0133056640625</v>
      </c>
      <c r="BI82">
        <f>+[1]Sheet1!BI82</f>
        <v>1608.031982421875</v>
      </c>
      <c r="BJ82">
        <f>+[1]Sheet1!BJ82</f>
        <v>2267.93310546875</v>
      </c>
      <c r="BK82">
        <f>+[1]Sheet1!BK82</f>
        <v>1704.4559326171875</v>
      </c>
      <c r="BL82">
        <f>+[1]Sheet1!BL82</f>
        <v>2091.27099609375</v>
      </c>
      <c r="BM82">
        <f>+[1]Sheet1!BM82</f>
        <v>2060.048828125</v>
      </c>
      <c r="BN82">
        <f>+[1]Sheet1!BN82</f>
        <v>2056.404296875</v>
      </c>
      <c r="BO82">
        <f>+[1]Sheet1!BO82</f>
        <v>2044.2301025390625</v>
      </c>
      <c r="BP82">
        <f>+[1]Sheet1!BP82</f>
        <v>2026.5943603515625</v>
      </c>
      <c r="BQ82">
        <f>+[1]Sheet1!BQ82</f>
        <v>2265.596435546875</v>
      </c>
      <c r="BR82">
        <f>+[1]Sheet1!BR82</f>
        <v>1643.31005859375</v>
      </c>
      <c r="BS82">
        <f>+[1]Sheet1!BS82</f>
        <v>2251.242431640625</v>
      </c>
      <c r="BT82">
        <f>+[1]Sheet1!BT82</f>
        <v>1504.3155517578125</v>
      </c>
      <c r="BU82">
        <f>+[1]Sheet1!BU82</f>
        <v>2085.739013671875</v>
      </c>
      <c r="BV82">
        <f>+[1]Sheet1!BV82</f>
        <v>2274.007080078125</v>
      </c>
      <c r="BW82">
        <f>+[1]Sheet1!BW82</f>
        <v>1994.552978515625</v>
      </c>
      <c r="BX82">
        <f>+[1]Sheet1!BX82</f>
        <v>1467.493408203125</v>
      </c>
      <c r="BY82">
        <f>+[1]Sheet1!BY82</f>
        <v>1932.5972900390625</v>
      </c>
      <c r="BZ82">
        <f>+[1]Sheet1!BZ82</f>
        <v>1584.135986328125</v>
      </c>
      <c r="CA82">
        <f>+[1]Sheet1!CA82</f>
        <v>2280.282958984375</v>
      </c>
      <c r="CB82">
        <f>+[1]Sheet1!CB82</f>
        <v>1704.56494140625</v>
      </c>
      <c r="CC82">
        <f>+[1]Sheet1!CC82</f>
        <v>2048.886474609375</v>
      </c>
      <c r="CD82">
        <f>+[1]Sheet1!CD82</f>
        <v>2048.886474609375</v>
      </c>
      <c r="CF82">
        <f ca="1">+[2]IPCse!DC86</f>
        <v>2049.7617095875635</v>
      </c>
      <c r="CG82">
        <f t="shared" ca="1" si="7"/>
        <v>2048.0997182517467</v>
      </c>
    </row>
    <row r="83" spans="1:85" x14ac:dyDescent="0.3">
      <c r="A83" s="2">
        <f>+[1]Sheet1!A83</f>
        <v>45170</v>
      </c>
      <c r="B83" s="1">
        <f>+[1]Sheet1!B83</f>
        <v>9</v>
      </c>
      <c r="C83" s="1">
        <f>+[1]Sheet1!C83</f>
        <v>2023</v>
      </c>
      <c r="D83">
        <f>+[1]Sheet1!D83</f>
        <v>2602.048095703125</v>
      </c>
      <c r="E83">
        <f>+[1]Sheet1!E83</f>
        <v>1823.3671875</v>
      </c>
      <c r="F83">
        <f>+[1]Sheet1!F83</f>
        <v>2493.300048828125</v>
      </c>
      <c r="G83">
        <f>+[1]Sheet1!G83</f>
        <v>1687.20361328125</v>
      </c>
      <c r="H83">
        <f>+[1]Sheet1!H83</f>
        <v>2343.471923828125</v>
      </c>
      <c r="I83">
        <f>+[1]Sheet1!I83</f>
        <v>2564.205078125</v>
      </c>
      <c r="J83">
        <f>+[1]Sheet1!J83</f>
        <v>2229.32177734375</v>
      </c>
      <c r="K83">
        <f>+[1]Sheet1!K83</f>
        <v>1627.04248046875</v>
      </c>
      <c r="L83">
        <f>+[1]Sheet1!L83</f>
        <v>2210.51171875</v>
      </c>
      <c r="M83">
        <f>+[1]Sheet1!M83</f>
        <v>1687.8353271484375</v>
      </c>
      <c r="N83">
        <f>+[1]Sheet1!N83</f>
        <v>2603.179931640625</v>
      </c>
      <c r="O83">
        <f>+[1]Sheet1!O83</f>
        <v>1912.8013916015625</v>
      </c>
      <c r="P83">
        <f>+[1]Sheet1!P83</f>
        <v>2586.6240234375</v>
      </c>
      <c r="Q83">
        <f>+[1]Sheet1!Q83</f>
        <v>1803.6656494140625</v>
      </c>
      <c r="R83">
        <f>+[1]Sheet1!R83</f>
        <v>2517.392578125</v>
      </c>
      <c r="S83">
        <f>+[1]Sheet1!S83</f>
        <v>1653.5595703125</v>
      </c>
      <c r="T83">
        <f>+[1]Sheet1!T83</f>
        <v>2339.81884765625</v>
      </c>
      <c r="U83">
        <f>+[1]Sheet1!U83</f>
        <v>2539.84912109375</v>
      </c>
      <c r="V83">
        <f>+[1]Sheet1!V83</f>
        <v>2220.22998046875</v>
      </c>
      <c r="W83">
        <f>+[1]Sheet1!W83</f>
        <v>1618.0694580078125</v>
      </c>
      <c r="X83">
        <f>+[1]Sheet1!X83</f>
        <v>2218.549560546875</v>
      </c>
      <c r="Y83">
        <f>+[1]Sheet1!Y83</f>
        <v>1738.7740478515625</v>
      </c>
      <c r="Z83">
        <f>+[1]Sheet1!Z83</f>
        <v>2599.9951171875</v>
      </c>
      <c r="AA83">
        <f>+[1]Sheet1!AA83</f>
        <v>1902.709228515625</v>
      </c>
      <c r="AB83">
        <f>+[1]Sheet1!AB83</f>
        <v>2576.283935546875</v>
      </c>
      <c r="AC83">
        <f>+[1]Sheet1!AC83</f>
        <v>1804.8204345703125</v>
      </c>
      <c r="AD83">
        <f>+[1]Sheet1!AD83</f>
        <v>2528.8662109375</v>
      </c>
      <c r="AE83">
        <f>+[1]Sheet1!AE83</f>
        <v>1625.1529541015625</v>
      </c>
      <c r="AF83">
        <f>+[1]Sheet1!AF83</f>
        <v>2333.07373046875</v>
      </c>
      <c r="AG83">
        <f>+[1]Sheet1!AG83</f>
        <v>2539.107666015625</v>
      </c>
      <c r="AH83">
        <f>+[1]Sheet1!AH83</f>
        <v>2229.919677734375</v>
      </c>
      <c r="AI83">
        <f>+[1]Sheet1!AI83</f>
        <v>1614.8663330078125</v>
      </c>
      <c r="AJ83">
        <f>+[1]Sheet1!AJ83</f>
        <v>2221.460205078125</v>
      </c>
      <c r="AK83">
        <f>+[1]Sheet1!AK83</f>
        <v>1752.5501708984375</v>
      </c>
      <c r="AL83">
        <f>+[1]Sheet1!AL83</f>
        <v>2589.59765625</v>
      </c>
      <c r="AM83">
        <f>+[1]Sheet1!AM83</f>
        <v>1896.86328125</v>
      </c>
      <c r="AN83">
        <f>+[1]Sheet1!AN83</f>
        <v>2567.56298828125</v>
      </c>
      <c r="AO83">
        <f>+[1]Sheet1!AO83</f>
        <v>1798.7423095703125</v>
      </c>
      <c r="AP83">
        <f>+[1]Sheet1!AP83</f>
        <v>2541.7001953125</v>
      </c>
      <c r="AQ83">
        <f>+[1]Sheet1!AQ83</f>
        <v>1622.8828125</v>
      </c>
      <c r="AR83">
        <f>+[1]Sheet1!AR83</f>
        <v>2332.98876953125</v>
      </c>
      <c r="AS83">
        <f>+[1]Sheet1!AS83</f>
        <v>2487.051513671875</v>
      </c>
      <c r="AT83">
        <f>+[1]Sheet1!AT83</f>
        <v>2210.6259765625</v>
      </c>
      <c r="AU83">
        <f>+[1]Sheet1!AU83</f>
        <v>1605.630859375</v>
      </c>
      <c r="AV83">
        <f>+[1]Sheet1!AV83</f>
        <v>2227.040771484375</v>
      </c>
      <c r="AW83">
        <f>+[1]Sheet1!AW83</f>
        <v>1735.5157470703125</v>
      </c>
      <c r="AX83">
        <f>+[1]Sheet1!AX83</f>
        <v>2583.231201171875</v>
      </c>
      <c r="AY83">
        <f>+[1]Sheet1!AY83</f>
        <v>1899.6197509765625</v>
      </c>
      <c r="AZ83">
        <f>+[1]Sheet1!AZ83</f>
        <v>2552.252197265625</v>
      </c>
      <c r="BA83">
        <f>+[1]Sheet1!BA83</f>
        <v>1785.55517578125</v>
      </c>
      <c r="BB83">
        <f>+[1]Sheet1!BB83</f>
        <v>2559.6279296875</v>
      </c>
      <c r="BC83">
        <f>+[1]Sheet1!BC83</f>
        <v>1615.9630126953125</v>
      </c>
      <c r="BD83">
        <f>+[1]Sheet1!BD83</f>
        <v>2336.2421875</v>
      </c>
      <c r="BE83">
        <f>+[1]Sheet1!BE83</f>
        <v>2443.987060546875</v>
      </c>
      <c r="BF83">
        <f>+[1]Sheet1!BF83</f>
        <v>2195.333740234375</v>
      </c>
      <c r="BG83">
        <f>+[1]Sheet1!BG83</f>
        <v>1598.7152099609375</v>
      </c>
      <c r="BH83">
        <f>+[1]Sheet1!BH83</f>
        <v>2235.001220703125</v>
      </c>
      <c r="BI83">
        <f>+[1]Sheet1!BI83</f>
        <v>1791.4384765625</v>
      </c>
      <c r="BJ83">
        <f>+[1]Sheet1!BJ83</f>
        <v>2574.46484375</v>
      </c>
      <c r="BK83">
        <f>+[1]Sheet1!BK83</f>
        <v>1904.88818359375</v>
      </c>
      <c r="BL83">
        <f>+[1]Sheet1!BL83</f>
        <v>2354.111572265625</v>
      </c>
      <c r="BM83">
        <f>+[1]Sheet1!BM83</f>
        <v>2314.304931640625</v>
      </c>
      <c r="BN83">
        <f>+[1]Sheet1!BN83</f>
        <v>2308.93310546875</v>
      </c>
      <c r="BO83">
        <f>+[1]Sheet1!BO83</f>
        <v>2292.44384765625</v>
      </c>
      <c r="BP83">
        <f>+[1]Sheet1!BP83</f>
        <v>2268.796142578125</v>
      </c>
      <c r="BQ83">
        <f>+[1]Sheet1!BQ83</f>
        <v>2575.602783203125</v>
      </c>
      <c r="BR83">
        <f>+[1]Sheet1!BR83</f>
        <v>1799.967529296875</v>
      </c>
      <c r="BS83">
        <f>+[1]Sheet1!BS83</f>
        <v>2533.701416015625</v>
      </c>
      <c r="BT83">
        <f>+[1]Sheet1!BT83</f>
        <v>1633.296875</v>
      </c>
      <c r="BU83">
        <f>+[1]Sheet1!BU83</f>
        <v>2336.153076171875</v>
      </c>
      <c r="BV83">
        <f>+[1]Sheet1!BV83</f>
        <v>2490.1767578125</v>
      </c>
      <c r="BW83">
        <f>+[1]Sheet1!BW83</f>
        <v>2211.263427734375</v>
      </c>
      <c r="BX83">
        <f>+[1]Sheet1!BX83</f>
        <v>1609.99951171875</v>
      </c>
      <c r="BY83">
        <f>+[1]Sheet1!BY83</f>
        <v>2226.142822265625</v>
      </c>
      <c r="BZ83">
        <f>+[1]Sheet1!BZ83</f>
        <v>1758.16064453125</v>
      </c>
      <c r="CA83">
        <f>+[1]Sheet1!CA83</f>
        <v>2584.3505859375</v>
      </c>
      <c r="CB83">
        <f>+[1]Sheet1!CB83</f>
        <v>1902.8353271484375</v>
      </c>
      <c r="CC83">
        <f>+[1]Sheet1!CC83</f>
        <v>2298.6455078125</v>
      </c>
      <c r="CD83">
        <f>+[1]Sheet1!CD83</f>
        <v>2298.6455078125</v>
      </c>
      <c r="CF83">
        <f ca="1">+[2]IPCse!DC87</f>
        <v>2298.7819828181341</v>
      </c>
      <c r="CG83">
        <f t="shared" ref="CG83" ca="1" si="8">+CF83/$CF$2*100</f>
        <v>2296.9180804335274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BAF4-83FE-4A07-B6DD-CA433D852778}">
  <sheetPr>
    <tabColor rgb="FF00B0F0"/>
  </sheetPr>
  <dimension ref="A1:CK85"/>
  <sheetViews>
    <sheetView zoomScale="128" zoomScaleNormal="130" workbookViewId="0">
      <pane xSplit="3" ySplit="3" topLeftCell="BM4" activePane="bottomRight" state="frozen"/>
      <selection pane="topRight" activeCell="D1" sqref="D1"/>
      <selection pane="bottomLeft" activeCell="A4" sqref="A4"/>
      <selection pane="bottomRight" activeCell="CP85" sqref="CP85"/>
    </sheetView>
  </sheetViews>
  <sheetFormatPr baseColWidth="10" defaultColWidth="11.5546875" defaultRowHeight="14.4" x14ac:dyDescent="0.3"/>
  <cols>
    <col min="1" max="3" width="11.44140625" style="1"/>
    <col min="4" max="4" width="11.44140625" style="8"/>
    <col min="15" max="15" width="11.44140625" style="9"/>
    <col min="28" max="28" width="11.44140625" style="8"/>
    <col min="39" max="39" width="11.44140625" style="9"/>
    <col min="52" max="52" width="11.44140625" style="8"/>
    <col min="63" max="63" width="11.44140625" style="9"/>
    <col min="64" max="64" width="11.88671875" customWidth="1"/>
    <col min="70" max="70" width="11.44140625" style="8"/>
    <col min="81" max="81" width="11.44140625" style="9"/>
    <col min="82" max="82" width="11.44140625" style="8"/>
    <col min="83" max="83" width="11.44140625" style="9"/>
  </cols>
  <sheetData>
    <row r="1" spans="1:89" s="18" customFormat="1" ht="33.75" customHeight="1" x14ac:dyDescent="0.3">
      <c r="D1" s="112" t="s">
        <v>82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4"/>
      <c r="P1" s="112" t="s">
        <v>83</v>
      </c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4"/>
      <c r="AB1" s="112" t="s">
        <v>84</v>
      </c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4"/>
      <c r="AN1" s="112" t="s">
        <v>85</v>
      </c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4"/>
      <c r="AZ1" s="112" t="s">
        <v>86</v>
      </c>
      <c r="BA1" s="113"/>
      <c r="BB1" s="113"/>
      <c r="BC1" s="113"/>
      <c r="BD1" s="113"/>
      <c r="BE1" s="113"/>
      <c r="BF1" s="113"/>
      <c r="BG1" s="113"/>
      <c r="BH1" s="113"/>
      <c r="BI1" s="113"/>
      <c r="BJ1" s="113"/>
      <c r="BK1" s="114"/>
      <c r="BL1" s="6"/>
      <c r="BM1" s="6" t="s">
        <v>82</v>
      </c>
      <c r="BN1" s="6" t="s">
        <v>83</v>
      </c>
      <c r="BO1" s="6" t="s">
        <v>84</v>
      </c>
      <c r="BP1" s="6" t="s">
        <v>85</v>
      </c>
      <c r="BQ1" s="6" t="s">
        <v>86</v>
      </c>
      <c r="BR1" s="5" t="s">
        <v>87</v>
      </c>
      <c r="BS1" s="6" t="s">
        <v>87</v>
      </c>
      <c r="BT1" s="6" t="s">
        <v>87</v>
      </c>
      <c r="BU1" s="6" t="s">
        <v>87</v>
      </c>
      <c r="BV1" s="6" t="s">
        <v>87</v>
      </c>
      <c r="BW1" s="6" t="s">
        <v>87</v>
      </c>
      <c r="BX1" s="6" t="s">
        <v>87</v>
      </c>
      <c r="BY1" s="6" t="s">
        <v>87</v>
      </c>
      <c r="BZ1" s="6" t="s">
        <v>87</v>
      </c>
      <c r="CA1" s="6" t="s">
        <v>87</v>
      </c>
      <c r="CB1" s="6" t="s">
        <v>87</v>
      </c>
      <c r="CC1" s="7" t="s">
        <v>87</v>
      </c>
      <c r="CD1" s="5" t="s">
        <v>87</v>
      </c>
      <c r="CE1" s="7" t="s">
        <v>87</v>
      </c>
    </row>
    <row r="2" spans="1:89" s="106" customFormat="1" ht="48" x14ac:dyDescent="0.3">
      <c r="D2" s="107" t="s">
        <v>88</v>
      </c>
      <c r="E2" s="106" t="s">
        <v>89</v>
      </c>
      <c r="F2" s="106" t="s">
        <v>90</v>
      </c>
      <c r="G2" s="106" t="s">
        <v>91</v>
      </c>
      <c r="H2" s="106" t="s">
        <v>92</v>
      </c>
      <c r="I2" s="106" t="s">
        <v>93</v>
      </c>
      <c r="J2" s="106" t="s">
        <v>94</v>
      </c>
      <c r="K2" s="106" t="s">
        <v>95</v>
      </c>
      <c r="L2" s="106" t="s">
        <v>96</v>
      </c>
      <c r="M2" s="106" t="s">
        <v>97</v>
      </c>
      <c r="N2" s="106" t="s">
        <v>98</v>
      </c>
      <c r="O2" s="108" t="s">
        <v>99</v>
      </c>
      <c r="P2" s="106" t="s">
        <v>88</v>
      </c>
      <c r="Q2" s="106" t="s">
        <v>89</v>
      </c>
      <c r="R2" s="106" t="s">
        <v>90</v>
      </c>
      <c r="S2" s="106" t="s">
        <v>91</v>
      </c>
      <c r="T2" s="106" t="s">
        <v>92</v>
      </c>
      <c r="U2" s="106" t="s">
        <v>93</v>
      </c>
      <c r="V2" s="106" t="s">
        <v>94</v>
      </c>
      <c r="W2" s="106" t="s">
        <v>95</v>
      </c>
      <c r="X2" s="106" t="s">
        <v>96</v>
      </c>
      <c r="Y2" s="106" t="s">
        <v>97</v>
      </c>
      <c r="Z2" s="106" t="s">
        <v>98</v>
      </c>
      <c r="AA2" s="106" t="s">
        <v>99</v>
      </c>
      <c r="AB2" s="107" t="s">
        <v>88</v>
      </c>
      <c r="AC2" s="106" t="s">
        <v>89</v>
      </c>
      <c r="AD2" s="106" t="s">
        <v>90</v>
      </c>
      <c r="AE2" s="106" t="s">
        <v>91</v>
      </c>
      <c r="AF2" s="106" t="s">
        <v>92</v>
      </c>
      <c r="AG2" s="106" t="s">
        <v>93</v>
      </c>
      <c r="AH2" s="106" t="s">
        <v>94</v>
      </c>
      <c r="AI2" s="106" t="s">
        <v>95</v>
      </c>
      <c r="AJ2" s="106" t="s">
        <v>96</v>
      </c>
      <c r="AK2" s="106" t="s">
        <v>97</v>
      </c>
      <c r="AL2" s="106" t="s">
        <v>98</v>
      </c>
      <c r="AM2" s="108" t="s">
        <v>99</v>
      </c>
      <c r="AN2" s="106" t="s">
        <v>88</v>
      </c>
      <c r="AO2" s="106" t="s">
        <v>89</v>
      </c>
      <c r="AP2" s="106" t="s">
        <v>90</v>
      </c>
      <c r="AQ2" s="106" t="s">
        <v>91</v>
      </c>
      <c r="AR2" s="106" t="s">
        <v>92</v>
      </c>
      <c r="AS2" s="106" t="s">
        <v>93</v>
      </c>
      <c r="AT2" s="106" t="s">
        <v>94</v>
      </c>
      <c r="AU2" s="106" t="s">
        <v>95</v>
      </c>
      <c r="AV2" s="106" t="s">
        <v>96</v>
      </c>
      <c r="AW2" s="106" t="s">
        <v>97</v>
      </c>
      <c r="AX2" s="106" t="s">
        <v>98</v>
      </c>
      <c r="AY2" s="106" t="s">
        <v>99</v>
      </c>
      <c r="AZ2" s="107" t="s">
        <v>88</v>
      </c>
      <c r="BA2" s="106" t="s">
        <v>89</v>
      </c>
      <c r="BB2" s="106" t="s">
        <v>90</v>
      </c>
      <c r="BC2" s="106" t="s">
        <v>91</v>
      </c>
      <c r="BD2" s="106" t="s">
        <v>92</v>
      </c>
      <c r="BE2" s="106" t="s">
        <v>93</v>
      </c>
      <c r="BF2" s="106" t="s">
        <v>94</v>
      </c>
      <c r="BG2" s="106" t="s">
        <v>95</v>
      </c>
      <c r="BH2" s="106" t="s">
        <v>96</v>
      </c>
      <c r="BI2" s="106" t="s">
        <v>97</v>
      </c>
      <c r="BJ2" s="106" t="s">
        <v>98</v>
      </c>
      <c r="BK2" s="108" t="s">
        <v>99</v>
      </c>
      <c r="BM2" s="106" t="s">
        <v>100</v>
      </c>
      <c r="BN2" s="106" t="s">
        <v>100</v>
      </c>
      <c r="BO2" s="106" t="s">
        <v>100</v>
      </c>
      <c r="BP2" s="106" t="s">
        <v>100</v>
      </c>
      <c r="BQ2" s="106" t="s">
        <v>100</v>
      </c>
      <c r="BR2" s="107" t="s">
        <v>88</v>
      </c>
      <c r="BS2" s="106" t="s">
        <v>89</v>
      </c>
      <c r="BT2" s="106" t="s">
        <v>90</v>
      </c>
      <c r="BU2" s="106" t="s">
        <v>91</v>
      </c>
      <c r="BV2" s="106" t="s">
        <v>92</v>
      </c>
      <c r="BW2" s="106" t="s">
        <v>93</v>
      </c>
      <c r="BX2" s="106" t="s">
        <v>94</v>
      </c>
      <c r="BY2" s="106" t="s">
        <v>95</v>
      </c>
      <c r="BZ2" s="106" t="s">
        <v>96</v>
      </c>
      <c r="CA2" s="106" t="s">
        <v>97</v>
      </c>
      <c r="CB2" s="106" t="s">
        <v>98</v>
      </c>
      <c r="CC2" s="108" t="s">
        <v>99</v>
      </c>
      <c r="CD2" s="107" t="s">
        <v>100</v>
      </c>
      <c r="CE2" s="108" t="s">
        <v>100</v>
      </c>
      <c r="CI2" s="106" t="s">
        <v>136</v>
      </c>
      <c r="CJ2" s="106" t="s">
        <v>137</v>
      </c>
    </row>
    <row r="3" spans="1:89" x14ac:dyDescent="0.3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M3" t="s">
        <v>63</v>
      </c>
      <c r="BN3" t="s">
        <v>64</v>
      </c>
      <c r="BO3" t="s">
        <v>65</v>
      </c>
      <c r="BP3" t="s">
        <v>66</v>
      </c>
      <c r="BQ3" t="s">
        <v>67</v>
      </c>
      <c r="BR3" s="8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s="9" t="s">
        <v>79</v>
      </c>
      <c r="CD3" s="8" t="s">
        <v>80</v>
      </c>
      <c r="CE3" s="9" t="s">
        <v>81</v>
      </c>
      <c r="CI3" t="s">
        <v>114</v>
      </c>
      <c r="CJ3" t="s">
        <v>114</v>
      </c>
    </row>
    <row r="4" spans="1:89" x14ac:dyDescent="0.3">
      <c r="A4" s="2">
        <f t="shared" ref="A4:A67" si="0">+DATE(C4,B4,1)</f>
        <v>42705</v>
      </c>
      <c r="B4" s="1">
        <v>12</v>
      </c>
      <c r="C4" s="1">
        <v>2016</v>
      </c>
    </row>
    <row r="5" spans="1:89" x14ac:dyDescent="0.3">
      <c r="A5" s="2">
        <f t="shared" si="0"/>
        <v>42736</v>
      </c>
      <c r="B5" s="1">
        <f t="shared" ref="B5:B68" si="1">+IF(B4=12,1,B4+1)</f>
        <v>1</v>
      </c>
      <c r="C5" s="1">
        <v>2017</v>
      </c>
      <c r="D5" s="10">
        <f>+'Indice PondENGHO'!D3/'Indice PondENGHO'!D2-1</f>
        <v>9.4145202636719549E-3</v>
      </c>
      <c r="E5" s="3">
        <f>+'Indice PondENGHO'!E3/'Indice PondENGHO'!E2-1</f>
        <v>6.1125946044922053E-3</v>
      </c>
      <c r="F5" s="3">
        <f>+'Indice PondENGHO'!F3/'Indice PondENGHO'!F2-1</f>
        <v>1.9537353515624911E-2</v>
      </c>
      <c r="G5" s="3">
        <f>+'Indice PondENGHO'!G3/'Indice PondENGHO'!G2-1</f>
        <v>1.7545928955078116E-2</v>
      </c>
      <c r="H5" s="3">
        <f>+'Indice PondENGHO'!H3/'Indice PondENGHO'!H2-1</f>
        <v>1.4030914306640607E-2</v>
      </c>
      <c r="I5" s="3">
        <f>+'Indice PondENGHO'!I3/'Indice PondENGHO'!I2-1</f>
        <v>2.5529708862304767E-2</v>
      </c>
      <c r="J5" s="3">
        <f>+'Indice PondENGHO'!J3/'Indice PondENGHO'!J2-1</f>
        <v>2.0705261230468786E-2</v>
      </c>
      <c r="K5" s="3">
        <f>+'Indice PondENGHO'!K3/'Indice PondENGHO'!K2-1</f>
        <v>2.1278991699218652E-2</v>
      </c>
      <c r="L5" s="3">
        <f>+'Indice PondENGHO'!L3/'Indice PondENGHO'!L2-1</f>
        <v>2.7167205810546768E-2</v>
      </c>
      <c r="M5" s="3">
        <f>+'Indice PondENGHO'!M3/'Indice PondENGHO'!M2-1</f>
        <v>2.6327514648437411E-2</v>
      </c>
      <c r="N5" s="3">
        <f>+'Indice PondENGHO'!N3/'Indice PondENGHO'!N2-1</f>
        <v>2.9307937622070401E-2</v>
      </c>
      <c r="O5" s="11">
        <f>+'Indice PondENGHO'!O3/'Indice PondENGHO'!O2-1</f>
        <v>1.9984436035156206E-2</v>
      </c>
      <c r="P5" s="3">
        <f>+'Indice PondENGHO'!P3/'Indice PondENGHO'!P2-1</f>
        <v>9.1016387939453214E-3</v>
      </c>
      <c r="Q5" s="3">
        <f>+'Indice PondENGHO'!Q3/'Indice PondENGHO'!Q2-1</f>
        <v>5.2281951904296076E-3</v>
      </c>
      <c r="R5" s="3">
        <f>+'Indice PondENGHO'!R3/'Indice PondENGHO'!R2-1</f>
        <v>1.9320983886718768E-2</v>
      </c>
      <c r="S5" s="3">
        <f>+'Indice PondENGHO'!S3/'Indice PondENGHO'!S2-1</f>
        <v>1.6649475097656241E-2</v>
      </c>
      <c r="T5" s="3">
        <f>+'Indice PondENGHO'!T3/'Indice PondENGHO'!T2-1</f>
        <v>1.4806594848632892E-2</v>
      </c>
      <c r="U5" s="3">
        <f>+'Indice PondENGHO'!U3/'Indice PondENGHO'!U2-1</f>
        <v>2.4780578613281312E-2</v>
      </c>
      <c r="V5" s="3">
        <f>+'Indice PondENGHO'!V3/'Indice PondENGHO'!V2-1</f>
        <v>2.0983123779296786E-2</v>
      </c>
      <c r="W5" s="3">
        <f>+'Indice PondENGHO'!W3/'Indice PondENGHO'!W2-1</f>
        <v>2.3076019287109339E-2</v>
      </c>
      <c r="X5" s="3">
        <f>+'Indice PondENGHO'!X3/'Indice PondENGHO'!X2-1</f>
        <v>2.6294250488281268E-2</v>
      </c>
      <c r="Y5" s="3">
        <f>+'Indice PondENGHO'!Y3/'Indice PondENGHO'!Y2-1</f>
        <v>2.5570449829101616E-2</v>
      </c>
      <c r="Z5" s="3">
        <f>+'Indice PondENGHO'!Z3/'Indice PondENGHO'!Z2-1</f>
        <v>2.9009094238281241E-2</v>
      </c>
      <c r="AA5" s="3">
        <f>+'Indice PondENGHO'!AA3/'Indice PondENGHO'!AA2-1</f>
        <v>1.9810791015625107E-2</v>
      </c>
      <c r="AB5" s="10">
        <f>+'Indice PondENGHO'!AB3/'Indice PondENGHO'!AB2-1</f>
        <v>8.8182830810545898E-3</v>
      </c>
      <c r="AC5" s="3">
        <f>+'Indice PondENGHO'!AC3/'Indice PondENGHO'!AC2-1</f>
        <v>5.6916809082030451E-3</v>
      </c>
      <c r="AD5" s="3">
        <f>+'Indice PondENGHO'!AD3/'Indice PondENGHO'!AD2-1</f>
        <v>1.9273223876953072E-2</v>
      </c>
      <c r="AE5" s="3">
        <f>+'Indice PondENGHO'!AE3/'Indice PondENGHO'!AE2-1</f>
        <v>1.6289672851562464E-2</v>
      </c>
      <c r="AF5" s="3">
        <f>+'Indice PondENGHO'!AF3/'Indice PondENGHO'!AF2-1</f>
        <v>1.4287109375000107E-2</v>
      </c>
      <c r="AG5" s="3">
        <f>+'Indice PondENGHO'!AG3/'Indice PondENGHO'!AG2-1</f>
        <v>2.577812194824225E-2</v>
      </c>
      <c r="AH5" s="3">
        <f>+'Indice PondENGHO'!AH3/'Indice PondENGHO'!AH2-1</f>
        <v>2.1427536010742099E-2</v>
      </c>
      <c r="AI5" s="3">
        <f>+'Indice PondENGHO'!AI3/'Indice PondENGHO'!AI2-1</f>
        <v>2.3735961914062464E-2</v>
      </c>
      <c r="AJ5" s="3">
        <f>+'Indice PondENGHO'!AJ3/'Indice PondENGHO'!AJ2-1</f>
        <v>2.6217498779296911E-2</v>
      </c>
      <c r="AK5" s="3">
        <f>+'Indice PondENGHO'!AK3/'Indice PondENGHO'!AK2-1</f>
        <v>2.5570678710937544E-2</v>
      </c>
      <c r="AL5" s="3">
        <f>+'Indice PondENGHO'!AL3/'Indice PondENGHO'!AL2-1</f>
        <v>2.9778366088867081E-2</v>
      </c>
      <c r="AM5" s="11">
        <f>+'Indice PondENGHO'!AM3/'Indice PondENGHO'!AM2-1</f>
        <v>1.9557342529296973E-2</v>
      </c>
      <c r="AN5" s="3">
        <f>+'Indice PondENGHO'!AN3/'Indice PondENGHO'!AN2-1</f>
        <v>8.70513916015625E-3</v>
      </c>
      <c r="AO5" s="3">
        <f>+'Indice PondENGHO'!AO3/'Indice PondENGHO'!AO2-1</f>
        <v>5.3363037109375178E-3</v>
      </c>
      <c r="AP5" s="3">
        <f>+'Indice PondENGHO'!AP3/'Indice PondENGHO'!AP2-1</f>
        <v>1.9087295532226545E-2</v>
      </c>
      <c r="AQ5" s="3">
        <f>+'Indice PondENGHO'!AQ3/'Indice PondENGHO'!AQ2-1</f>
        <v>1.7759017944335875E-2</v>
      </c>
      <c r="AR5" s="3">
        <f>+'Indice PondENGHO'!AR3/'Indice PondENGHO'!AR2-1</f>
        <v>1.4332809448242223E-2</v>
      </c>
      <c r="AS5" s="3">
        <f>+'Indice PondENGHO'!AS3/'Indice PondENGHO'!AS2-1</f>
        <v>2.3626708984374911E-2</v>
      </c>
      <c r="AT5" s="3">
        <f>+'Indice PondENGHO'!AT3/'Indice PondENGHO'!AT2-1</f>
        <v>2.1139297485351483E-2</v>
      </c>
      <c r="AU5" s="3">
        <f>+'Indice PondENGHO'!AU3/'Indice PondENGHO'!AU2-1</f>
        <v>2.3813629150390536E-2</v>
      </c>
      <c r="AV5" s="3">
        <f>+'Indice PondENGHO'!AV3/'Indice PondENGHO'!AV2-1</f>
        <v>2.5002136230468652E-2</v>
      </c>
      <c r="AW5" s="3">
        <f>+'Indice PondENGHO'!AW3/'Indice PondENGHO'!AW2-1</f>
        <v>2.7252349853515545E-2</v>
      </c>
      <c r="AX5" s="3">
        <f>+'Indice PondENGHO'!AX3/'Indice PondENGHO'!AX2-1</f>
        <v>2.9501724243164107E-2</v>
      </c>
      <c r="AY5" s="3">
        <f>+'Indice PondENGHO'!AY3/'Indice PondENGHO'!AY2-1</f>
        <v>1.9925155639648473E-2</v>
      </c>
      <c r="AZ5" s="10">
        <f>+'Indice PondENGHO'!AZ3/'Indice PondENGHO'!AZ2-1</f>
        <v>8.3238220214842951E-3</v>
      </c>
      <c r="BA5" s="3">
        <f>+'Indice PondENGHO'!BA3/'Indice PondENGHO'!BA2-1</f>
        <v>4.5027160644530717E-3</v>
      </c>
      <c r="BB5" s="3">
        <f>+'Indice PondENGHO'!BB3/'Indice PondENGHO'!BB2-1</f>
        <v>1.8862152099609286E-2</v>
      </c>
      <c r="BC5" s="3">
        <f>+'Indice PondENGHO'!BC3/'Indice PondENGHO'!BC2-1</f>
        <v>1.7468795776367285E-2</v>
      </c>
      <c r="BD5" s="3">
        <f>+'Indice PondENGHO'!BD3/'Indice PondENGHO'!BD2-1</f>
        <v>1.5569152832031197E-2</v>
      </c>
      <c r="BE5" s="3">
        <f>+'Indice PondENGHO'!BE3/'Indice PondENGHO'!BE2-1</f>
        <v>2.2057571411132848E-2</v>
      </c>
      <c r="BF5" s="3">
        <f>+'Indice PondENGHO'!BF3/'Indice PondENGHO'!BF2-1</f>
        <v>2.1167831420898509E-2</v>
      </c>
      <c r="BG5" s="3">
        <f>+'Indice PondENGHO'!BG3/'Indice PondENGHO'!BG2-1</f>
        <v>2.5230865478515607E-2</v>
      </c>
      <c r="BH5" s="3">
        <f>+'Indice PondENGHO'!BH3/'Indice PondENGHO'!BH2-1</f>
        <v>2.3823547363281294E-2</v>
      </c>
      <c r="BI5" s="3">
        <f>+'Indice PondENGHO'!BI3/'Indice PondENGHO'!BI2-1</f>
        <v>2.7705841064453063E-2</v>
      </c>
      <c r="BJ5" s="3">
        <f>+'Indice PondENGHO'!BJ3/'Indice PondENGHO'!BJ2-1</f>
        <v>3.0615005493163983E-2</v>
      </c>
      <c r="BK5" s="11">
        <f>+'Indice PondENGHO'!BK3/'Indice PondENGHO'!BK2-1</f>
        <v>2.0149917602539036E-2</v>
      </c>
      <c r="BL5" s="2">
        <f t="shared" ref="BL5:BL68" si="2">+A5</f>
        <v>42736</v>
      </c>
      <c r="BM5" s="3">
        <f>+'Indice PondENGHO'!BL3/'Indice PondENGHO'!BL2-1</f>
        <v>1.6123352050781303E-2</v>
      </c>
      <c r="BN5" s="3">
        <f>+'Indice PondENGHO'!BM3/'Indice PondENGHO'!BM2-1</f>
        <v>1.6766586303710973E-2</v>
      </c>
      <c r="BO5" s="3">
        <f>+'Indice PondENGHO'!BN3/'Indice PondENGHO'!BN2-1</f>
        <v>1.7405700683593706E-2</v>
      </c>
      <c r="BP5" s="3">
        <f>+'Indice PondENGHO'!BO3/'Indice PondENGHO'!BO2-1</f>
        <v>1.7997970581054679E-2</v>
      </c>
      <c r="BQ5" s="3">
        <f>+'Indice PondENGHO'!BP3/'Indice PondENGHO'!BP2-1</f>
        <v>1.8781585693359304E-2</v>
      </c>
      <c r="BR5" s="10">
        <f>+'Indice PondENGHO'!BQ3/'Indice PondENGHO'!BQ2-1</f>
        <v>8.8432312011719194E-3</v>
      </c>
      <c r="BS5" s="3">
        <f>+'Indice PondENGHO'!BR3/'Indice PondENGHO'!BR2-1</f>
        <v>5.2262115478516336E-3</v>
      </c>
      <c r="BT5" s="3">
        <f>+'Indice PondENGHO'!BS3/'Indice PondENGHO'!BS2-1</f>
        <v>1.9158477783203232E-2</v>
      </c>
      <c r="BU5" s="3">
        <f>+'Indice PondENGHO'!BT3/'Indice PondENGHO'!BT2-1</f>
        <v>1.7202301025390554E-2</v>
      </c>
      <c r="BV5" s="3">
        <f>+'Indice PondENGHO'!BU3/'Indice PondENGHO'!BU2-1</f>
        <v>1.4872817993164089E-2</v>
      </c>
      <c r="BW5" s="3">
        <f>+'Indice PondENGHO'!BV3/'Indice PondENGHO'!BV2-1</f>
        <v>2.3625717163086035E-2</v>
      </c>
      <c r="BX5" s="3">
        <f>+'Indice PondENGHO'!BW3/'Indice PondENGHO'!BW2-1</f>
        <v>2.1136550903320339E-2</v>
      </c>
      <c r="BY5" s="3">
        <f>+'Indice PondENGHO'!BX3/'Indice PondENGHO'!BX2-1</f>
        <v>2.3792266845703125E-2</v>
      </c>
      <c r="BZ5" s="3">
        <f>+'Indice PondENGHO'!BY3/'Indice PondENGHO'!BY2-1</f>
        <v>2.5173721313476616E-2</v>
      </c>
      <c r="CA5" s="3">
        <f>+'Indice PondENGHO'!BZ3/'Indice PondENGHO'!BZ2-1</f>
        <v>2.686470031738275E-2</v>
      </c>
      <c r="CB5" s="3">
        <f>+'Indice PondENGHO'!CA3/'Indice PondENGHO'!CA2-1</f>
        <v>2.9921875000000098E-2</v>
      </c>
      <c r="CC5" s="11">
        <f>+'Indice PondENGHO'!CB3/'Indice PondENGHO'!CB2-1</f>
        <v>1.9936676025390732E-2</v>
      </c>
      <c r="CD5" s="10">
        <f>+'Indice PondENGHO'!CC3/'Indice PondENGHO'!CC2-1</f>
        <v>1.7726287841796973E-2</v>
      </c>
      <c r="CE5" s="11">
        <f>+'Indice PondENGHO'!CD3/'Indice PondENGHO'!CD2-1</f>
        <v>1.7726287841796973E-2</v>
      </c>
      <c r="CG5" s="3">
        <f ca="1">+'Indice PondENGHO'!CF3/'Indice PondENGHO'!CF2-1</f>
        <v>1.7473302532630353E-2</v>
      </c>
      <c r="CI5" s="3">
        <f>+BM5-BQ5</f>
        <v>-2.6582336425780007E-3</v>
      </c>
      <c r="CJ5" s="3">
        <f>+'[3]Infla Mensual PondENGHO'!CF5</f>
        <v>-1.7551422119139737E-3</v>
      </c>
      <c r="CK5" s="3">
        <f>+CI5-CJ5</f>
        <v>-9.0309143066402697E-4</v>
      </c>
    </row>
    <row r="6" spans="1:89" x14ac:dyDescent="0.3">
      <c r="A6" s="2">
        <f t="shared" si="0"/>
        <v>42767</v>
      </c>
      <c r="B6" s="1">
        <f t="shared" si="1"/>
        <v>2</v>
      </c>
      <c r="C6" s="1">
        <v>2017</v>
      </c>
      <c r="D6" s="10">
        <f>+'Indice PondENGHO'!D4/'Indice PondENGHO'!D3-1</f>
        <v>1.4762068955613383E-2</v>
      </c>
      <c r="E6" s="3">
        <f>+'Indice PondENGHO'!E4/'Indice PondENGHO'!E3-1</f>
        <v>4.4653503869892086E-2</v>
      </c>
      <c r="F6" s="3">
        <f>+'Indice PondENGHO'!F4/'Indice PondENGHO'!F3-1</f>
        <v>1.7531025317137683E-2</v>
      </c>
      <c r="G6" s="3">
        <f>+'Indice PondENGHO'!G4/'Indice PondENGHO'!G3-1</f>
        <v>4.9091719402710288E-2</v>
      </c>
      <c r="H6" s="3">
        <f>+'Indice PondENGHO'!H4/'Indice PondENGHO'!H3-1</f>
        <v>8.1958566879234418E-3</v>
      </c>
      <c r="I6" s="3">
        <f>+'Indice PondENGHO'!I4/'Indice PondENGHO'!I3-1</f>
        <v>2.4860169636216733E-2</v>
      </c>
      <c r="J6" s="3">
        <f>+'Indice PondENGHO'!J4/'Indice PondENGHO'!J3-1</f>
        <v>1.893211749999324E-2</v>
      </c>
      <c r="K6" s="3">
        <f>+'Indice PondENGHO'!K4/'Indice PondENGHO'!K3-1</f>
        <v>3.5754081768950341E-2</v>
      </c>
      <c r="L6" s="3">
        <f>+'Indice PondENGHO'!L4/'Indice PondENGHO'!L3-1</f>
        <v>1.4277495107806626E-2</v>
      </c>
      <c r="M6" s="3">
        <f>+'Indice PondENGHO'!M4/'Indice PondENGHO'!M3-1</f>
        <v>4.6217964538353362E-2</v>
      </c>
      <c r="N6" s="3">
        <f>+'Indice PondENGHO'!N4/'Indice PondENGHO'!N3-1</f>
        <v>1.6951089754209114E-2</v>
      </c>
      <c r="O6" s="11">
        <f>+'Indice PondENGHO'!O4/'Indice PondENGHO'!O3-1</f>
        <v>1.7878562121423025E-2</v>
      </c>
      <c r="P6" s="3">
        <f>+'Indice PondENGHO'!P4/'Indice PondENGHO'!P3-1</f>
        <v>1.4435114603662536E-2</v>
      </c>
      <c r="Q6" s="3">
        <f>+'Indice PondENGHO'!Q4/'Indice PondENGHO'!Q3-1</f>
        <v>4.6307122180051286E-2</v>
      </c>
      <c r="R6" s="3">
        <f>+'Indice PondENGHO'!R4/'Indice PondENGHO'!R3-1</f>
        <v>1.7786310095682545E-2</v>
      </c>
      <c r="S6" s="3">
        <f>+'Indice PondENGHO'!S4/'Indice PondENGHO'!S3-1</f>
        <v>5.1961633052236778E-2</v>
      </c>
      <c r="T6" s="3">
        <f>+'Indice PondENGHO'!T4/'Indice PondENGHO'!T3-1</f>
        <v>8.6502998622763894E-3</v>
      </c>
      <c r="U6" s="3">
        <f>+'Indice PondENGHO'!U4/'Indice PondENGHO'!U3-1</f>
        <v>2.5663705877395415E-2</v>
      </c>
      <c r="V6" s="3">
        <f>+'Indice PondENGHO'!V4/'Indice PondENGHO'!V3-1</f>
        <v>1.889550545761054E-2</v>
      </c>
      <c r="W6" s="3">
        <f>+'Indice PondENGHO'!W4/'Indice PondENGHO'!W3-1</f>
        <v>3.6132230625947281E-2</v>
      </c>
      <c r="X6" s="3">
        <f>+'Indice PondENGHO'!X4/'Indice PondENGHO'!X3-1</f>
        <v>1.4320713204821534E-2</v>
      </c>
      <c r="Y6" s="3">
        <f>+'Indice PondENGHO'!Y4/'Indice PondENGHO'!Y3-1</f>
        <v>4.7217463425498929E-2</v>
      </c>
      <c r="Z6" s="3">
        <f>+'Indice PondENGHO'!Z4/'Indice PondENGHO'!Z3-1</f>
        <v>1.6347371789491749E-2</v>
      </c>
      <c r="AA6" s="3">
        <f>+'Indice PondENGHO'!AA4/'Indice PondENGHO'!AA3-1</f>
        <v>1.8213995444256836E-2</v>
      </c>
      <c r="AB6" s="10">
        <f>+'Indice PondENGHO'!AB4/'Indice PondENGHO'!AB3-1</f>
        <v>1.4178407072096721E-2</v>
      </c>
      <c r="AC6" s="3">
        <f>+'Indice PondENGHO'!AC4/'Indice PondENGHO'!AC3-1</f>
        <v>4.5501669650325427E-2</v>
      </c>
      <c r="AD6" s="3">
        <f>+'Indice PondENGHO'!AD4/'Indice PondENGHO'!AD3-1</f>
        <v>1.8271656095913968E-2</v>
      </c>
      <c r="AE6" s="3">
        <f>+'Indice PondENGHO'!AE4/'Indice PondENGHO'!AE3-1</f>
        <v>5.1776887001235394E-2</v>
      </c>
      <c r="AF6" s="3">
        <f>+'Indice PondENGHO'!AF4/'Indice PondENGHO'!AF3-1</f>
        <v>8.5822188844921765E-3</v>
      </c>
      <c r="AG6" s="3">
        <f>+'Indice PondENGHO'!AG4/'Indice PondENGHO'!AG3-1</f>
        <v>2.5485904545447413E-2</v>
      </c>
      <c r="AH6" s="3">
        <f>+'Indice PondENGHO'!AH4/'Indice PondENGHO'!AH3-1</f>
        <v>1.8950848349517546E-2</v>
      </c>
      <c r="AI6" s="3">
        <f>+'Indice PondENGHO'!AI4/'Indice PondENGHO'!AI3-1</f>
        <v>3.6546549223180902E-2</v>
      </c>
      <c r="AJ6" s="3">
        <f>+'Indice PondENGHO'!AJ4/'Indice PondENGHO'!AJ3-1</f>
        <v>1.4245655177766547E-2</v>
      </c>
      <c r="AK6" s="3">
        <f>+'Indice PondENGHO'!AK4/'Indice PondENGHO'!AK3-1</f>
        <v>4.7015702599841003E-2</v>
      </c>
      <c r="AL6" s="3">
        <f>+'Indice PondENGHO'!AL4/'Indice PondENGHO'!AL3-1</f>
        <v>1.6248921745646294E-2</v>
      </c>
      <c r="AM6" s="11">
        <f>+'Indice PondENGHO'!AM4/'Indice PondENGHO'!AM3-1</f>
        <v>1.8311013651919561E-2</v>
      </c>
      <c r="AN6" s="3">
        <f>+'Indice PondENGHO'!AN4/'Indice PondENGHO'!AN3-1</f>
        <v>1.400444736901818E-2</v>
      </c>
      <c r="AO6" s="3">
        <f>+'Indice PondENGHO'!AO4/'Indice PondENGHO'!AO3-1</f>
        <v>4.6214035454116509E-2</v>
      </c>
      <c r="AP6" s="3">
        <f>+'Indice PondENGHO'!AP4/'Indice PondENGHO'!AP3-1</f>
        <v>1.8823824820149992E-2</v>
      </c>
      <c r="AQ6" s="3">
        <f>+'Indice PondENGHO'!AQ4/'Indice PondENGHO'!AQ3-1</f>
        <v>5.2309558993793859E-2</v>
      </c>
      <c r="AR6" s="3">
        <f>+'Indice PondENGHO'!AR4/'Indice PondENGHO'!AR3-1</f>
        <v>8.6538890413683234E-3</v>
      </c>
      <c r="AS6" s="3">
        <f>+'Indice PondENGHO'!AS4/'Indice PondENGHO'!AS3-1</f>
        <v>2.7156164473409516E-2</v>
      </c>
      <c r="AT6" s="3">
        <f>+'Indice PondENGHO'!AT4/'Indice PondENGHO'!AT3-1</f>
        <v>1.8596223016005942E-2</v>
      </c>
      <c r="AU6" s="3">
        <f>+'Indice PondENGHO'!AU4/'Indice PondENGHO'!AU3-1</f>
        <v>3.6825832586276697E-2</v>
      </c>
      <c r="AV6" s="3">
        <f>+'Indice PondENGHO'!AV4/'Indice PondENGHO'!AV3-1</f>
        <v>1.4904381928034116E-2</v>
      </c>
      <c r="AW6" s="3">
        <f>+'Indice PondENGHO'!AW4/'Indice PondENGHO'!AW3-1</f>
        <v>4.5155588788867052E-2</v>
      </c>
      <c r="AX6" s="3">
        <f>+'Indice PondENGHO'!AX4/'Indice PondENGHO'!AX3-1</f>
        <v>1.6681778450016393E-2</v>
      </c>
      <c r="AY6" s="3">
        <f>+'Indice PondENGHO'!AY4/'Indice PondENGHO'!AY3-1</f>
        <v>1.8508025253353821E-2</v>
      </c>
      <c r="AZ6" s="10">
        <f>+'Indice PondENGHO'!AZ4/'Indice PondENGHO'!AZ3-1</f>
        <v>1.3913347319091329E-2</v>
      </c>
      <c r="BA6" s="3">
        <f>+'Indice PondENGHO'!BA4/'Indice PondENGHO'!BA3-1</f>
        <v>4.7938975338248202E-2</v>
      </c>
      <c r="BB6" s="3">
        <f>+'Indice PondENGHO'!BB4/'Indice PondENGHO'!BB3-1</f>
        <v>1.9620156008156142E-2</v>
      </c>
      <c r="BC6" s="3">
        <f>+'Indice PondENGHO'!BC4/'Indice PondENGHO'!BC3-1</f>
        <v>5.6279289244053343E-2</v>
      </c>
      <c r="BD6" s="3">
        <f>+'Indice PondENGHO'!BD4/'Indice PondENGHO'!BD3-1</f>
        <v>9.4258488372407356E-3</v>
      </c>
      <c r="BE6" s="3">
        <f>+'Indice PondENGHO'!BE4/'Indice PondENGHO'!BE3-1</f>
        <v>2.84358838137031E-2</v>
      </c>
      <c r="BF6" s="3">
        <f>+'Indice PondENGHO'!BF4/'Indice PondENGHO'!BF3-1</f>
        <v>1.8437163583869376E-2</v>
      </c>
      <c r="BG6" s="3">
        <f>+'Indice PondENGHO'!BG4/'Indice PondENGHO'!BG3-1</f>
        <v>3.7604370800033982E-2</v>
      </c>
      <c r="BH6" s="3">
        <f>+'Indice PondENGHO'!BH4/'Indice PondENGHO'!BH3-1</f>
        <v>1.5566870798079835E-2</v>
      </c>
      <c r="BI6" s="3">
        <f>+'Indice PondENGHO'!BI4/'Indice PondENGHO'!BI3-1</f>
        <v>4.7098567475549524E-2</v>
      </c>
      <c r="BJ6" s="3">
        <f>+'Indice PondENGHO'!BJ4/'Indice PondENGHO'!BJ3-1</f>
        <v>1.6911158822715544E-2</v>
      </c>
      <c r="BK6" s="11">
        <f>+'Indice PondENGHO'!BK4/'Indice PondENGHO'!BK3-1</f>
        <v>1.9016836721071906E-2</v>
      </c>
      <c r="BL6" s="2">
        <f t="shared" si="2"/>
        <v>42767</v>
      </c>
      <c r="BM6" s="3">
        <f>+'Indice PondENGHO'!BL4/'Indice PondENGHO'!BL3-1</f>
        <v>2.0961844743850211E-2</v>
      </c>
      <c r="BN6" s="3">
        <f>+'Indice PondENGHO'!BM4/'Indice PondENGHO'!BM3-1</f>
        <v>2.205963954428336E-2</v>
      </c>
      <c r="BO6" s="3">
        <f>+'Indice PondENGHO'!BN4/'Indice PondENGHO'!BN3-1</f>
        <v>2.2060554886489614E-2</v>
      </c>
      <c r="BP6" s="3">
        <f>+'Indice PondENGHO'!BO4/'Indice PondENGHO'!BO3-1</f>
        <v>2.2298711176852892E-2</v>
      </c>
      <c r="BQ6" s="3">
        <f>+'Indice PondENGHO'!BP4/'Indice PondENGHO'!BP3-1</f>
        <v>2.3516453594425002E-2</v>
      </c>
      <c r="BR6" s="10">
        <f>+'Indice PondENGHO'!BQ4/'Indice PondENGHO'!BQ3-1</f>
        <v>1.4235455955520226E-2</v>
      </c>
      <c r="BS6" s="3">
        <f>+'Indice PondENGHO'!BR4/'Indice PondENGHO'!BR3-1</f>
        <v>4.6427131277493316E-2</v>
      </c>
      <c r="BT6" s="3">
        <f>+'Indice PondENGHO'!BS4/'Indice PondENGHO'!BS3-1</f>
        <v>1.8597631407676118E-2</v>
      </c>
      <c r="BU6" s="3">
        <f>+'Indice PondENGHO'!BT4/'Indice PondENGHO'!BT3-1</f>
        <v>5.3098875739405305E-2</v>
      </c>
      <c r="BV6" s="3">
        <f>+'Indice PondENGHO'!BU4/'Indice PondENGHO'!BU3-1</f>
        <v>8.9228493368098682E-3</v>
      </c>
      <c r="BW6" s="3">
        <f>+'Indice PondENGHO'!BV4/'Indice PondENGHO'!BV3-1</f>
        <v>2.704938492719644E-2</v>
      </c>
      <c r="BX6" s="3">
        <f>+'Indice PondENGHO'!BW4/'Indice PondENGHO'!BW3-1</f>
        <v>1.8668522182169411E-2</v>
      </c>
      <c r="BY6" s="3">
        <f>+'Indice PondENGHO'!BX4/'Indice PondENGHO'!BX3-1</f>
        <v>3.6757072967162463E-2</v>
      </c>
      <c r="BZ6" s="3">
        <f>+'Indice PondENGHO'!BY4/'Indice PondENGHO'!BY3-1</f>
        <v>1.4893626680108074E-2</v>
      </c>
      <c r="CA6" s="3">
        <f>+'Indice PondENGHO'!BZ4/'Indice PondENGHO'!BZ3-1</f>
        <v>4.6585782447717827E-2</v>
      </c>
      <c r="CB6" s="3">
        <f>+'Indice PondENGHO'!CA4/'Indice PondENGHO'!CA3-1</f>
        <v>1.6685788515512501E-2</v>
      </c>
      <c r="CC6" s="11">
        <f>+'Indice PondENGHO'!CB4/'Indice PondENGHO'!CB3-1</f>
        <v>1.8561000871151423E-2</v>
      </c>
      <c r="CD6" s="10">
        <f>+'Indice PondENGHO'!CC4/'Indice PondENGHO'!CC3-1</f>
        <v>2.2450246042930111E-2</v>
      </c>
      <c r="CE6" s="11">
        <f>+'Indice PondENGHO'!CD4/'Indice PondENGHO'!CD3-1</f>
        <v>2.2450321008022689E-2</v>
      </c>
      <c r="CG6" s="3">
        <f ca="1">+'Indice PondENGHO'!CF4/'Indice PondENGHO'!CF3-1</f>
        <v>2.2276566453953262E-2</v>
      </c>
      <c r="CI6" s="3">
        <f t="shared" ref="CI6:CI69" si="3">+BM6-BQ6</f>
        <v>-2.554608850574791E-3</v>
      </c>
      <c r="CJ6" s="3">
        <f>+'[3]Infla Mensual PondENGHO'!CF6</f>
        <v>-1.1134334605207297E-3</v>
      </c>
      <c r="CK6" s="3">
        <f t="shared" ref="CK6:CK69" si="4">+CI6-CJ6</f>
        <v>-1.4411753900540614E-3</v>
      </c>
    </row>
    <row r="7" spans="1:89" x14ac:dyDescent="0.3">
      <c r="A7" s="2">
        <f t="shared" si="0"/>
        <v>42795</v>
      </c>
      <c r="B7" s="1">
        <f t="shared" si="1"/>
        <v>3</v>
      </c>
      <c r="C7" s="1">
        <v>2017</v>
      </c>
      <c r="D7" s="10">
        <f>+'Indice PondENGHO'!D5/'Indice PondENGHO'!D4-1</f>
        <v>1.5681321838245665E-2</v>
      </c>
      <c r="E7" s="3">
        <f>+'Indice PondENGHO'!E5/'Indice PondENGHO'!E4-1</f>
        <v>1.7726177919145769E-2</v>
      </c>
      <c r="F7" s="3">
        <f>+'Indice PondENGHO'!F5/'Indice PondENGHO'!F4-1</f>
        <v>1.389654549583641E-2</v>
      </c>
      <c r="G7" s="3">
        <f>+'Indice PondENGHO'!G5/'Indice PondENGHO'!G4-1</f>
        <v>4.7089595904723058E-2</v>
      </c>
      <c r="H7" s="3">
        <f>+'Indice PondENGHO'!H5/'Indice PondENGHO'!H4-1</f>
        <v>9.3961673840028404E-3</v>
      </c>
      <c r="I7" s="3">
        <f>+'Indice PondENGHO'!I5/'Indice PondENGHO'!I4-1</f>
        <v>2.070515590568478E-2</v>
      </c>
      <c r="J7" s="3">
        <f>+'Indice PondENGHO'!J5/'Indice PondENGHO'!J4-1</f>
        <v>1.2305205601607305E-2</v>
      </c>
      <c r="K7" s="3">
        <f>+'Indice PondENGHO'!K5/'Indice PondENGHO'!K4-1</f>
        <v>3.4891663125303118E-2</v>
      </c>
      <c r="L7" s="3">
        <f>+'Indice PondENGHO'!L5/'Indice PondENGHO'!L4-1</f>
        <v>2.0713400043411045E-2</v>
      </c>
      <c r="M7" s="3">
        <f>+'Indice PondENGHO'!M5/'Indice PondENGHO'!M4-1</f>
        <v>-1.9261380741546597E-2</v>
      </c>
      <c r="N7" s="3">
        <f>+'Indice PondENGHO'!N5/'Indice PondENGHO'!N4-1</f>
        <v>1.1454705883467753E-2</v>
      </c>
      <c r="O7" s="11">
        <f>+'Indice PondENGHO'!O5/'Indice PondENGHO'!O4-1</f>
        <v>1.9008593446241617E-2</v>
      </c>
      <c r="P7" s="3">
        <f>+'Indice PondENGHO'!P5/'Indice PondENGHO'!P4-1</f>
        <v>1.6736447826084078E-2</v>
      </c>
      <c r="Q7" s="3">
        <f>+'Indice PondENGHO'!Q5/'Indice PondENGHO'!Q4-1</f>
        <v>1.7075906126111651E-2</v>
      </c>
      <c r="R7" s="3">
        <f>+'Indice PondENGHO'!R5/'Indice PondENGHO'!R4-1</f>
        <v>1.2691941662045236E-2</v>
      </c>
      <c r="S7" s="3">
        <f>+'Indice PondENGHO'!S5/'Indice PondENGHO'!S4-1</f>
        <v>4.0593703494525846E-2</v>
      </c>
      <c r="T7" s="3">
        <f>+'Indice PondENGHO'!T5/'Indice PondENGHO'!T4-1</f>
        <v>8.6191957221097848E-3</v>
      </c>
      <c r="U7" s="3">
        <f>+'Indice PondENGHO'!U5/'Indice PondENGHO'!U4-1</f>
        <v>2.0318408178318759E-2</v>
      </c>
      <c r="V7" s="3">
        <f>+'Indice PondENGHO'!V5/'Indice PondENGHO'!V4-1</f>
        <v>1.2659832048095954E-2</v>
      </c>
      <c r="W7" s="3">
        <f>+'Indice PondENGHO'!W5/'Indice PondENGHO'!W4-1</f>
        <v>3.3553322278827125E-2</v>
      </c>
      <c r="X7" s="3">
        <f>+'Indice PondENGHO'!X5/'Indice PondENGHO'!X4-1</f>
        <v>2.2177460137004834E-2</v>
      </c>
      <c r="Y7" s="3">
        <f>+'Indice PondENGHO'!Y5/'Indice PondENGHO'!Y4-1</f>
        <v>-2.9567443397848892E-2</v>
      </c>
      <c r="Z7" s="3">
        <f>+'Indice PondENGHO'!Z5/'Indice PondENGHO'!Z4-1</f>
        <v>1.091989793923398E-2</v>
      </c>
      <c r="AA7" s="3">
        <f>+'Indice PondENGHO'!AA5/'Indice PondENGHO'!AA4-1</f>
        <v>1.8906671463024161E-2</v>
      </c>
      <c r="AB7" s="10">
        <f>+'Indice PondENGHO'!AB5/'Indice PondENGHO'!AB4-1</f>
        <v>1.7396082000193713E-2</v>
      </c>
      <c r="AC7" s="3">
        <f>+'Indice PondENGHO'!AC5/'Indice PondENGHO'!AC4-1</f>
        <v>1.7408578803209673E-2</v>
      </c>
      <c r="AD7" s="3">
        <f>+'Indice PondENGHO'!AD5/'Indice PondENGHO'!AD4-1</f>
        <v>1.2043142846137611E-2</v>
      </c>
      <c r="AE7" s="3">
        <f>+'Indice PondENGHO'!AE5/'Indice PondENGHO'!AE4-1</f>
        <v>3.6341887611196722E-2</v>
      </c>
      <c r="AF7" s="3">
        <f>+'Indice PondENGHO'!AF5/'Indice PondENGHO'!AF4-1</f>
        <v>8.012493511607488E-3</v>
      </c>
      <c r="AG7" s="3">
        <f>+'Indice PondENGHO'!AG5/'Indice PondENGHO'!AG4-1</f>
        <v>2.0010532546344217E-2</v>
      </c>
      <c r="AH7" s="3">
        <f>+'Indice PondENGHO'!AH5/'Indice PondENGHO'!AH4-1</f>
        <v>1.2675701173674669E-2</v>
      </c>
      <c r="AI7" s="3">
        <f>+'Indice PondENGHO'!AI5/'Indice PondENGHO'!AI4-1</f>
        <v>3.2942319216634486E-2</v>
      </c>
      <c r="AJ7" s="3">
        <f>+'Indice PondENGHO'!AJ5/'Indice PondENGHO'!AJ4-1</f>
        <v>2.2641381088768897E-2</v>
      </c>
      <c r="AK7" s="3">
        <f>+'Indice PondENGHO'!AK5/'Indice PondENGHO'!AK4-1</f>
        <v>-3.051676516491475E-2</v>
      </c>
      <c r="AL7" s="3">
        <f>+'Indice PondENGHO'!AL5/'Indice PondENGHO'!AL4-1</f>
        <v>1.0491417441827577E-2</v>
      </c>
      <c r="AM7" s="11">
        <f>+'Indice PondENGHO'!AM5/'Indice PondENGHO'!AM4-1</f>
        <v>1.8900531016423638E-2</v>
      </c>
      <c r="AN7" s="3">
        <f>+'Indice PondENGHO'!AN5/'Indice PondENGHO'!AN4-1</f>
        <v>1.7889215621994747E-2</v>
      </c>
      <c r="AO7" s="3">
        <f>+'Indice PondENGHO'!AO5/'Indice PondENGHO'!AO4-1</f>
        <v>1.6752075077289819E-2</v>
      </c>
      <c r="AP7" s="3">
        <f>+'Indice PondENGHO'!AP5/'Indice PondENGHO'!AP4-1</f>
        <v>1.1569851253797392E-2</v>
      </c>
      <c r="AQ7" s="3">
        <f>+'Indice PondENGHO'!AQ5/'Indice PondENGHO'!AQ4-1</f>
        <v>3.4255347658628921E-2</v>
      </c>
      <c r="AR7" s="3">
        <f>+'Indice PondENGHO'!AR5/'Indice PondENGHO'!AR4-1</f>
        <v>7.96779028848138E-3</v>
      </c>
      <c r="AS7" s="3">
        <f>+'Indice PondENGHO'!AS5/'Indice PondENGHO'!AS4-1</f>
        <v>1.9773487578867321E-2</v>
      </c>
      <c r="AT7" s="3">
        <f>+'Indice PondENGHO'!AT5/'Indice PondENGHO'!AT4-1</f>
        <v>1.2799807293591314E-2</v>
      </c>
      <c r="AU7" s="3">
        <f>+'Indice PondENGHO'!AU5/'Indice PondENGHO'!AU4-1</f>
        <v>3.2147751666941282E-2</v>
      </c>
      <c r="AV7" s="3">
        <f>+'Indice PondENGHO'!AV5/'Indice PondENGHO'!AV4-1</f>
        <v>2.3480788289264476E-2</v>
      </c>
      <c r="AW7" s="3">
        <f>+'Indice PondENGHO'!AW5/'Indice PondENGHO'!AW4-1</f>
        <v>-3.1128461075744407E-2</v>
      </c>
      <c r="AX7" s="3">
        <f>+'Indice PondENGHO'!AX5/'Indice PondENGHO'!AX4-1</f>
        <v>9.9353545564260237E-3</v>
      </c>
      <c r="AY7" s="3">
        <f>+'Indice PondENGHO'!AY5/'Indice PondENGHO'!AY4-1</f>
        <v>1.874427365003184E-2</v>
      </c>
      <c r="AZ7" s="10">
        <f>+'Indice PondENGHO'!AZ5/'Indice PondENGHO'!AZ4-1</f>
        <v>1.9065109921989842E-2</v>
      </c>
      <c r="BA7" s="3">
        <f>+'Indice PondENGHO'!BA5/'Indice PondENGHO'!BA4-1</f>
        <v>1.5596352151453496E-2</v>
      </c>
      <c r="BB7" s="3">
        <f>+'Indice PondENGHO'!BB5/'Indice PondENGHO'!BB4-1</f>
        <v>1.0878242384246173E-2</v>
      </c>
      <c r="BC7" s="3">
        <f>+'Indice PondENGHO'!BC5/'Indice PondENGHO'!BC4-1</f>
        <v>3.0333256499722294E-2</v>
      </c>
      <c r="BD7" s="3">
        <f>+'Indice PondENGHO'!BD5/'Indice PondENGHO'!BD4-1</f>
        <v>7.6566202302970066E-3</v>
      </c>
      <c r="BE7" s="3">
        <f>+'Indice PondENGHO'!BE5/'Indice PondENGHO'!BE4-1</f>
        <v>1.9455117636329344E-2</v>
      </c>
      <c r="BF7" s="3">
        <f>+'Indice PondENGHO'!BF5/'Indice PondENGHO'!BF4-1</f>
        <v>1.255275860353855E-2</v>
      </c>
      <c r="BG7" s="3">
        <f>+'Indice PondENGHO'!BG5/'Indice PondENGHO'!BG4-1</f>
        <v>3.0915505230854068E-2</v>
      </c>
      <c r="BH7" s="3">
        <f>+'Indice PondENGHO'!BH5/'Indice PondENGHO'!BH4-1</f>
        <v>2.4560550540237536E-2</v>
      </c>
      <c r="BI7" s="3">
        <f>+'Indice PondENGHO'!BI5/'Indice PondENGHO'!BI4-1</f>
        <v>-4.123020706455538E-2</v>
      </c>
      <c r="BJ7" s="3">
        <f>+'Indice PondENGHO'!BJ5/'Indice PondENGHO'!BJ4-1</f>
        <v>9.8669126800685625E-3</v>
      </c>
      <c r="BK7" s="11">
        <f>+'Indice PondENGHO'!BK5/'Indice PondENGHO'!BK4-1</f>
        <v>1.7996799991545354E-2</v>
      </c>
      <c r="BL7" s="2">
        <f t="shared" si="2"/>
        <v>42795</v>
      </c>
      <c r="BM7" s="3">
        <f>+'Indice PondENGHO'!BL5/'Indice PondENGHO'!BL4-1</f>
        <v>1.8406698244035624E-2</v>
      </c>
      <c r="BN7" s="3">
        <f>+'Indice PondENGHO'!BM5/'Indice PondENGHO'!BM4-1</f>
        <v>1.7637755249247933E-2</v>
      </c>
      <c r="BO7" s="3">
        <f>+'Indice PondENGHO'!BN5/'Indice PondENGHO'!BN4-1</f>
        <v>1.708731595561841E-2</v>
      </c>
      <c r="BP7" s="3">
        <f>+'Indice PondENGHO'!BO5/'Indice PondENGHO'!BO4-1</f>
        <v>1.6558024379653258E-2</v>
      </c>
      <c r="BQ7" s="3">
        <f>+'Indice PondENGHO'!BP5/'Indice PondENGHO'!BP4-1</f>
        <v>1.5544143808499555E-2</v>
      </c>
      <c r="BR7" s="10">
        <f>+'Indice PondENGHO'!BQ5/'Indice PondENGHO'!BQ4-1</f>
        <v>1.744358713558003E-2</v>
      </c>
      <c r="BS7" s="3">
        <f>+'Indice PondENGHO'!BR5/'Indice PondENGHO'!BR4-1</f>
        <v>1.6701685327288773E-2</v>
      </c>
      <c r="BT7" s="3">
        <f>+'Indice PondENGHO'!BS5/'Indice PondENGHO'!BS4-1</f>
        <v>1.1968253690613828E-2</v>
      </c>
      <c r="BU7" s="3">
        <f>+'Indice PondENGHO'!BT5/'Indice PondENGHO'!BT4-1</f>
        <v>3.5806243369240542E-2</v>
      </c>
      <c r="BV7" s="3">
        <f>+'Indice PondENGHO'!BU5/'Indice PondENGHO'!BU4-1</f>
        <v>8.0547155266208481E-3</v>
      </c>
      <c r="BW7" s="3">
        <f>+'Indice PondENGHO'!BV5/'Indice PondENGHO'!BV4-1</f>
        <v>1.9817217757751582E-2</v>
      </c>
      <c r="BX7" s="3">
        <f>+'Indice PondENGHO'!BW5/'Indice PondENGHO'!BW4-1</f>
        <v>1.2628698400078298E-2</v>
      </c>
      <c r="BY7" s="3">
        <f>+'Indice PondENGHO'!BX5/'Indice PondENGHO'!BX4-1</f>
        <v>3.2497298253092E-2</v>
      </c>
      <c r="BZ7" s="3">
        <f>+'Indice PondENGHO'!BY5/'Indice PondENGHO'!BY4-1</f>
        <v>2.3267974527187762E-2</v>
      </c>
      <c r="CA7" s="3">
        <f>+'Indice PondENGHO'!BZ5/'Indice PondENGHO'!BZ4-1</f>
        <v>-3.4097374093216892E-2</v>
      </c>
      <c r="CB7" s="3">
        <f>+'Indice PondENGHO'!CA5/'Indice PondENGHO'!CA4-1</f>
        <v>1.0239029949055123E-2</v>
      </c>
      <c r="CC7" s="11">
        <f>+'Indice PondENGHO'!CB5/'Indice PondENGHO'!CB4-1</f>
        <v>1.8541569007406888E-2</v>
      </c>
      <c r="CD7" s="10">
        <f>+'Indice PondENGHO'!CC5/'Indice PondENGHO'!CC4-1</f>
        <v>1.6715866200924356E-2</v>
      </c>
      <c r="CE7" s="11">
        <f>+'Indice PondENGHO'!CD5/'Indice PondENGHO'!CD4-1</f>
        <v>1.6715791656276791E-2</v>
      </c>
      <c r="CG7" s="3">
        <f ca="1">+'Indice PondENGHO'!CF5/'Indice PondENGHO'!CF4-1</f>
        <v>1.7153903103901191E-2</v>
      </c>
      <c r="CI7" s="3">
        <f t="shared" si="3"/>
        <v>2.8625544355360688E-3</v>
      </c>
      <c r="CJ7" s="3">
        <f>+'[3]Infla Mensual PondENGHO'!CF7</f>
        <v>2.836471324440426E-3</v>
      </c>
      <c r="CK7" s="3">
        <f t="shared" si="4"/>
        <v>2.6083111095642764E-5</v>
      </c>
    </row>
    <row r="8" spans="1:89" x14ac:dyDescent="0.3">
      <c r="A8" s="2">
        <f t="shared" si="0"/>
        <v>42826</v>
      </c>
      <c r="B8" s="1">
        <f t="shared" si="1"/>
        <v>4</v>
      </c>
      <c r="C8" s="1">
        <v>2017</v>
      </c>
      <c r="D8" s="10">
        <f>+'Indice PondENGHO'!D6/'Indice PondENGHO'!D5-1</f>
        <v>2.5959551774674461E-2</v>
      </c>
      <c r="E8" s="3">
        <f>+'Indice PondENGHO'!E6/'Indice PondENGHO'!E5-1</f>
        <v>3.1732097379970847E-2</v>
      </c>
      <c r="F8" s="3">
        <f>+'Indice PondENGHO'!F6/'Indice PondENGHO'!F5-1</f>
        <v>2.0869529643867013E-2</v>
      </c>
      <c r="G8" s="3">
        <f>+'Indice PondENGHO'!G6/'Indice PondENGHO'!G5-1</f>
        <v>6.0677859368333253E-2</v>
      </c>
      <c r="H8" s="3">
        <f>+'Indice PondENGHO'!H6/'Indice PondENGHO'!H5-1</f>
        <v>1.4658714838968301E-2</v>
      </c>
      <c r="I8" s="3">
        <f>+'Indice PondENGHO'!I6/'Indice PondENGHO'!I5-1</f>
        <v>1.9082550642998797E-2</v>
      </c>
      <c r="J8" s="3">
        <f>+'Indice PondENGHO'!J6/'Indice PondENGHO'!J5-1</f>
        <v>6.1959695110356261E-3</v>
      </c>
      <c r="K8" s="3">
        <f>+'Indice PondENGHO'!K6/'Indice PondENGHO'!K5-1</f>
        <v>7.216304947723029E-2</v>
      </c>
      <c r="L8" s="3">
        <f>+'Indice PondENGHO'!L6/'Indice PondENGHO'!L5-1</f>
        <v>2.527765102924584E-2</v>
      </c>
      <c r="M8" s="3">
        <f>+'Indice PondENGHO'!M6/'Indice PondENGHO'!M5-1</f>
        <v>4.1734104029491625E-2</v>
      </c>
      <c r="N8" s="3">
        <f>+'Indice PondENGHO'!N6/'Indice PondENGHO'!N5-1</f>
        <v>1.8168942906842123E-2</v>
      </c>
      <c r="O8" s="11">
        <f>+'Indice PondENGHO'!O6/'Indice PondENGHO'!O5-1</f>
        <v>1.9383661720019374E-2</v>
      </c>
      <c r="P8" s="3">
        <f>+'Indice PondENGHO'!P6/'Indice PondENGHO'!P5-1</f>
        <v>2.5860536551027824E-2</v>
      </c>
      <c r="Q8" s="3">
        <f>+'Indice PondENGHO'!Q6/'Indice PondENGHO'!Q5-1</f>
        <v>3.1622900162417533E-2</v>
      </c>
      <c r="R8" s="3">
        <f>+'Indice PondENGHO'!R6/'Indice PondENGHO'!R5-1</f>
        <v>2.2119704766575099E-2</v>
      </c>
      <c r="S8" s="3">
        <f>+'Indice PondENGHO'!S6/'Indice PondENGHO'!S5-1</f>
        <v>6.062875016067526E-2</v>
      </c>
      <c r="T8" s="3">
        <f>+'Indice PondENGHO'!T6/'Indice PondENGHO'!T5-1</f>
        <v>1.5028557185054581E-2</v>
      </c>
      <c r="U8" s="3">
        <f>+'Indice PondENGHO'!U6/'Indice PondENGHO'!U5-1</f>
        <v>1.851310128167194E-2</v>
      </c>
      <c r="V8" s="3">
        <f>+'Indice PondENGHO'!V6/'Indice PondENGHO'!V5-1</f>
        <v>6.2573726914350036E-3</v>
      </c>
      <c r="W8" s="3">
        <f>+'Indice PondENGHO'!W6/'Indice PondENGHO'!W5-1</f>
        <v>7.1771643352867009E-2</v>
      </c>
      <c r="X8" s="3">
        <f>+'Indice PondENGHO'!X6/'Indice PondENGHO'!X5-1</f>
        <v>2.5357702011402417E-2</v>
      </c>
      <c r="Y8" s="3">
        <f>+'Indice PondENGHO'!Y6/'Indice PondENGHO'!Y5-1</f>
        <v>4.6758810287619079E-2</v>
      </c>
      <c r="Z8" s="3">
        <f>+'Indice PondENGHO'!Z6/'Indice PondENGHO'!Z5-1</f>
        <v>1.8696887000859697E-2</v>
      </c>
      <c r="AA8" s="3">
        <f>+'Indice PondENGHO'!AA6/'Indice PondENGHO'!AA5-1</f>
        <v>1.8575744678948514E-2</v>
      </c>
      <c r="AB8" s="10">
        <f>+'Indice PondENGHO'!AB6/'Indice PondENGHO'!AB5-1</f>
        <v>2.5708270730477878E-2</v>
      </c>
      <c r="AC8" s="3">
        <f>+'Indice PondENGHO'!AC6/'Indice PondENGHO'!AC5-1</f>
        <v>3.1687091707785608E-2</v>
      </c>
      <c r="AD8" s="3">
        <f>+'Indice PondENGHO'!AD6/'Indice PondENGHO'!AD5-1</f>
        <v>2.2722072831320883E-2</v>
      </c>
      <c r="AE8" s="3">
        <f>+'Indice PondENGHO'!AE6/'Indice PondENGHO'!AE5-1</f>
        <v>6.0975377941320907E-2</v>
      </c>
      <c r="AF8" s="3">
        <f>+'Indice PondENGHO'!AF6/'Indice PondENGHO'!AF5-1</f>
        <v>1.4677867617007179E-2</v>
      </c>
      <c r="AG8" s="3">
        <f>+'Indice PondENGHO'!AG6/'Indice PondENGHO'!AG5-1</f>
        <v>1.8509860783542553E-2</v>
      </c>
      <c r="AH8" s="3">
        <f>+'Indice PondENGHO'!AH6/'Indice PondENGHO'!AH5-1</f>
        <v>6.3996373714962917E-3</v>
      </c>
      <c r="AI8" s="3">
        <f>+'Indice PondENGHO'!AI6/'Indice PondENGHO'!AI5-1</f>
        <v>7.1558771592181714E-2</v>
      </c>
      <c r="AJ8" s="3">
        <f>+'Indice PondENGHO'!AJ6/'Indice PondENGHO'!AJ5-1</f>
        <v>2.5270766144437129E-2</v>
      </c>
      <c r="AK8" s="3">
        <f>+'Indice PondENGHO'!AK6/'Indice PondENGHO'!AK5-1</f>
        <v>4.7686901541958093E-2</v>
      </c>
      <c r="AL8" s="3">
        <f>+'Indice PondENGHO'!AL6/'Indice PondENGHO'!AL5-1</f>
        <v>1.8961108858545739E-2</v>
      </c>
      <c r="AM8" s="11">
        <f>+'Indice PondENGHO'!AM6/'Indice PondENGHO'!AM5-1</f>
        <v>1.811964924313636E-2</v>
      </c>
      <c r="AN8" s="3">
        <f>+'Indice PondENGHO'!AN6/'Indice PondENGHO'!AN5-1</f>
        <v>2.5551344072468618E-2</v>
      </c>
      <c r="AO8" s="3">
        <f>+'Indice PondENGHO'!AO6/'Indice PondENGHO'!AO5-1</f>
        <v>3.1855469824304761E-2</v>
      </c>
      <c r="AP8" s="3">
        <f>+'Indice PondENGHO'!AP6/'Indice PondENGHO'!AP5-1</f>
        <v>2.2677893140262473E-2</v>
      </c>
      <c r="AQ8" s="3">
        <f>+'Indice PondENGHO'!AQ6/'Indice PondENGHO'!AQ5-1</f>
        <v>5.9200898045052019E-2</v>
      </c>
      <c r="AR8" s="3">
        <f>+'Indice PondENGHO'!AR6/'Indice PondENGHO'!AR5-1</f>
        <v>1.4699600487269038E-2</v>
      </c>
      <c r="AS8" s="3">
        <f>+'Indice PondENGHO'!AS6/'Indice PondENGHO'!AS5-1</f>
        <v>1.7568640476616437E-2</v>
      </c>
      <c r="AT8" s="3">
        <f>+'Indice PondENGHO'!AT6/'Indice PondENGHO'!AT5-1</f>
        <v>6.3898515579305926E-3</v>
      </c>
      <c r="AU8" s="3">
        <f>+'Indice PondENGHO'!AU6/'Indice PondENGHO'!AU5-1</f>
        <v>7.1519016076824649E-2</v>
      </c>
      <c r="AV8" s="3">
        <f>+'Indice PondENGHO'!AV6/'Indice PondENGHO'!AV5-1</f>
        <v>2.6273509777030357E-2</v>
      </c>
      <c r="AW8" s="3">
        <f>+'Indice PondENGHO'!AW6/'Indice PondENGHO'!AW5-1</f>
        <v>4.7246647674919151E-2</v>
      </c>
      <c r="AX8" s="3">
        <f>+'Indice PondENGHO'!AX6/'Indice PondENGHO'!AX5-1</f>
        <v>1.91967833224711E-2</v>
      </c>
      <c r="AY8" s="3">
        <f>+'Indice PondENGHO'!AY6/'Indice PondENGHO'!AY5-1</f>
        <v>1.8546027277191124E-2</v>
      </c>
      <c r="AZ8" s="10">
        <f>+'Indice PondENGHO'!AZ6/'Indice PondENGHO'!AZ5-1</f>
        <v>2.5379071727102742E-2</v>
      </c>
      <c r="BA8" s="3">
        <f>+'Indice PondENGHO'!BA6/'Indice PondENGHO'!BA5-1</f>
        <v>3.1875924080230211E-2</v>
      </c>
      <c r="BB8" s="3">
        <f>+'Indice PondENGHO'!BB6/'Indice PondENGHO'!BB5-1</f>
        <v>2.3003989445655737E-2</v>
      </c>
      <c r="BC8" s="3">
        <f>+'Indice PondENGHO'!BC6/'Indice PondENGHO'!BC5-1</f>
        <v>5.6082421863615561E-2</v>
      </c>
      <c r="BD8" s="3">
        <f>+'Indice PondENGHO'!BD6/'Indice PondENGHO'!BD5-1</f>
        <v>1.5510186476457521E-2</v>
      </c>
      <c r="BE8" s="3">
        <f>+'Indice PondENGHO'!BE6/'Indice PondENGHO'!BE5-1</f>
        <v>1.6772102983726889E-2</v>
      </c>
      <c r="BF8" s="3">
        <f>+'Indice PondENGHO'!BF6/'Indice PondENGHO'!BF5-1</f>
        <v>6.4180225404921742E-3</v>
      </c>
      <c r="BG8" s="3">
        <f>+'Indice PondENGHO'!BG6/'Indice PondENGHO'!BG5-1</f>
        <v>7.0862551004251095E-2</v>
      </c>
      <c r="BH8" s="3">
        <f>+'Indice PondENGHO'!BH6/'Indice PondENGHO'!BH5-1</f>
        <v>2.7566842528069957E-2</v>
      </c>
      <c r="BI8" s="3">
        <f>+'Indice PondENGHO'!BI6/'Indice PondENGHO'!BI5-1</f>
        <v>4.9985369627109311E-2</v>
      </c>
      <c r="BJ8" s="3">
        <f>+'Indice PondENGHO'!BJ6/'Indice PondENGHO'!BJ5-1</f>
        <v>1.9286338647026113E-2</v>
      </c>
      <c r="BK8" s="11">
        <f>+'Indice PondENGHO'!BK6/'Indice PondENGHO'!BK5-1</f>
        <v>1.8699922700959215E-2</v>
      </c>
      <c r="BL8" s="2">
        <f t="shared" si="2"/>
        <v>42826</v>
      </c>
      <c r="BM8" s="3">
        <f>+'Indice PondENGHO'!BL6/'Indice PondENGHO'!BL5-1</f>
        <v>2.7320186695524828E-2</v>
      </c>
      <c r="BN8" s="3">
        <f>+'Indice PondENGHO'!BM6/'Indice PondENGHO'!BM5-1</f>
        <v>2.7318281527551003E-2</v>
      </c>
      <c r="BO8" s="3">
        <f>+'Indice PondENGHO'!BN6/'Indice PondENGHO'!BN5-1</f>
        <v>2.7216970893315429E-2</v>
      </c>
      <c r="BP8" s="3">
        <f>+'Indice PondENGHO'!BO6/'Indice PondENGHO'!BO5-1</f>
        <v>2.6155556640504507E-2</v>
      </c>
      <c r="BQ8" s="3">
        <f>+'Indice PondENGHO'!BP6/'Indice PondENGHO'!BP5-1</f>
        <v>2.5658065658653584E-2</v>
      </c>
      <c r="BR8" s="10">
        <f>+'Indice PondENGHO'!BQ6/'Indice PondENGHO'!BQ5-1</f>
        <v>2.5674795161905406E-2</v>
      </c>
      <c r="BS8" s="3">
        <f>+'Indice PondENGHO'!BR6/'Indice PondENGHO'!BR5-1</f>
        <v>3.1772723653921808E-2</v>
      </c>
      <c r="BT8" s="3">
        <f>+'Indice PondENGHO'!BS6/'Indice PondENGHO'!BS5-1</f>
        <v>2.2435589250403565E-2</v>
      </c>
      <c r="BU8" s="3">
        <f>+'Indice PondENGHO'!BT6/'Indice PondENGHO'!BT5-1</f>
        <v>5.8885473967993374E-2</v>
      </c>
      <c r="BV8" s="3">
        <f>+'Indice PondENGHO'!BU6/'Indice PondENGHO'!BU5-1</f>
        <v>1.5071474583919553E-2</v>
      </c>
      <c r="BW8" s="3">
        <f>+'Indice PondENGHO'!BV6/'Indice PondENGHO'!BV5-1</f>
        <v>1.762630274174759E-2</v>
      </c>
      <c r="BX8" s="3">
        <f>+'Indice PondENGHO'!BW6/'Indice PondENGHO'!BW5-1</f>
        <v>6.3658684167486879E-3</v>
      </c>
      <c r="BY8" s="3">
        <f>+'Indice PondENGHO'!BX6/'Indice PondENGHO'!BX5-1</f>
        <v>7.1453210703372516E-2</v>
      </c>
      <c r="BZ8" s="3">
        <f>+'Indice PondENGHO'!BY6/'Indice PondENGHO'!BY5-1</f>
        <v>2.6355759324328654E-2</v>
      </c>
      <c r="CA8" s="3">
        <f>+'Indice PondENGHO'!BZ6/'Indice PondENGHO'!BZ5-1</f>
        <v>4.7990644146156614E-2</v>
      </c>
      <c r="CB8" s="3">
        <f>+'Indice PondENGHO'!CA6/'Indice PondENGHO'!CA5-1</f>
        <v>1.9051844092465631E-2</v>
      </c>
      <c r="CC8" s="11">
        <f>+'Indice PondENGHO'!CB6/'Indice PondENGHO'!CB5-1</f>
        <v>1.8618050848355772E-2</v>
      </c>
      <c r="CD8" s="10">
        <f>+'Indice PondENGHO'!CC6/'Indice PondENGHO'!CC5-1</f>
        <v>2.6504711976038653E-2</v>
      </c>
      <c r="CE8" s="11">
        <f>+'Indice PondENGHO'!CD6/'Indice PondENGHO'!CD5-1</f>
        <v>2.6504711976038653E-2</v>
      </c>
      <c r="CG8" s="3">
        <f ca="1">+'Indice PondENGHO'!CF6/'Indice PondENGHO'!CF5-1</f>
        <v>2.6594516199105911E-2</v>
      </c>
      <c r="CI8" s="3">
        <f t="shared" si="3"/>
        <v>1.6621210368712447E-3</v>
      </c>
      <c r="CJ8" s="3">
        <f>+'[3]Infla Mensual PondENGHO'!CF8</f>
        <v>1.7536666923516631E-3</v>
      </c>
      <c r="CK8" s="3">
        <f t="shared" si="4"/>
        <v>-9.1545655480418375E-5</v>
      </c>
    </row>
    <row r="9" spans="1:89" x14ac:dyDescent="0.3">
      <c r="A9" s="2">
        <f t="shared" si="0"/>
        <v>42856</v>
      </c>
      <c r="B9" s="1">
        <f t="shared" si="1"/>
        <v>5</v>
      </c>
      <c r="C9" s="1">
        <v>2017</v>
      </c>
      <c r="D9" s="10">
        <f>+'Indice PondENGHO'!D7/'Indice PondENGHO'!D6-1</f>
        <v>2.2333963597001683E-2</v>
      </c>
      <c r="E9" s="3">
        <f>+'Indice PondENGHO'!E7/'Indice PondENGHO'!E6-1</f>
        <v>2.1761081055222231E-2</v>
      </c>
      <c r="F9" s="3">
        <f>+'Indice PondENGHO'!F7/'Indice PondENGHO'!F6-1</f>
        <v>1.7806730301176632E-2</v>
      </c>
      <c r="G9" s="3">
        <f>+'Indice PondENGHO'!G7/'Indice PondENGHO'!G6-1</f>
        <v>1.8487846929067686E-2</v>
      </c>
      <c r="H9" s="3">
        <f>+'Indice PondENGHO'!H7/'Indice PondENGHO'!H6-1</f>
        <v>2.7857247989321099E-2</v>
      </c>
      <c r="I9" s="3">
        <f>+'Indice PondENGHO'!I7/'Indice PondENGHO'!I6-1</f>
        <v>1.5441590721604781E-2</v>
      </c>
      <c r="J9" s="3">
        <f>+'Indice PondENGHO'!J7/'Indice PondENGHO'!J6-1</f>
        <v>9.7009618499461769E-3</v>
      </c>
      <c r="K9" s="3">
        <f>+'Indice PondENGHO'!K7/'Indice PondENGHO'!K6-1</f>
        <v>8.7702676868408602E-3</v>
      </c>
      <c r="L9" s="3">
        <f>+'Indice PondENGHO'!L7/'Indice PondENGHO'!L6-1</f>
        <v>1.0705851901192442E-2</v>
      </c>
      <c r="M9" s="3">
        <f>+'Indice PondENGHO'!M7/'Indice PondENGHO'!M6-1</f>
        <v>2.5688391774523645E-2</v>
      </c>
      <c r="N9" s="3">
        <f>+'Indice PondENGHO'!N7/'Indice PondENGHO'!N6-1</f>
        <v>1.6415285337996632E-2</v>
      </c>
      <c r="O9" s="11">
        <f>+'Indice PondENGHO'!O7/'Indice PondENGHO'!O6-1</f>
        <v>1.5005352081050916E-2</v>
      </c>
      <c r="P9" s="3">
        <f>+'Indice PondENGHO'!P7/'Indice PondENGHO'!P6-1</f>
        <v>2.2068884008971335E-2</v>
      </c>
      <c r="Q9" s="3">
        <f>+'Indice PondENGHO'!Q7/'Indice PondENGHO'!Q6-1</f>
        <v>2.1863292151572677E-2</v>
      </c>
      <c r="R9" s="3">
        <f>+'Indice PondENGHO'!R7/'Indice PondENGHO'!R6-1</f>
        <v>1.7769468797250498E-2</v>
      </c>
      <c r="S9" s="3">
        <f>+'Indice PondENGHO'!S7/'Indice PondENGHO'!S6-1</f>
        <v>1.8489574765699457E-2</v>
      </c>
      <c r="T9" s="3">
        <f>+'Indice PondENGHO'!T7/'Indice PondENGHO'!T6-1</f>
        <v>2.8296939492638673E-2</v>
      </c>
      <c r="U9" s="3">
        <f>+'Indice PondENGHO'!U7/'Indice PondENGHO'!U6-1</f>
        <v>1.5122227816243727E-2</v>
      </c>
      <c r="V9" s="3">
        <f>+'Indice PondENGHO'!V7/'Indice PondENGHO'!V6-1</f>
        <v>9.225346679226476E-3</v>
      </c>
      <c r="W9" s="3">
        <f>+'Indice PondENGHO'!W7/'Indice PondENGHO'!W6-1</f>
        <v>7.9366270533771655E-3</v>
      </c>
      <c r="X9" s="3">
        <f>+'Indice PondENGHO'!X7/'Indice PondENGHO'!X6-1</f>
        <v>1.0567417792773037E-2</v>
      </c>
      <c r="Y9" s="3">
        <f>+'Indice PondENGHO'!Y7/'Indice PondENGHO'!Y6-1</f>
        <v>2.6222877500251318E-2</v>
      </c>
      <c r="Z9" s="3">
        <f>+'Indice PondENGHO'!Z7/'Indice PondENGHO'!Z6-1</f>
        <v>1.5813474754537094E-2</v>
      </c>
      <c r="AA9" s="3">
        <f>+'Indice PondENGHO'!AA7/'Indice PondENGHO'!AA6-1</f>
        <v>1.4179495224723615E-2</v>
      </c>
      <c r="AB9" s="10">
        <f>+'Indice PondENGHO'!AB7/'Indice PondENGHO'!AB6-1</f>
        <v>2.1906420607420207E-2</v>
      </c>
      <c r="AC9" s="3">
        <f>+'Indice PondENGHO'!AC7/'Indice PondENGHO'!AC6-1</f>
        <v>2.1696461623489594E-2</v>
      </c>
      <c r="AD9" s="3">
        <f>+'Indice PondENGHO'!AD7/'Indice PondENGHO'!AD6-1</f>
        <v>1.7925527268388697E-2</v>
      </c>
      <c r="AE9" s="3">
        <f>+'Indice PondENGHO'!AE7/'Indice PondENGHO'!AE6-1</f>
        <v>1.7902917892654857E-2</v>
      </c>
      <c r="AF9" s="3">
        <f>+'Indice PondENGHO'!AF7/'Indice PondENGHO'!AF6-1</f>
        <v>2.8451664828936574E-2</v>
      </c>
      <c r="AG9" s="3">
        <f>+'Indice PondENGHO'!AG7/'Indice PondENGHO'!AG6-1</f>
        <v>1.4897631275719636E-2</v>
      </c>
      <c r="AH9" s="3">
        <f>+'Indice PondENGHO'!AH7/'Indice PondENGHO'!AH6-1</f>
        <v>8.7920692208312001E-3</v>
      </c>
      <c r="AI9" s="3">
        <f>+'Indice PondENGHO'!AI7/'Indice PondENGHO'!AI6-1</f>
        <v>7.7397372790730667E-3</v>
      </c>
      <c r="AJ9" s="3">
        <f>+'Indice PondENGHO'!AJ7/'Indice PondENGHO'!AJ6-1</f>
        <v>1.01198980781394E-2</v>
      </c>
      <c r="AK9" s="3">
        <f>+'Indice PondENGHO'!AK7/'Indice PondENGHO'!AK6-1</f>
        <v>2.6435659403958089E-2</v>
      </c>
      <c r="AL9" s="3">
        <f>+'Indice PondENGHO'!AL7/'Indice PondENGHO'!AL6-1</f>
        <v>1.5146965477176311E-2</v>
      </c>
      <c r="AM9" s="11">
        <f>+'Indice PondENGHO'!AM7/'Indice PondENGHO'!AM6-1</f>
        <v>1.3736301490676173E-2</v>
      </c>
      <c r="AN9" s="3">
        <f>+'Indice PondENGHO'!AN7/'Indice PondENGHO'!AN6-1</f>
        <v>2.1828129808647567E-2</v>
      </c>
      <c r="AO9" s="3">
        <f>+'Indice PondENGHO'!AO7/'Indice PondENGHO'!AO6-1</f>
        <v>2.1967038725339005E-2</v>
      </c>
      <c r="AP9" s="3">
        <f>+'Indice PondENGHO'!AP7/'Indice PondENGHO'!AP6-1</f>
        <v>1.7296280985278134E-2</v>
      </c>
      <c r="AQ9" s="3">
        <f>+'Indice PondENGHO'!AQ7/'Indice PondENGHO'!AQ6-1</f>
        <v>1.8160489239125832E-2</v>
      </c>
      <c r="AR9" s="3">
        <f>+'Indice PondENGHO'!AR7/'Indice PondENGHO'!AR6-1</f>
        <v>2.8514632179567068E-2</v>
      </c>
      <c r="AS9" s="3">
        <f>+'Indice PondENGHO'!AS7/'Indice PondENGHO'!AS6-1</f>
        <v>1.4907725451988485E-2</v>
      </c>
      <c r="AT9" s="3">
        <f>+'Indice PondENGHO'!AT7/'Indice PondENGHO'!AT6-1</f>
        <v>8.7017722127489261E-3</v>
      </c>
      <c r="AU9" s="3">
        <f>+'Indice PondENGHO'!AU7/'Indice PondENGHO'!AU6-1</f>
        <v>7.3696378692145181E-3</v>
      </c>
      <c r="AV9" s="3">
        <f>+'Indice PondENGHO'!AV7/'Indice PondENGHO'!AV6-1</f>
        <v>1.0800123390880767E-2</v>
      </c>
      <c r="AW9" s="3">
        <f>+'Indice PondENGHO'!AW7/'Indice PondENGHO'!AW6-1</f>
        <v>2.5990999067130316E-2</v>
      </c>
      <c r="AX9" s="3">
        <f>+'Indice PondENGHO'!AX7/'Indice PondENGHO'!AX6-1</f>
        <v>1.4435106991461888E-2</v>
      </c>
      <c r="AY9" s="3">
        <f>+'Indice PondENGHO'!AY7/'Indice PondENGHO'!AY6-1</f>
        <v>1.3987077668119685E-2</v>
      </c>
      <c r="AZ9" s="10">
        <f>+'Indice PondENGHO'!AZ7/'Indice PondENGHO'!AZ6-1</f>
        <v>2.1484865016848431E-2</v>
      </c>
      <c r="BA9" s="3">
        <f>+'Indice PondENGHO'!BA7/'Indice PondENGHO'!BA6-1</f>
        <v>2.2327305310387624E-2</v>
      </c>
      <c r="BB9" s="3">
        <f>+'Indice PondENGHO'!BB7/'Indice PondENGHO'!BB6-1</f>
        <v>1.6814678341895206E-2</v>
      </c>
      <c r="BC9" s="3">
        <f>+'Indice PondENGHO'!BC7/'Indice PondENGHO'!BC6-1</f>
        <v>1.8390142898020434E-2</v>
      </c>
      <c r="BD9" s="3">
        <f>+'Indice PondENGHO'!BD7/'Indice PondENGHO'!BD6-1</f>
        <v>2.9119422936779271E-2</v>
      </c>
      <c r="BE9" s="3">
        <f>+'Indice PondENGHO'!BE7/'Indice PondENGHO'!BE6-1</f>
        <v>1.4813957930813082E-2</v>
      </c>
      <c r="BF9" s="3">
        <f>+'Indice PondENGHO'!BF7/'Indice PondENGHO'!BF6-1</f>
        <v>8.6455933044433664E-3</v>
      </c>
      <c r="BG9" s="3">
        <f>+'Indice PondENGHO'!BG7/'Indice PondENGHO'!BG6-1</f>
        <v>6.5624449624179793E-3</v>
      </c>
      <c r="BH9" s="3">
        <f>+'Indice PondENGHO'!BH7/'Indice PondENGHO'!BH6-1</f>
        <v>1.1261850695954312E-2</v>
      </c>
      <c r="BI9" s="3">
        <f>+'Indice PondENGHO'!BI7/'Indice PondENGHO'!BI6-1</f>
        <v>2.6108652169935409E-2</v>
      </c>
      <c r="BJ9" s="3">
        <f>+'Indice PondENGHO'!BJ7/'Indice PondENGHO'!BJ6-1</f>
        <v>1.3712789898112421E-2</v>
      </c>
      <c r="BK9" s="11">
        <f>+'Indice PondENGHO'!BK7/'Indice PondENGHO'!BK6-1</f>
        <v>1.3705266079597322E-2</v>
      </c>
      <c r="BL9" s="2">
        <f t="shared" si="2"/>
        <v>42856</v>
      </c>
      <c r="BM9" s="3">
        <f>+'Indice PondENGHO'!BL7/'Indice PondENGHO'!BL6-1</f>
        <v>1.8752409264735315E-2</v>
      </c>
      <c r="BN9" s="3">
        <f>+'Indice PondENGHO'!BM7/'Indice PondENGHO'!BM6-1</f>
        <v>1.8060643582260338E-2</v>
      </c>
      <c r="BO9" s="3">
        <f>+'Indice PondENGHO'!BN7/'Indice PondENGHO'!BN6-1</f>
        <v>1.7629432060062955E-2</v>
      </c>
      <c r="BP9" s="3">
        <f>+'Indice PondENGHO'!BO7/'Indice PondENGHO'!BO6-1</f>
        <v>1.7151439102099042E-2</v>
      </c>
      <c r="BQ9" s="3">
        <f>+'Indice PondENGHO'!BP7/'Indice PondENGHO'!BP6-1</f>
        <v>1.6894029604995087E-2</v>
      </c>
      <c r="BR9" s="10">
        <f>+'Indice PondENGHO'!BQ7/'Indice PondENGHO'!BQ6-1</f>
        <v>2.1902052419366047E-2</v>
      </c>
      <c r="BS9" s="3">
        <f>+'Indice PondENGHO'!BR7/'Indice PondENGHO'!BR6-1</f>
        <v>2.1983723504231278E-2</v>
      </c>
      <c r="BT9" s="3">
        <f>+'Indice PondENGHO'!BS7/'Indice PondENGHO'!BS6-1</f>
        <v>1.7424694703457977E-2</v>
      </c>
      <c r="BU9" s="3">
        <f>+'Indice PondENGHO'!BT7/'Indice PondENGHO'!BT6-1</f>
        <v>1.8280610755012416E-2</v>
      </c>
      <c r="BV9" s="3">
        <f>+'Indice PondENGHO'!BU7/'Indice PondENGHO'!BU6-1</f>
        <v>2.8670552826815854E-2</v>
      </c>
      <c r="BW9" s="3">
        <f>+'Indice PondENGHO'!BV7/'Indice PondENGHO'!BV6-1</f>
        <v>1.4933608902922835E-2</v>
      </c>
      <c r="BX9" s="3">
        <f>+'Indice PondENGHO'!BW7/'Indice PondENGHO'!BW6-1</f>
        <v>8.8570929904079332E-3</v>
      </c>
      <c r="BY9" s="3">
        <f>+'Indice PondENGHO'!BX7/'Indice PondENGHO'!BX6-1</f>
        <v>7.4651788504682681E-3</v>
      </c>
      <c r="BZ9" s="3">
        <f>+'Indice PondENGHO'!BY7/'Indice PondENGHO'!BY6-1</f>
        <v>1.0817824215121785E-2</v>
      </c>
      <c r="CA9" s="3">
        <f>+'Indice PondENGHO'!BZ7/'Indice PondENGHO'!BZ6-1</f>
        <v>2.61261860851425E-2</v>
      </c>
      <c r="CB9" s="3">
        <f>+'Indice PondENGHO'!CA7/'Indice PondENGHO'!CA6-1</f>
        <v>1.4583075595123951E-2</v>
      </c>
      <c r="CC9" s="11">
        <f>+'Indice PondENGHO'!CB7/'Indice PondENGHO'!CB6-1</f>
        <v>1.3967317407378443E-2</v>
      </c>
      <c r="CD9" s="10">
        <f>+'Indice PondENGHO'!CC7/'Indice PondENGHO'!CC6-1</f>
        <v>1.7489492289427977E-2</v>
      </c>
      <c r="CE9" s="11">
        <f>+'Indice PondENGHO'!CD7/'Indice PondENGHO'!CD6-1</f>
        <v>1.7489422037807012E-2</v>
      </c>
      <c r="CG9" s="3">
        <f ca="1">+'Indice PondENGHO'!CF7/'Indice PondENGHO'!CF6-1</f>
        <v>1.7406447359225696E-2</v>
      </c>
      <c r="CI9" s="3">
        <f t="shared" si="3"/>
        <v>1.858379659740228E-3</v>
      </c>
      <c r="CJ9" s="3">
        <f>+'[3]Infla Mensual PondENGHO'!CF9</f>
        <v>4.0561071840361507E-4</v>
      </c>
      <c r="CK9" s="3">
        <f t="shared" si="4"/>
        <v>1.4527689413366129E-3</v>
      </c>
    </row>
    <row r="10" spans="1:89" x14ac:dyDescent="0.3">
      <c r="A10" s="2">
        <f t="shared" si="0"/>
        <v>42887</v>
      </c>
      <c r="B10" s="1">
        <f t="shared" si="1"/>
        <v>6</v>
      </c>
      <c r="C10" s="1">
        <v>2017</v>
      </c>
      <c r="D10" s="10">
        <f>+'Indice PondENGHO'!D8/'Indice PondENGHO'!D7-1</f>
        <v>1.2093698740738068E-2</v>
      </c>
      <c r="E10" s="3">
        <f>+'Indice PondENGHO'!E8/'Indice PondENGHO'!E7-1</f>
        <v>1.079786312012132E-2</v>
      </c>
      <c r="F10" s="3">
        <f>+'Indice PondENGHO'!F8/'Indice PondENGHO'!F7-1</f>
        <v>1.0398925782443058E-2</v>
      </c>
      <c r="G10" s="3">
        <f>+'Indice PondENGHO'!G8/'Indice PondENGHO'!G7-1</f>
        <v>1.6655511729806172E-2</v>
      </c>
      <c r="H10" s="3">
        <f>+'Indice PondENGHO'!H8/'Indice PondENGHO'!H7-1</f>
        <v>9.226075935422573E-3</v>
      </c>
      <c r="I10" s="3">
        <f>+'Indice PondENGHO'!I8/'Indice PondENGHO'!I7-1</f>
        <v>1.5377623443575406E-2</v>
      </c>
      <c r="J10" s="3">
        <f>+'Indice PondENGHO'!J8/'Indice PondENGHO'!J7-1</f>
        <v>8.8341381346133119E-3</v>
      </c>
      <c r="K10" s="3">
        <f>+'Indice PondENGHO'!K8/'Indice PondENGHO'!K7-1</f>
        <v>1.038183935258008E-2</v>
      </c>
      <c r="L10" s="3">
        <f>+'Indice PondENGHO'!L8/'Indice PondENGHO'!L7-1</f>
        <v>2.0802796627425346E-2</v>
      </c>
      <c r="M10" s="3">
        <f>+'Indice PondENGHO'!M8/'Indice PondENGHO'!M7-1</f>
        <v>2.2198538983119409E-2</v>
      </c>
      <c r="N10" s="3">
        <f>+'Indice PondENGHO'!N8/'Indice PondENGHO'!N7-1</f>
        <v>1.0972707980938745E-2</v>
      </c>
      <c r="O10" s="11">
        <f>+'Indice PondENGHO'!O8/'Indice PondENGHO'!O7-1</f>
        <v>1.3304331771437417E-2</v>
      </c>
      <c r="P10" s="3">
        <f>+'Indice PondENGHO'!P8/'Indice PondENGHO'!P7-1</f>
        <v>1.1926840063785304E-2</v>
      </c>
      <c r="Q10" s="3">
        <f>+'Indice PondENGHO'!Q8/'Indice PondENGHO'!Q7-1</f>
        <v>9.8450020063052257E-3</v>
      </c>
      <c r="R10" s="3">
        <f>+'Indice PondENGHO'!R8/'Indice PondENGHO'!R7-1</f>
        <v>9.8520974248774706E-3</v>
      </c>
      <c r="S10" s="3">
        <f>+'Indice PondENGHO'!S8/'Indice PondENGHO'!S7-1</f>
        <v>1.7088570160044947E-2</v>
      </c>
      <c r="T10" s="3">
        <f>+'Indice PondENGHO'!T8/'Indice PondENGHO'!T7-1</f>
        <v>9.8848025046720522E-3</v>
      </c>
      <c r="U10" s="3">
        <f>+'Indice PondENGHO'!U8/'Indice PondENGHO'!U7-1</f>
        <v>1.5219245357668054E-2</v>
      </c>
      <c r="V10" s="3">
        <f>+'Indice PondENGHO'!V8/'Indice PondENGHO'!V7-1</f>
        <v>8.4630969691825708E-3</v>
      </c>
      <c r="W10" s="3">
        <f>+'Indice PondENGHO'!W8/'Indice PondENGHO'!W7-1</f>
        <v>1.1341502720264129E-2</v>
      </c>
      <c r="X10" s="3">
        <f>+'Indice PondENGHO'!X8/'Indice PondENGHO'!X7-1</f>
        <v>2.0642100898762505E-2</v>
      </c>
      <c r="Y10" s="3">
        <f>+'Indice PondENGHO'!Y8/'Indice PondENGHO'!Y7-1</f>
        <v>2.200422635317234E-2</v>
      </c>
      <c r="Z10" s="3">
        <f>+'Indice PondENGHO'!Z8/'Indice PondENGHO'!Z7-1</f>
        <v>1.1931997710727948E-2</v>
      </c>
      <c r="AA10" s="3">
        <f>+'Indice PondENGHO'!AA8/'Indice PondENGHO'!AA7-1</f>
        <v>1.2951130306037228E-2</v>
      </c>
      <c r="AB10" s="10">
        <f>+'Indice PondENGHO'!AB8/'Indice PondENGHO'!AB7-1</f>
        <v>1.1868164049388952E-2</v>
      </c>
      <c r="AC10" s="3">
        <f>+'Indice PondENGHO'!AC8/'Indice PondENGHO'!AC7-1</f>
        <v>9.9486646253041933E-3</v>
      </c>
      <c r="AD10" s="3">
        <f>+'Indice PondENGHO'!AD8/'Indice PondENGHO'!AD7-1</f>
        <v>9.7551160288096295E-3</v>
      </c>
      <c r="AE10" s="3">
        <f>+'Indice PondENGHO'!AE8/'Indice PondENGHO'!AE7-1</f>
        <v>1.7146670380783657E-2</v>
      </c>
      <c r="AF10" s="3">
        <f>+'Indice PondENGHO'!AF8/'Indice PondENGHO'!AF7-1</f>
        <v>1.0428953604357805E-2</v>
      </c>
      <c r="AG10" s="3">
        <f>+'Indice PondENGHO'!AG8/'Indice PondENGHO'!AG7-1</f>
        <v>1.5243151639487529E-2</v>
      </c>
      <c r="AH10" s="3">
        <f>+'Indice PondENGHO'!AH8/'Indice PondENGHO'!AH7-1</f>
        <v>8.0144966234318993E-3</v>
      </c>
      <c r="AI10" s="3">
        <f>+'Indice PondENGHO'!AI8/'Indice PondENGHO'!AI7-1</f>
        <v>1.1928746200235762E-2</v>
      </c>
      <c r="AJ10" s="3">
        <f>+'Indice PondENGHO'!AJ8/'Indice PondENGHO'!AJ7-1</f>
        <v>2.0546205933521966E-2</v>
      </c>
      <c r="AK10" s="3">
        <f>+'Indice PondENGHO'!AK8/'Indice PondENGHO'!AK7-1</f>
        <v>2.1956661728723459E-2</v>
      </c>
      <c r="AL10" s="3">
        <f>+'Indice PondENGHO'!AL8/'Indice PondENGHO'!AL7-1</f>
        <v>1.2626483140277589E-2</v>
      </c>
      <c r="AM10" s="11">
        <f>+'Indice PondENGHO'!AM8/'Indice PondENGHO'!AM7-1</f>
        <v>1.2957953594236127E-2</v>
      </c>
      <c r="AN10" s="3">
        <f>+'Indice PondENGHO'!AN8/'Indice PondENGHO'!AN7-1</f>
        <v>1.1916475652904213E-2</v>
      </c>
      <c r="AO10" s="3">
        <f>+'Indice PondENGHO'!AO8/'Indice PondENGHO'!AO7-1</f>
        <v>9.9371496460292086E-3</v>
      </c>
      <c r="AP10" s="3">
        <f>+'Indice PondENGHO'!AP8/'Indice PondENGHO'!AP7-1</f>
        <v>9.7284136639070873E-3</v>
      </c>
      <c r="AQ10" s="3">
        <f>+'Indice PondENGHO'!AQ8/'Indice PondENGHO'!AQ7-1</f>
        <v>1.7505671425213754E-2</v>
      </c>
      <c r="AR10" s="3">
        <f>+'Indice PondENGHO'!AR8/'Indice PondENGHO'!AR7-1</f>
        <v>1.0520206734971005E-2</v>
      </c>
      <c r="AS10" s="3">
        <f>+'Indice PondENGHO'!AS8/'Indice PondENGHO'!AS7-1</f>
        <v>1.4686613711653917E-2</v>
      </c>
      <c r="AT10" s="3">
        <f>+'Indice PondENGHO'!AT8/'Indice PondENGHO'!AT7-1</f>
        <v>7.3683596226934434E-3</v>
      </c>
      <c r="AU10" s="3">
        <f>+'Indice PondENGHO'!AU8/'Indice PondENGHO'!AU7-1</f>
        <v>1.1958633838300647E-2</v>
      </c>
      <c r="AV10" s="3">
        <f>+'Indice PondENGHO'!AV8/'Indice PondENGHO'!AV7-1</f>
        <v>2.0769798527213945E-2</v>
      </c>
      <c r="AW10" s="3">
        <f>+'Indice PondENGHO'!AW8/'Indice PondENGHO'!AW7-1</f>
        <v>2.2019595985783402E-2</v>
      </c>
      <c r="AX10" s="3">
        <f>+'Indice PondENGHO'!AX8/'Indice PondENGHO'!AX7-1</f>
        <v>1.3143704526087818E-2</v>
      </c>
      <c r="AY10" s="3">
        <f>+'Indice PondENGHO'!AY8/'Indice PondENGHO'!AY7-1</f>
        <v>1.2926476776136786E-2</v>
      </c>
      <c r="AZ10" s="10">
        <f>+'Indice PondENGHO'!AZ8/'Indice PondENGHO'!AZ7-1</f>
        <v>1.2173614536464816E-2</v>
      </c>
      <c r="BA10" s="3">
        <f>+'Indice PondENGHO'!BA8/'Indice PondENGHO'!BA7-1</f>
        <v>9.4893263344093537E-3</v>
      </c>
      <c r="BB10" s="3">
        <f>+'Indice PondENGHO'!BB8/'Indice PondENGHO'!BB7-1</f>
        <v>9.7352419824583425E-3</v>
      </c>
      <c r="BC10" s="3">
        <f>+'Indice PondENGHO'!BC8/'Indice PondENGHO'!BC7-1</f>
        <v>1.8540952081752327E-2</v>
      </c>
      <c r="BD10" s="3">
        <f>+'Indice PondENGHO'!BD8/'Indice PondENGHO'!BD7-1</f>
        <v>1.0655476278764953E-2</v>
      </c>
      <c r="BE10" s="3">
        <f>+'Indice PondENGHO'!BE8/'Indice PondENGHO'!BE7-1</f>
        <v>1.4236139574282047E-2</v>
      </c>
      <c r="BF10" s="3">
        <f>+'Indice PondENGHO'!BF8/'Indice PondENGHO'!BF7-1</f>
        <v>6.4409094996724647E-3</v>
      </c>
      <c r="BG10" s="3">
        <f>+'Indice PondENGHO'!BG8/'Indice PondENGHO'!BG7-1</f>
        <v>1.2978134758272031E-2</v>
      </c>
      <c r="BH10" s="3">
        <f>+'Indice PondENGHO'!BH8/'Indice PondENGHO'!BH7-1</f>
        <v>2.1126452850261268E-2</v>
      </c>
      <c r="BI10" s="3">
        <f>+'Indice PondENGHO'!BI8/'Indice PondENGHO'!BI7-1</f>
        <v>2.2029697754751387E-2</v>
      </c>
      <c r="BJ10" s="3">
        <f>+'Indice PondENGHO'!BJ8/'Indice PondENGHO'!BJ7-1</f>
        <v>1.3805514336283631E-2</v>
      </c>
      <c r="BK10" s="11">
        <f>+'Indice PondENGHO'!BK8/'Indice PondENGHO'!BK7-1</f>
        <v>1.2562616732781251E-2</v>
      </c>
      <c r="BL10" s="2">
        <f t="shared" si="2"/>
        <v>42887</v>
      </c>
      <c r="BM10" s="3">
        <f>+'Indice PondENGHO'!BL8/'Indice PondENGHO'!BL7-1</f>
        <v>1.2688580987793463E-2</v>
      </c>
      <c r="BN10" s="3">
        <f>+'Indice PondENGHO'!BM8/'Indice PondENGHO'!BM7-1</f>
        <v>1.2683969464385214E-2</v>
      </c>
      <c r="BO10" s="3">
        <f>+'Indice PondENGHO'!BN8/'Indice PondENGHO'!BN7-1</f>
        <v>1.2850268322932568E-2</v>
      </c>
      <c r="BP10" s="3">
        <f>+'Indice PondENGHO'!BO8/'Indice PondENGHO'!BO7-1</f>
        <v>1.2846954198770799E-2</v>
      </c>
      <c r="BQ10" s="3">
        <f>+'Indice PondENGHO'!BP8/'Indice PondENGHO'!BP7-1</f>
        <v>1.319844417969307E-2</v>
      </c>
      <c r="BR10" s="10">
        <f>+'Indice PondENGHO'!BQ8/'Indice PondENGHO'!BQ7-1</f>
        <v>1.1999025042507494E-2</v>
      </c>
      <c r="BS10" s="3">
        <f>+'Indice PondENGHO'!BR8/'Indice PondENGHO'!BR7-1</f>
        <v>9.9000637033339611E-3</v>
      </c>
      <c r="BT10" s="3">
        <f>+'Indice PondENGHO'!BS8/'Indice PondENGHO'!BS7-1</f>
        <v>9.8488261422096102E-3</v>
      </c>
      <c r="BU10" s="3">
        <f>+'Indice PondENGHO'!BT8/'Indice PondENGHO'!BT7-1</f>
        <v>1.7616869953695158E-2</v>
      </c>
      <c r="BV10" s="3">
        <f>+'Indice PondENGHO'!BU8/'Indice PondENGHO'!BU7-1</f>
        <v>1.036706448928415E-2</v>
      </c>
      <c r="BW10" s="3">
        <f>+'Indice PondENGHO'!BV8/'Indice PondENGHO'!BV7-1</f>
        <v>1.4710708281955309E-2</v>
      </c>
      <c r="BX10" s="3">
        <f>+'Indice PondENGHO'!BW8/'Indice PondENGHO'!BW7-1</f>
        <v>7.4242876823726878E-3</v>
      </c>
      <c r="BY10" s="3">
        <f>+'Indice PondENGHO'!BX8/'Indice PondENGHO'!BX7-1</f>
        <v>1.1961935251489919E-2</v>
      </c>
      <c r="BZ10" s="3">
        <f>+'Indice PondENGHO'!BY8/'Indice PondENGHO'!BY7-1</f>
        <v>2.0851306851172202E-2</v>
      </c>
      <c r="CA10" s="3">
        <f>+'Indice PondENGHO'!BZ8/'Indice PondENGHO'!BZ7-1</f>
        <v>2.2022042546223197E-2</v>
      </c>
      <c r="CB10" s="3">
        <f>+'Indice PondENGHO'!CA8/'Indice PondENGHO'!CA7-1</f>
        <v>1.3006986284905153E-2</v>
      </c>
      <c r="CC10" s="11">
        <f>+'Indice PondENGHO'!CB8/'Indice PondENGHO'!CB7-1</f>
        <v>1.2837514166132324E-2</v>
      </c>
      <c r="CD10" s="10">
        <f>+'Indice PondENGHO'!CC8/'Indice PondENGHO'!CC7-1</f>
        <v>1.2916351307853624E-2</v>
      </c>
      <c r="CE10" s="11">
        <f>+'Indice PondENGHO'!CD8/'Indice PondENGHO'!CD7-1</f>
        <v>1.2916421243731158E-2</v>
      </c>
      <c r="CG10" s="3">
        <f ca="1">+'Indice PondENGHO'!CF8/'Indice PondENGHO'!CF7-1</f>
        <v>1.289312621951666E-2</v>
      </c>
      <c r="CI10" s="3">
        <f t="shared" si="3"/>
        <v>-5.098631918996066E-4</v>
      </c>
      <c r="CJ10" s="3">
        <f>+'[3]Infla Mensual PondENGHO'!CF10</f>
        <v>-1.3441253344843584E-3</v>
      </c>
      <c r="CK10" s="3">
        <f t="shared" si="4"/>
        <v>8.3426214258475184E-4</v>
      </c>
    </row>
    <row r="11" spans="1:89" x14ac:dyDescent="0.3">
      <c r="A11" s="2">
        <f t="shared" si="0"/>
        <v>42917</v>
      </c>
      <c r="B11" s="1">
        <f t="shared" si="1"/>
        <v>7</v>
      </c>
      <c r="C11" s="1">
        <v>2017</v>
      </c>
      <c r="D11" s="10">
        <f>+'Indice PondENGHO'!D9/'Indice PondENGHO'!D8-1</f>
        <v>1.7363437298932638E-2</v>
      </c>
      <c r="E11" s="3">
        <f>+'Indice PondENGHO'!E9/'Indice PondENGHO'!E8-1</f>
        <v>3.105508450099248E-2</v>
      </c>
      <c r="F11" s="3">
        <f>+'Indice PondENGHO'!F9/'Indice PondENGHO'!F8-1</f>
        <v>8.4348914950371778E-3</v>
      </c>
      <c r="G11" s="3">
        <f>+'Indice PondENGHO'!G9/'Indice PondENGHO'!G8-1</f>
        <v>1.8871357899644003E-2</v>
      </c>
      <c r="H11" s="3">
        <f>+'Indice PondENGHO'!H9/'Indice PondENGHO'!H8-1</f>
        <v>1.9109853296627177E-2</v>
      </c>
      <c r="I11" s="3">
        <f>+'Indice PondENGHO'!I9/'Indice PondENGHO'!I8-1</f>
        <v>3.2094527253744953E-2</v>
      </c>
      <c r="J11" s="3">
        <f>+'Indice PondENGHO'!J9/'Indice PondENGHO'!J8-1</f>
        <v>2.3864598085221234E-2</v>
      </c>
      <c r="K11" s="3">
        <f>+'Indice PondENGHO'!K9/'Indice PondENGHO'!K8-1</f>
        <v>1.8788778837475428E-2</v>
      </c>
      <c r="L11" s="3">
        <f>+'Indice PondENGHO'!L9/'Indice PondENGHO'!L8-1</f>
        <v>2.7864810400760831E-2</v>
      </c>
      <c r="M11" s="3">
        <f>+'Indice PondENGHO'!M9/'Indice PondENGHO'!M8-1</f>
        <v>1.8434837404440962E-2</v>
      </c>
      <c r="N11" s="3">
        <f>+'Indice PondENGHO'!N9/'Indice PondENGHO'!N8-1</f>
        <v>2.2938455869438767E-2</v>
      </c>
      <c r="O11" s="11">
        <f>+'Indice PondENGHO'!O9/'Indice PondENGHO'!O8-1</f>
        <v>1.2842553144658764E-2</v>
      </c>
      <c r="P11" s="3">
        <f>+'Indice PondENGHO'!P9/'Indice PondENGHO'!P8-1</f>
        <v>1.7460977857318483E-2</v>
      </c>
      <c r="Q11" s="3">
        <f>+'Indice PondENGHO'!Q9/'Indice PondENGHO'!Q8-1</f>
        <v>3.148993740561612E-2</v>
      </c>
      <c r="R11" s="3">
        <f>+'Indice PondENGHO'!R9/'Indice PondENGHO'!R8-1</f>
        <v>8.6109912749521289E-3</v>
      </c>
      <c r="S11" s="3">
        <f>+'Indice PondENGHO'!S9/'Indice PondENGHO'!S8-1</f>
        <v>1.9442631138035349E-2</v>
      </c>
      <c r="T11" s="3">
        <f>+'Indice PondENGHO'!T9/'Indice PondENGHO'!T8-1</f>
        <v>1.8439290788634377E-2</v>
      </c>
      <c r="U11" s="3">
        <f>+'Indice PondENGHO'!U9/'Indice PondENGHO'!U8-1</f>
        <v>3.289396188107796E-2</v>
      </c>
      <c r="V11" s="3">
        <f>+'Indice PondENGHO'!V9/'Indice PondENGHO'!V8-1</f>
        <v>2.2671371297087184E-2</v>
      </c>
      <c r="W11" s="3">
        <f>+'Indice PondENGHO'!W9/'Indice PondENGHO'!W8-1</f>
        <v>1.7985877240076054E-2</v>
      </c>
      <c r="X11" s="3">
        <f>+'Indice PondENGHO'!X9/'Indice PondENGHO'!X8-1</f>
        <v>2.8654548087485576E-2</v>
      </c>
      <c r="Y11" s="3">
        <f>+'Indice PondENGHO'!Y9/'Indice PondENGHO'!Y8-1</f>
        <v>1.8450417013030185E-2</v>
      </c>
      <c r="Z11" s="3">
        <f>+'Indice PondENGHO'!Z9/'Indice PondENGHO'!Z8-1</f>
        <v>2.415692942053127E-2</v>
      </c>
      <c r="AA11" s="3">
        <f>+'Indice PondENGHO'!AA9/'Indice PondENGHO'!AA8-1</f>
        <v>1.3219211778698448E-2</v>
      </c>
      <c r="AB11" s="10">
        <f>+'Indice PondENGHO'!AB9/'Indice PondENGHO'!AB8-1</f>
        <v>1.7501222652374304E-2</v>
      </c>
      <c r="AC11" s="3">
        <f>+'Indice PondENGHO'!AC9/'Indice PondENGHO'!AC8-1</f>
        <v>3.131621100698001E-2</v>
      </c>
      <c r="AD11" s="3">
        <f>+'Indice PondENGHO'!AD9/'Indice PondENGHO'!AD8-1</f>
        <v>8.7927625951336186E-3</v>
      </c>
      <c r="AE11" s="3">
        <f>+'Indice PondENGHO'!AE9/'Indice PondENGHO'!AE8-1</f>
        <v>1.9653490649035099E-2</v>
      </c>
      <c r="AF11" s="3">
        <f>+'Indice PondENGHO'!AF9/'Indice PondENGHO'!AF8-1</f>
        <v>1.8876237354556569E-2</v>
      </c>
      <c r="AG11" s="3">
        <f>+'Indice PondENGHO'!AG9/'Indice PondENGHO'!AG8-1</f>
        <v>3.3746048074038804E-2</v>
      </c>
      <c r="AH11" s="3">
        <f>+'Indice PondENGHO'!AH9/'Indice PondENGHO'!AH8-1</f>
        <v>2.2752291189943374E-2</v>
      </c>
      <c r="AI11" s="3">
        <f>+'Indice PondENGHO'!AI9/'Indice PondENGHO'!AI8-1</f>
        <v>1.7621998697511909E-2</v>
      </c>
      <c r="AJ11" s="3">
        <f>+'Indice PondENGHO'!AJ9/'Indice PondENGHO'!AJ8-1</f>
        <v>2.9428467687605098E-2</v>
      </c>
      <c r="AK11" s="3">
        <f>+'Indice PondENGHO'!AK9/'Indice PondENGHO'!AK8-1</f>
        <v>1.8304931616415443E-2</v>
      </c>
      <c r="AL11" s="3">
        <f>+'Indice PondENGHO'!AL9/'Indice PondENGHO'!AL8-1</f>
        <v>2.5726183034133765E-2</v>
      </c>
      <c r="AM11" s="11">
        <f>+'Indice PondENGHO'!AM9/'Indice PondENGHO'!AM8-1</f>
        <v>1.3402635990863443E-2</v>
      </c>
      <c r="AN11" s="3">
        <f>+'Indice PondENGHO'!AN9/'Indice PondENGHO'!AN8-1</f>
        <v>1.7347132831875056E-2</v>
      </c>
      <c r="AO11" s="3">
        <f>+'Indice PondENGHO'!AO9/'Indice PondENGHO'!AO8-1</f>
        <v>3.1540538920170169E-2</v>
      </c>
      <c r="AP11" s="3">
        <f>+'Indice PondENGHO'!AP9/'Indice PondENGHO'!AP8-1</f>
        <v>8.8844048890504013E-3</v>
      </c>
      <c r="AQ11" s="3">
        <f>+'Indice PondENGHO'!AQ9/'Indice PondENGHO'!AQ8-1</f>
        <v>2.0091850539941669E-2</v>
      </c>
      <c r="AR11" s="3">
        <f>+'Indice PondENGHO'!AR9/'Indice PondENGHO'!AR8-1</f>
        <v>1.8785193827667968E-2</v>
      </c>
      <c r="AS11" s="3">
        <f>+'Indice PondENGHO'!AS9/'Indice PondENGHO'!AS8-1</f>
        <v>3.3710830755073529E-2</v>
      </c>
      <c r="AT11" s="3">
        <f>+'Indice PondENGHO'!AT9/'Indice PondENGHO'!AT8-1</f>
        <v>2.1711807383868686E-2</v>
      </c>
      <c r="AU11" s="3">
        <f>+'Indice PondENGHO'!AU9/'Indice PondENGHO'!AU8-1</f>
        <v>1.6967428913885474E-2</v>
      </c>
      <c r="AV11" s="3">
        <f>+'Indice PondENGHO'!AV9/'Indice PondENGHO'!AV8-1</f>
        <v>2.8344987001027722E-2</v>
      </c>
      <c r="AW11" s="3">
        <f>+'Indice PondENGHO'!AW9/'Indice PondENGHO'!AW8-1</f>
        <v>1.831259135256702E-2</v>
      </c>
      <c r="AX11" s="3">
        <f>+'Indice PondENGHO'!AX9/'Indice PondENGHO'!AX8-1</f>
        <v>2.5983860150148308E-2</v>
      </c>
      <c r="AY11" s="3">
        <f>+'Indice PondENGHO'!AY9/'Indice PondENGHO'!AY8-1</f>
        <v>1.3524726775476115E-2</v>
      </c>
      <c r="AZ11" s="10">
        <f>+'Indice PondENGHO'!AZ9/'Indice PondENGHO'!AZ8-1</f>
        <v>1.723705264524833E-2</v>
      </c>
      <c r="BA11" s="3">
        <f>+'Indice PondENGHO'!BA9/'Indice PondENGHO'!BA8-1</f>
        <v>3.1806844952210644E-2</v>
      </c>
      <c r="BB11" s="3">
        <f>+'Indice PondENGHO'!BB9/'Indice PondENGHO'!BB8-1</f>
        <v>9.1116163667124273E-3</v>
      </c>
      <c r="BC11" s="3">
        <f>+'Indice PondENGHO'!BC9/'Indice PondENGHO'!BC8-1</f>
        <v>2.1152818048593369E-2</v>
      </c>
      <c r="BD11" s="3">
        <f>+'Indice PondENGHO'!BD9/'Indice PondENGHO'!BD8-1</f>
        <v>1.7714982739398089E-2</v>
      </c>
      <c r="BE11" s="3">
        <f>+'Indice PondENGHO'!BE9/'Indice PondENGHO'!BE8-1</f>
        <v>3.4081520523408626E-2</v>
      </c>
      <c r="BF11" s="3">
        <f>+'Indice PondENGHO'!BF9/'Indice PondENGHO'!BF8-1</f>
        <v>2.1430681138449037E-2</v>
      </c>
      <c r="BG11" s="3">
        <f>+'Indice PondENGHO'!BG9/'Indice PondENGHO'!BG8-1</f>
        <v>1.5538845904182974E-2</v>
      </c>
      <c r="BH11" s="3">
        <f>+'Indice PondENGHO'!BH9/'Indice PondENGHO'!BH8-1</f>
        <v>2.7161635726713262E-2</v>
      </c>
      <c r="BI11" s="3">
        <f>+'Indice PondENGHO'!BI9/'Indice PondENGHO'!BI8-1</f>
        <v>1.8232081969020708E-2</v>
      </c>
      <c r="BJ11" s="3">
        <f>+'Indice PondENGHO'!BJ9/'Indice PondENGHO'!BJ8-1</f>
        <v>2.6614602447309066E-2</v>
      </c>
      <c r="BK11" s="11">
        <f>+'Indice PondENGHO'!BK9/'Indice PondENGHO'!BK8-1</f>
        <v>1.3826315214669371E-2</v>
      </c>
      <c r="BL11" s="2">
        <f t="shared" si="2"/>
        <v>42917</v>
      </c>
      <c r="BM11" s="3">
        <f>+'Indice PondENGHO'!BL9/'Indice PondENGHO'!BL8-1</f>
        <v>1.9284313211815007E-2</v>
      </c>
      <c r="BN11" s="3">
        <f>+'Indice PondENGHO'!BM9/'Indice PondENGHO'!BM8-1</f>
        <v>1.9921504913963384E-2</v>
      </c>
      <c r="BO11" s="3">
        <f>+'Indice PondENGHO'!BN9/'Indice PondENGHO'!BN8-1</f>
        <v>2.0475291950825314E-2</v>
      </c>
      <c r="BP11" s="3">
        <f>+'Indice PondENGHO'!BO9/'Indice PondENGHO'!BO8-1</f>
        <v>2.0724907196333575E-2</v>
      </c>
      <c r="BQ11" s="3">
        <f>+'Indice PondENGHO'!BP9/'Indice PondENGHO'!BP8-1</f>
        <v>2.1382581653399901E-2</v>
      </c>
      <c r="BR11" s="10">
        <f>+'Indice PondENGHO'!BQ9/'Indice PondENGHO'!BQ8-1</f>
        <v>1.7376877654715406E-2</v>
      </c>
      <c r="BS11" s="3">
        <f>+'Indice PondENGHO'!BR9/'Indice PondENGHO'!BR8-1</f>
        <v>3.1508675786973361E-2</v>
      </c>
      <c r="BT11" s="3">
        <f>+'Indice PondENGHO'!BS9/'Indice PondENGHO'!BS8-1</f>
        <v>8.824733949297503E-3</v>
      </c>
      <c r="BU11" s="3">
        <f>+'Indice PondENGHO'!BT9/'Indice PondENGHO'!BT8-1</f>
        <v>2.0117773858625121E-2</v>
      </c>
      <c r="BV11" s="3">
        <f>+'Indice PondENGHO'!BU9/'Indice PondENGHO'!BU8-1</f>
        <v>1.833831184231216E-2</v>
      </c>
      <c r="BW11" s="3">
        <f>+'Indice PondENGHO'!BV9/'Indice PondENGHO'!BV8-1</f>
        <v>3.3649193074732908E-2</v>
      </c>
      <c r="BX11" s="3">
        <f>+'Indice PondENGHO'!BW9/'Indice PondENGHO'!BW8-1</f>
        <v>2.2103127154324609E-2</v>
      </c>
      <c r="BY11" s="3">
        <f>+'Indice PondENGHO'!BX9/'Indice PondENGHO'!BX8-1</f>
        <v>1.7062916241453951E-2</v>
      </c>
      <c r="BZ11" s="3">
        <f>+'Indice PondENGHO'!BY9/'Indice PondENGHO'!BY8-1</f>
        <v>2.8075221177562559E-2</v>
      </c>
      <c r="CA11" s="3">
        <f>+'Indice PondENGHO'!BZ9/'Indice PondENGHO'!BZ8-1</f>
        <v>1.8304720866448188E-2</v>
      </c>
      <c r="CB11" s="3">
        <f>+'Indice PondENGHO'!CA9/'Indice PondENGHO'!CA8-1</f>
        <v>2.5730704932359405E-2</v>
      </c>
      <c r="CC11" s="11">
        <f>+'Indice PondENGHO'!CB9/'Indice PondENGHO'!CB8-1</f>
        <v>1.3506379789408385E-2</v>
      </c>
      <c r="CD11" s="10">
        <f>+'Indice PondENGHO'!CC9/'Indice PondENGHO'!CC8-1</f>
        <v>2.0592374832453686E-2</v>
      </c>
      <c r="CE11" s="11">
        <f>+'Indice PondENGHO'!CD9/'Indice PondENGHO'!CD8-1</f>
        <v>2.0592306668804294E-2</v>
      </c>
      <c r="CG11" s="3">
        <f ca="1">+'Indice PondENGHO'!CF9/'Indice PondENGHO'!CF8-1</f>
        <v>2.0585315712851715E-2</v>
      </c>
      <c r="CI11" s="3">
        <f t="shared" si="3"/>
        <v>-2.098268441584894E-3</v>
      </c>
      <c r="CJ11" s="3">
        <f>+'[3]Infla Mensual PondENGHO'!CF11</f>
        <v>-4.1420630955133486E-3</v>
      </c>
      <c r="CK11" s="3">
        <f t="shared" si="4"/>
        <v>2.0437946539284546E-3</v>
      </c>
    </row>
    <row r="12" spans="1:89" x14ac:dyDescent="0.3">
      <c r="A12" s="2">
        <f t="shared" si="0"/>
        <v>42948</v>
      </c>
      <c r="B12" s="1">
        <f t="shared" si="1"/>
        <v>8</v>
      </c>
      <c r="C12" s="1">
        <v>2017</v>
      </c>
      <c r="D12" s="10">
        <f>+'Indice PondENGHO'!D10/'Indice PondENGHO'!D9-1</f>
        <v>1.7079180340035416E-2</v>
      </c>
      <c r="E12" s="3">
        <f>+'Indice PondENGHO'!E10/'Indice PondENGHO'!E9-1</f>
        <v>1.8203278337744377E-2</v>
      </c>
      <c r="F12" s="3">
        <f>+'Indice PondENGHO'!F10/'Indice PondENGHO'!F9-1</f>
        <v>5.3590417523619038E-4</v>
      </c>
      <c r="G12" s="3">
        <f>+'Indice PondENGHO'!G10/'Indice PondENGHO'!G9-1</f>
        <v>2.0237601600650468E-2</v>
      </c>
      <c r="H12" s="3">
        <f>+'Indice PondENGHO'!H10/'Indice PondENGHO'!H9-1</f>
        <v>6.1079012468892024E-3</v>
      </c>
      <c r="I12" s="3">
        <f>+'Indice PondENGHO'!I10/'Indice PondENGHO'!I9-1</f>
        <v>2.422098901431835E-2</v>
      </c>
      <c r="J12" s="3">
        <f>+'Indice PondENGHO'!J10/'Indice PondENGHO'!J9-1</f>
        <v>1.0429865529818283E-2</v>
      </c>
      <c r="K12" s="3">
        <f>+'Indice PondENGHO'!K10/'Indice PondENGHO'!K9-1</f>
        <v>1.74958908078231E-2</v>
      </c>
      <c r="L12" s="3">
        <f>+'Indice PondENGHO'!L10/'Indice PondENGHO'!L9-1</f>
        <v>1.0709736294865158E-2</v>
      </c>
      <c r="M12" s="3">
        <f>+'Indice PondENGHO'!M10/'Indice PondENGHO'!M9-1</f>
        <v>2.3353440796463731E-2</v>
      </c>
      <c r="N12" s="3">
        <f>+'Indice PondENGHO'!N10/'Indice PondENGHO'!N9-1</f>
        <v>7.9162988683594282E-3</v>
      </c>
      <c r="O12" s="11">
        <f>+'Indice PondENGHO'!O10/'Indice PondENGHO'!O9-1</f>
        <v>1.4837151730286768E-2</v>
      </c>
      <c r="P12" s="3">
        <f>+'Indice PondENGHO'!P10/'Indice PondENGHO'!P9-1</f>
        <v>1.7816313925651528E-2</v>
      </c>
      <c r="Q12" s="3">
        <f>+'Indice PondENGHO'!Q10/'Indice PondENGHO'!Q9-1</f>
        <v>1.7772602270484272E-2</v>
      </c>
      <c r="R12" s="3">
        <f>+'Indice PondENGHO'!R10/'Indice PondENGHO'!R9-1</f>
        <v>1.1870264316244938E-3</v>
      </c>
      <c r="S12" s="3">
        <f>+'Indice PondENGHO'!S10/'Indice PondENGHO'!S9-1</f>
        <v>2.1108097380461821E-2</v>
      </c>
      <c r="T12" s="3">
        <f>+'Indice PondENGHO'!T10/'Indice PondENGHO'!T9-1</f>
        <v>6.3634171424078456E-3</v>
      </c>
      <c r="U12" s="3">
        <f>+'Indice PondENGHO'!U10/'Indice PondENGHO'!U9-1</f>
        <v>2.4464074497086541E-2</v>
      </c>
      <c r="V12" s="3">
        <f>+'Indice PondENGHO'!V10/'Indice PondENGHO'!V9-1</f>
        <v>1.0473146148786139E-2</v>
      </c>
      <c r="W12" s="3">
        <f>+'Indice PondENGHO'!W10/'Indice PondENGHO'!W9-1</f>
        <v>1.7632725047375564E-2</v>
      </c>
      <c r="X12" s="3">
        <f>+'Indice PondENGHO'!X10/'Indice PondENGHO'!X9-1</f>
        <v>9.0239479744378404E-3</v>
      </c>
      <c r="Y12" s="3">
        <f>+'Indice PondENGHO'!Y10/'Indice PondENGHO'!Y9-1</f>
        <v>2.3843862753428091E-2</v>
      </c>
      <c r="Z12" s="3">
        <f>+'Indice PondENGHO'!Z10/'Indice PondENGHO'!Z9-1</f>
        <v>7.8635676232161611E-3</v>
      </c>
      <c r="AA12" s="3">
        <f>+'Indice PondENGHO'!AA10/'Indice PondENGHO'!AA9-1</f>
        <v>1.476375208105174E-2</v>
      </c>
      <c r="AB12" s="10">
        <f>+'Indice PondENGHO'!AB10/'Indice PondENGHO'!AB9-1</f>
        <v>1.8414623031135502E-2</v>
      </c>
      <c r="AC12" s="3">
        <f>+'Indice PondENGHO'!AC10/'Indice PondENGHO'!AC9-1</f>
        <v>1.7647084043180605E-2</v>
      </c>
      <c r="AD12" s="3">
        <f>+'Indice PondENGHO'!AD10/'Indice PondENGHO'!AD9-1</f>
        <v>1.7125262704256183E-3</v>
      </c>
      <c r="AE12" s="3">
        <f>+'Indice PondENGHO'!AE10/'Indice PondENGHO'!AE9-1</f>
        <v>2.1296498583998513E-2</v>
      </c>
      <c r="AF12" s="3">
        <f>+'Indice PondENGHO'!AF10/'Indice PondENGHO'!AF9-1</f>
        <v>6.973771844084764E-3</v>
      </c>
      <c r="AG12" s="3">
        <f>+'Indice PondENGHO'!AG10/'Indice PondENGHO'!AG9-1</f>
        <v>2.4298618620870238E-2</v>
      </c>
      <c r="AH12" s="3">
        <f>+'Indice PondENGHO'!AH10/'Indice PondENGHO'!AH9-1</f>
        <v>1.0588746827584261E-2</v>
      </c>
      <c r="AI12" s="3">
        <f>+'Indice PondENGHO'!AI10/'Indice PondENGHO'!AI9-1</f>
        <v>1.7765894552616457E-2</v>
      </c>
      <c r="AJ12" s="3">
        <f>+'Indice PondENGHO'!AJ10/'Indice PondENGHO'!AJ9-1</f>
        <v>8.264788935782752E-3</v>
      </c>
      <c r="AK12" s="3">
        <f>+'Indice PondENGHO'!AK10/'Indice PondENGHO'!AK9-1</f>
        <v>2.4006548734866184E-2</v>
      </c>
      <c r="AL12" s="3">
        <f>+'Indice PondENGHO'!AL10/'Indice PondENGHO'!AL9-1</f>
        <v>7.588291234058131E-3</v>
      </c>
      <c r="AM12" s="11">
        <f>+'Indice PondENGHO'!AM10/'Indice PondENGHO'!AM9-1</f>
        <v>1.4781236126062414E-2</v>
      </c>
      <c r="AN12" s="3">
        <f>+'Indice PondENGHO'!AN10/'Indice PondENGHO'!AN9-1</f>
        <v>1.8651950442239329E-2</v>
      </c>
      <c r="AO12" s="3">
        <f>+'Indice PondENGHO'!AO10/'Indice PondENGHO'!AO9-1</f>
        <v>1.7305897489114264E-2</v>
      </c>
      <c r="AP12" s="3">
        <f>+'Indice PondENGHO'!AP10/'Indice PondENGHO'!AP9-1</f>
        <v>1.5956380410253601E-3</v>
      </c>
      <c r="AQ12" s="3">
        <f>+'Indice PondENGHO'!AQ10/'Indice PondENGHO'!AQ9-1</f>
        <v>2.1883346086927435E-2</v>
      </c>
      <c r="AR12" s="3">
        <f>+'Indice PondENGHO'!AR10/'Indice PondENGHO'!AR9-1</f>
        <v>6.9574712408615458E-3</v>
      </c>
      <c r="AS12" s="3">
        <f>+'Indice PondENGHO'!AS10/'Indice PondENGHO'!AS9-1</f>
        <v>2.5178463195621781E-2</v>
      </c>
      <c r="AT12" s="3">
        <f>+'Indice PondENGHO'!AT10/'Indice PondENGHO'!AT9-1</f>
        <v>1.074890560390962E-2</v>
      </c>
      <c r="AU12" s="3">
        <f>+'Indice PondENGHO'!AU10/'Indice PondENGHO'!AU9-1</f>
        <v>1.7825329150578773E-2</v>
      </c>
      <c r="AV12" s="3">
        <f>+'Indice PondENGHO'!AV10/'Indice PondENGHO'!AV9-1</f>
        <v>7.642773498743205E-3</v>
      </c>
      <c r="AW12" s="3">
        <f>+'Indice PondENGHO'!AW10/'Indice PondENGHO'!AW9-1</f>
        <v>2.3976033149351039E-2</v>
      </c>
      <c r="AX12" s="3">
        <f>+'Indice PondENGHO'!AX10/'Indice PondENGHO'!AX9-1</f>
        <v>7.769580460250225E-3</v>
      </c>
      <c r="AY12" s="3">
        <f>+'Indice PondENGHO'!AY10/'Indice PondENGHO'!AY9-1</f>
        <v>1.4576221931557942E-2</v>
      </c>
      <c r="AZ12" s="10">
        <f>+'Indice PondENGHO'!AZ10/'Indice PondENGHO'!AZ9-1</f>
        <v>1.9018208320394914E-2</v>
      </c>
      <c r="BA12" s="3">
        <f>+'Indice PondENGHO'!BA10/'Indice PondENGHO'!BA9-1</f>
        <v>1.6931169715217687E-2</v>
      </c>
      <c r="BB12" s="3">
        <f>+'Indice PondENGHO'!BB10/'Indice PondENGHO'!BB9-1</f>
        <v>1.5803580467854683E-3</v>
      </c>
      <c r="BC12" s="3">
        <f>+'Indice PondENGHO'!BC10/'Indice PondENGHO'!BC9-1</f>
        <v>2.2930822146250751E-2</v>
      </c>
      <c r="BD12" s="3">
        <f>+'Indice PondENGHO'!BD10/'Indice PondENGHO'!BD9-1</f>
        <v>6.528051106374555E-3</v>
      </c>
      <c r="BE12" s="3">
        <f>+'Indice PondENGHO'!BE10/'Indice PondENGHO'!BE9-1</f>
        <v>2.5886658294123732E-2</v>
      </c>
      <c r="BF12" s="3">
        <f>+'Indice PondENGHO'!BF10/'Indice PondENGHO'!BF9-1</f>
        <v>1.1054475078537296E-2</v>
      </c>
      <c r="BG12" s="3">
        <f>+'Indice PondENGHO'!BG10/'Indice PondENGHO'!BG9-1</f>
        <v>1.8058306517337863E-2</v>
      </c>
      <c r="BH12" s="3">
        <f>+'Indice PondENGHO'!BH10/'Indice PondENGHO'!BH9-1</f>
        <v>6.724426009629747E-3</v>
      </c>
      <c r="BI12" s="3">
        <f>+'Indice PondENGHO'!BI10/'Indice PondENGHO'!BI9-1</f>
        <v>2.4122126952842438E-2</v>
      </c>
      <c r="BJ12" s="3">
        <f>+'Indice PondENGHO'!BJ10/'Indice PondENGHO'!BJ9-1</f>
        <v>7.6975953770321848E-3</v>
      </c>
      <c r="BK12" s="11">
        <f>+'Indice PondENGHO'!BK10/'Indice PondENGHO'!BK9-1</f>
        <v>1.4482880752235694E-2</v>
      </c>
      <c r="BL12" s="2">
        <f t="shared" si="2"/>
        <v>42948</v>
      </c>
      <c r="BM12" s="3">
        <f>+'Indice PondENGHO'!BL10/'Indice PondENGHO'!BL9-1</f>
        <v>1.4118208082690709E-2</v>
      </c>
      <c r="BN12" s="3">
        <f>+'Indice PondENGHO'!BM10/'Indice PondENGHO'!BM9-1</f>
        <v>1.4295899023500702E-2</v>
      </c>
      <c r="BO12" s="3">
        <f>+'Indice PondENGHO'!BN10/'Indice PondENGHO'!BN9-1</f>
        <v>1.4541304798212584E-2</v>
      </c>
      <c r="BP12" s="3">
        <f>+'Indice PondENGHO'!BO10/'Indice PondENGHO'!BO9-1</f>
        <v>1.4386235685758697E-2</v>
      </c>
      <c r="BQ12" s="3">
        <f>+'Indice PondENGHO'!BP10/'Indice PondENGHO'!BP9-1</f>
        <v>1.43058195164385E-2</v>
      </c>
      <c r="BR12" s="10">
        <f>+'Indice PondENGHO'!BQ10/'Indice PondENGHO'!BQ9-1</f>
        <v>1.8248002432279309E-2</v>
      </c>
      <c r="BS12" s="3">
        <f>+'Indice PondENGHO'!BR10/'Indice PondENGHO'!BR9-1</f>
        <v>1.7457358863569805E-2</v>
      </c>
      <c r="BT12" s="3">
        <f>+'Indice PondENGHO'!BS10/'Indice PondENGHO'!BS9-1</f>
        <v>1.3981781539238458E-3</v>
      </c>
      <c r="BU12" s="3">
        <f>+'Indice PondENGHO'!BT10/'Indice PondENGHO'!BT9-1</f>
        <v>2.1809483037229072E-2</v>
      </c>
      <c r="BV12" s="3">
        <f>+'Indice PondENGHO'!BU10/'Indice PondENGHO'!BU9-1</f>
        <v>6.6304509507484344E-3</v>
      </c>
      <c r="BW12" s="3">
        <f>+'Indice PondENGHO'!BV10/'Indice PondENGHO'!BV9-1</f>
        <v>2.5163620254260444E-2</v>
      </c>
      <c r="BX12" s="3">
        <f>+'Indice PondENGHO'!BW10/'Indice PondENGHO'!BW9-1</f>
        <v>1.0765008733197856E-2</v>
      </c>
      <c r="BY12" s="3">
        <f>+'Indice PondENGHO'!BX10/'Indice PondENGHO'!BX9-1</f>
        <v>1.7810688706615174E-2</v>
      </c>
      <c r="BZ12" s="3">
        <f>+'Indice PondENGHO'!BY10/'Indice PondENGHO'!BY9-1</f>
        <v>7.9196436410458038E-3</v>
      </c>
      <c r="CA12" s="3">
        <f>+'Indice PondENGHO'!BZ10/'Indice PondENGHO'!BZ9-1</f>
        <v>2.3982657123032158E-2</v>
      </c>
      <c r="CB12" s="3">
        <f>+'Indice PondENGHO'!CA10/'Indice PondENGHO'!CA9-1</f>
        <v>7.7346901646069277E-3</v>
      </c>
      <c r="CC12" s="11">
        <f>+'Indice PondENGHO'!CB10/'Indice PondENGHO'!CB9-1</f>
        <v>1.4627690050718511E-2</v>
      </c>
      <c r="CD12" s="10">
        <f>+'Indice PondENGHO'!CC10/'Indice PondENGHO'!CC9-1</f>
        <v>1.4340854722181273E-2</v>
      </c>
      <c r="CE12" s="11">
        <f>+'Indice PondENGHO'!CD10/'Indice PondENGHO'!CD9-1</f>
        <v>1.4340922468306871E-2</v>
      </c>
      <c r="CG12" s="3">
        <f ca="1">+'Indice PondENGHO'!CF10/'Indice PondENGHO'!CF9-1</f>
        <v>1.4325767474888007E-2</v>
      </c>
      <c r="CI12" s="3">
        <f t="shared" si="3"/>
        <v>-1.8761143374779188E-4</v>
      </c>
      <c r="CJ12" s="3">
        <f>+'[3]Infla Mensual PondENGHO'!CF12</f>
        <v>2.8042872476730096E-4</v>
      </c>
      <c r="CK12" s="3">
        <f t="shared" si="4"/>
        <v>-4.6804015851509284E-4</v>
      </c>
    </row>
    <row r="13" spans="1:89" x14ac:dyDescent="0.3">
      <c r="A13" s="2">
        <f t="shared" si="0"/>
        <v>42979</v>
      </c>
      <c r="B13" s="1">
        <f t="shared" si="1"/>
        <v>9</v>
      </c>
      <c r="C13" s="1">
        <v>2017</v>
      </c>
      <c r="D13" s="10">
        <f>+'Indice PondENGHO'!D11/'Indice PondENGHO'!D10-1</f>
        <v>1.1505760357434225E-2</v>
      </c>
      <c r="E13" s="3">
        <f>+'Indice PondENGHO'!E11/'Indice PondENGHO'!E10-1</f>
        <v>-8.4653176693820775E-3</v>
      </c>
      <c r="F13" s="3">
        <f>+'Indice PondENGHO'!F11/'Indice PondENGHO'!F10-1</f>
        <v>-1.9456693040093009E-3</v>
      </c>
      <c r="G13" s="3">
        <f>+'Indice PondENGHO'!G11/'Indice PondENGHO'!G10-1</f>
        <v>1.8796354156577655E-2</v>
      </c>
      <c r="H13" s="3">
        <f>+'Indice PondENGHO'!H11/'Indice PondENGHO'!H10-1</f>
        <v>4.5752089794830475E-3</v>
      </c>
      <c r="I13" s="3">
        <f>+'Indice PondENGHO'!I11/'Indice PondENGHO'!I10-1</f>
        <v>2.3293105216781296E-2</v>
      </c>
      <c r="J13" s="3">
        <f>+'Indice PondENGHO'!J11/'Indice PondENGHO'!J10-1</f>
        <v>8.0006888897392603E-3</v>
      </c>
      <c r="K13" s="3">
        <f>+'Indice PondENGHO'!K11/'Indice PondENGHO'!K10-1</f>
        <v>1.0628373007572245E-2</v>
      </c>
      <c r="L13" s="3">
        <f>+'Indice PondENGHO'!L11/'Indice PondENGHO'!L10-1</f>
        <v>1.5777714363646611E-2</v>
      </c>
      <c r="M13" s="3">
        <f>+'Indice PondENGHO'!M11/'Indice PondENGHO'!M10-1</f>
        <v>4.5094299154225803E-2</v>
      </c>
      <c r="N13" s="3">
        <f>+'Indice PondENGHO'!N11/'Indice PondENGHO'!N10-1</f>
        <v>1.413210441363888E-2</v>
      </c>
      <c r="O13" s="11">
        <f>+'Indice PondENGHO'!O11/'Indice PondENGHO'!O10-1</f>
        <v>1.393840863260154E-2</v>
      </c>
      <c r="P13" s="3">
        <f>+'Indice PondENGHO'!P11/'Indice PondENGHO'!P10-1</f>
        <v>1.1092689120502541E-2</v>
      </c>
      <c r="Q13" s="3">
        <f>+'Indice PondENGHO'!Q11/'Indice PondENGHO'!Q10-1</f>
        <v>-8.7316687349386912E-3</v>
      </c>
      <c r="R13" s="3">
        <f>+'Indice PondENGHO'!R11/'Indice PondENGHO'!R10-1</f>
        <v>-1.8034142269633957E-3</v>
      </c>
      <c r="S13" s="3">
        <f>+'Indice PondENGHO'!S11/'Indice PondENGHO'!S10-1</f>
        <v>1.9029790290781889E-2</v>
      </c>
      <c r="T13" s="3">
        <f>+'Indice PondENGHO'!T11/'Indice PondENGHO'!T10-1</f>
        <v>3.9593495289849123E-3</v>
      </c>
      <c r="U13" s="3">
        <f>+'Indice PondENGHO'!U11/'Indice PondENGHO'!U10-1</f>
        <v>2.3884487067218574E-2</v>
      </c>
      <c r="V13" s="3">
        <f>+'Indice PondENGHO'!V11/'Indice PondENGHO'!V10-1</f>
        <v>8.1605336065144751E-3</v>
      </c>
      <c r="W13" s="3">
        <f>+'Indice PondENGHO'!W11/'Indice PondENGHO'!W10-1</f>
        <v>1.0199567536810505E-2</v>
      </c>
      <c r="X13" s="3">
        <f>+'Indice PondENGHO'!X11/'Indice PondENGHO'!X10-1</f>
        <v>1.624988700024721E-2</v>
      </c>
      <c r="Y13" s="3">
        <f>+'Indice PondENGHO'!Y11/'Indice PondENGHO'!Y10-1</f>
        <v>4.8478236167269984E-2</v>
      </c>
      <c r="Z13" s="3">
        <f>+'Indice PondENGHO'!Z11/'Indice PondENGHO'!Z10-1</f>
        <v>1.445531043286219E-2</v>
      </c>
      <c r="AA13" s="3">
        <f>+'Indice PondENGHO'!AA11/'Indice PondENGHO'!AA10-1</f>
        <v>1.5030323113206956E-2</v>
      </c>
      <c r="AB13" s="10">
        <f>+'Indice PondENGHO'!AB11/'Indice PondENGHO'!AB10-1</f>
        <v>1.0605352085925279E-2</v>
      </c>
      <c r="AC13" s="3">
        <f>+'Indice PondENGHO'!AC11/'Indice PondENGHO'!AC10-1</f>
        <v>-8.7125985106428772E-3</v>
      </c>
      <c r="AD13" s="3">
        <f>+'Indice PondENGHO'!AD11/'Indice PondENGHO'!AD10-1</f>
        <v>-1.7291539986370452E-3</v>
      </c>
      <c r="AE13" s="3">
        <f>+'Indice PondENGHO'!AE11/'Indice PondENGHO'!AE10-1</f>
        <v>2.0674865038732504E-2</v>
      </c>
      <c r="AF13" s="3">
        <f>+'Indice PondENGHO'!AF11/'Indice PondENGHO'!AF10-1</f>
        <v>4.6437696404113549E-3</v>
      </c>
      <c r="AG13" s="3">
        <f>+'Indice PondENGHO'!AG11/'Indice PondENGHO'!AG10-1</f>
        <v>2.3941491668364012E-2</v>
      </c>
      <c r="AH13" s="3">
        <f>+'Indice PondENGHO'!AH11/'Indice PondENGHO'!AH10-1</f>
        <v>8.0609674693896682E-3</v>
      </c>
      <c r="AI13" s="3">
        <f>+'Indice PondENGHO'!AI11/'Indice PondENGHO'!AI10-1</f>
        <v>1.0068353212797865E-2</v>
      </c>
      <c r="AJ13" s="3">
        <f>+'Indice PondENGHO'!AJ11/'Indice PondENGHO'!AJ10-1</f>
        <v>1.6600227208116491E-2</v>
      </c>
      <c r="AK13" s="3">
        <f>+'Indice PondENGHO'!AK11/'Indice PondENGHO'!AK10-1</f>
        <v>4.9207736052882645E-2</v>
      </c>
      <c r="AL13" s="3">
        <f>+'Indice PondENGHO'!AL11/'Indice PondENGHO'!AL10-1</f>
        <v>1.4382579918050142E-2</v>
      </c>
      <c r="AM13" s="11">
        <f>+'Indice PondENGHO'!AM11/'Indice PondENGHO'!AM10-1</f>
        <v>1.5484668576896565E-2</v>
      </c>
      <c r="AN13" s="3">
        <f>+'Indice PondENGHO'!AN11/'Indice PondENGHO'!AN10-1</f>
        <v>1.0275475238062493E-2</v>
      </c>
      <c r="AO13" s="3">
        <f>+'Indice PondENGHO'!AO11/'Indice PondENGHO'!AO10-1</f>
        <v>-8.9133959276939123E-3</v>
      </c>
      <c r="AP13" s="3">
        <f>+'Indice PondENGHO'!AP11/'Indice PondENGHO'!AP10-1</f>
        <v>-1.7092935050200264E-3</v>
      </c>
      <c r="AQ13" s="3">
        <f>+'Indice PondENGHO'!AQ11/'Indice PondENGHO'!AQ10-1</f>
        <v>2.0106859237774666E-2</v>
      </c>
      <c r="AR13" s="3">
        <f>+'Indice PondENGHO'!AR11/'Indice PondENGHO'!AR10-1</f>
        <v>4.5832218726595819E-3</v>
      </c>
      <c r="AS13" s="3">
        <f>+'Indice PondENGHO'!AS11/'Indice PondENGHO'!AS10-1</f>
        <v>2.4015377961458917E-2</v>
      </c>
      <c r="AT13" s="3">
        <f>+'Indice PondENGHO'!AT11/'Indice PondENGHO'!AT10-1</f>
        <v>8.3865796894460054E-3</v>
      </c>
      <c r="AU13" s="3">
        <f>+'Indice PondENGHO'!AU11/'Indice PondENGHO'!AU10-1</f>
        <v>9.8769064976782506E-3</v>
      </c>
      <c r="AV13" s="3">
        <f>+'Indice PondENGHO'!AV11/'Indice PondENGHO'!AV10-1</f>
        <v>1.6173702153415404E-2</v>
      </c>
      <c r="AW13" s="3">
        <f>+'Indice PondENGHO'!AW11/'Indice PondENGHO'!AW10-1</f>
        <v>4.8729626170738616E-2</v>
      </c>
      <c r="AX13" s="3">
        <f>+'Indice PondENGHO'!AX11/'Indice PondENGHO'!AX10-1</f>
        <v>1.4290558949596965E-2</v>
      </c>
      <c r="AY13" s="3">
        <f>+'Indice PondENGHO'!AY11/'Indice PondENGHO'!AY10-1</f>
        <v>1.5471911149986584E-2</v>
      </c>
      <c r="AZ13" s="10">
        <f>+'Indice PondENGHO'!AZ11/'Indice PondENGHO'!AZ10-1</f>
        <v>1.0046708809769989E-2</v>
      </c>
      <c r="BA13" s="3">
        <f>+'Indice PondENGHO'!BA11/'Indice PondENGHO'!BA10-1</f>
        <v>-9.2010461833543777E-3</v>
      </c>
      <c r="BB13" s="3">
        <f>+'Indice PondENGHO'!BB11/'Indice PondENGHO'!BB10-1</f>
        <v>-1.6006537023457446E-3</v>
      </c>
      <c r="BC13" s="3">
        <f>+'Indice PondENGHO'!BC11/'Indice PondENGHO'!BC10-1</f>
        <v>1.857566553674328E-2</v>
      </c>
      <c r="BD13" s="3">
        <f>+'Indice PondENGHO'!BD11/'Indice PondENGHO'!BD10-1</f>
        <v>3.0065278988695709E-3</v>
      </c>
      <c r="BE13" s="3">
        <f>+'Indice PondENGHO'!BE11/'Indice PondENGHO'!BE10-1</f>
        <v>2.4120460058363991E-2</v>
      </c>
      <c r="BF13" s="3">
        <f>+'Indice PondENGHO'!BF11/'Indice PondENGHO'!BF10-1</f>
        <v>8.5868921383345231E-3</v>
      </c>
      <c r="BG13" s="3">
        <f>+'Indice PondENGHO'!BG11/'Indice PondENGHO'!BG10-1</f>
        <v>9.7537398086942062E-3</v>
      </c>
      <c r="BH13" s="3">
        <f>+'Indice PondENGHO'!BH11/'Indice PondENGHO'!BH10-1</f>
        <v>1.5262239437358938E-2</v>
      </c>
      <c r="BI13" s="3">
        <f>+'Indice PondENGHO'!BI11/'Indice PondENGHO'!BI10-1</f>
        <v>5.3038049965433709E-2</v>
      </c>
      <c r="BJ13" s="3">
        <f>+'Indice PondENGHO'!BJ11/'Indice PondENGHO'!BJ10-1</f>
        <v>1.3850367235817451E-2</v>
      </c>
      <c r="BK13" s="11">
        <f>+'Indice PondENGHO'!BK11/'Indice PondENGHO'!BK10-1</f>
        <v>1.646988490601542E-2</v>
      </c>
      <c r="BL13" s="2">
        <f t="shared" si="2"/>
        <v>42979</v>
      </c>
      <c r="BM13" s="3">
        <f>+'Indice PondENGHO'!BL11/'Indice PondENGHO'!BL10-1</f>
        <v>1.0932189380283175E-2</v>
      </c>
      <c r="BN13" s="3">
        <f>+'Indice PondENGHO'!BM11/'Indice PondENGHO'!BM10-1</f>
        <v>1.1317836715502461E-2</v>
      </c>
      <c r="BO13" s="3">
        <f>+'Indice PondENGHO'!BN11/'Indice PondENGHO'!BN10-1</f>
        <v>1.2008411830922272E-2</v>
      </c>
      <c r="BP13" s="3">
        <f>+'Indice PondENGHO'!BO11/'Indice PondENGHO'!BO10-1</f>
        <v>1.2109635343851455E-2</v>
      </c>
      <c r="BQ13" s="3">
        <f>+'Indice PondENGHO'!BP11/'Indice PondENGHO'!BP10-1</f>
        <v>1.2434673068213442E-2</v>
      </c>
      <c r="BR13" s="10">
        <f>+'Indice PondENGHO'!BQ11/'Indice PondENGHO'!BQ10-1</f>
        <v>1.0663339111203873E-2</v>
      </c>
      <c r="BS13" s="3">
        <f>+'Indice PondENGHO'!BR11/'Indice PondENGHO'!BR10-1</f>
        <v>-8.8728855909232518E-3</v>
      </c>
      <c r="BT13" s="3">
        <f>+'Indice PondENGHO'!BS11/'Indice PondENGHO'!BS10-1</f>
        <v>-1.7303128920320709E-3</v>
      </c>
      <c r="BU13" s="3">
        <f>+'Indice PondENGHO'!BT11/'Indice PondENGHO'!BT10-1</f>
        <v>1.9379342568783153E-2</v>
      </c>
      <c r="BV13" s="3">
        <f>+'Indice PondENGHO'!BU11/'Indice PondENGHO'!BU10-1</f>
        <v>3.8567766126060832E-3</v>
      </c>
      <c r="BW13" s="3">
        <f>+'Indice PondENGHO'!BV11/'Indice PondENGHO'!BV10-1</f>
        <v>2.3975223304365079E-2</v>
      </c>
      <c r="BX13" s="3">
        <f>+'Indice PondENGHO'!BW11/'Indice PondENGHO'!BW10-1</f>
        <v>8.3395447166820791E-3</v>
      </c>
      <c r="BY13" s="3">
        <f>+'Indice PondENGHO'!BX11/'Indice PondENGHO'!BX10-1</f>
        <v>1.0019922873282017E-2</v>
      </c>
      <c r="BZ13" s="3">
        <f>+'Indice PondENGHO'!BY11/'Indice PondENGHO'!BY10-1</f>
        <v>1.5874745746664143E-2</v>
      </c>
      <c r="CA13" s="3">
        <f>+'Indice PondENGHO'!BZ11/'Indice PondENGHO'!BZ10-1</f>
        <v>5.0257438485307615E-2</v>
      </c>
      <c r="CB13" s="3">
        <f>+'Indice PondENGHO'!CA11/'Indice PondENGHO'!CA10-1</f>
        <v>1.4133849302983892E-2</v>
      </c>
      <c r="CC13" s="11">
        <f>+'Indice PondENGHO'!CB11/'Indice PondENGHO'!CB10-1</f>
        <v>1.5631784279500183E-2</v>
      </c>
      <c r="CD13" s="10">
        <f>+'Indice PondENGHO'!CC11/'Indice PondENGHO'!CC10-1</f>
        <v>1.1930219256108376E-2</v>
      </c>
      <c r="CE13" s="11">
        <f>+'Indice PondENGHO'!CD11/'Indice PondENGHO'!CD10-1</f>
        <v>1.1930219256108376E-2</v>
      </c>
      <c r="CG13" s="3">
        <f ca="1">+'Indice PondENGHO'!CF11/'Indice PondENGHO'!CF10-1</f>
        <v>1.182440434488119E-2</v>
      </c>
      <c r="CI13" s="3">
        <f t="shared" si="3"/>
        <v>-1.5024836879302672E-3</v>
      </c>
      <c r="CJ13" s="3">
        <f>+'[3]Infla Mensual PondENGHO'!CF13</f>
        <v>-4.6864004421731664E-4</v>
      </c>
      <c r="CK13" s="3">
        <f t="shared" si="4"/>
        <v>-1.0338436437129506E-3</v>
      </c>
    </row>
    <row r="14" spans="1:89" x14ac:dyDescent="0.3">
      <c r="A14" s="2">
        <f t="shared" si="0"/>
        <v>43009</v>
      </c>
      <c r="B14" s="1">
        <f t="shared" si="1"/>
        <v>10</v>
      </c>
      <c r="C14" s="1">
        <v>2017</v>
      </c>
      <c r="D14" s="10">
        <f>+'Indice PondENGHO'!D12/'Indice PondENGHO'!D11-1</f>
        <v>9.6396961276739024E-3</v>
      </c>
      <c r="E14" s="3">
        <f>+'Indice PondENGHO'!E12/'Indice PondENGHO'!E11-1</f>
        <v>2.7598147412824403E-2</v>
      </c>
      <c r="F14" s="3">
        <f>+'Indice PondENGHO'!F12/'Indice PondENGHO'!F11-1</f>
        <v>1.0118350214517013E-2</v>
      </c>
      <c r="G14" s="3">
        <f>+'Indice PondENGHO'!G12/'Indice PondENGHO'!G11-1</f>
        <v>9.5821098270203464E-3</v>
      </c>
      <c r="H14" s="3">
        <f>+'Indice PondENGHO'!H12/'Indice PondENGHO'!H11-1</f>
        <v>3.5981623758400971E-3</v>
      </c>
      <c r="I14" s="3">
        <f>+'Indice PondENGHO'!I12/'Indice PondENGHO'!I11-1</f>
        <v>1.1763187988005352E-2</v>
      </c>
      <c r="J14" s="3">
        <f>+'Indice PondENGHO'!J12/'Indice PondENGHO'!J11-1</f>
        <v>1.4076185811564779E-2</v>
      </c>
      <c r="K14" s="3">
        <f>+'Indice PondENGHO'!K12/'Indice PondENGHO'!K11-1</f>
        <v>5.3570648052200465E-2</v>
      </c>
      <c r="L14" s="3">
        <f>+'Indice PondENGHO'!L12/'Indice PondENGHO'!L11-1</f>
        <v>1.6018987885640046E-2</v>
      </c>
      <c r="M14" s="3">
        <f>+'Indice PondENGHO'!M12/'Indice PondENGHO'!M11-1</f>
        <v>1.5544223830782133E-2</v>
      </c>
      <c r="N14" s="3">
        <f>+'Indice PondENGHO'!N12/'Indice PondENGHO'!N11-1</f>
        <v>1.4574983538646835E-2</v>
      </c>
      <c r="O14" s="11">
        <f>+'Indice PondENGHO'!O12/'Indice PondENGHO'!O11-1</f>
        <v>1.2742847397867019E-2</v>
      </c>
      <c r="P14" s="3">
        <f>+'Indice PondENGHO'!P12/'Indice PondENGHO'!P11-1</f>
        <v>9.1137905160361132E-3</v>
      </c>
      <c r="Q14" s="3">
        <f>+'Indice PondENGHO'!Q12/'Indice PondENGHO'!Q11-1</f>
        <v>2.7804337273695356E-2</v>
      </c>
      <c r="R14" s="3">
        <f>+'Indice PondENGHO'!R12/'Indice PondENGHO'!R11-1</f>
        <v>1.0611465858349156E-2</v>
      </c>
      <c r="S14" s="3">
        <f>+'Indice PondENGHO'!S12/'Indice PondENGHO'!S11-1</f>
        <v>9.3461803068703997E-3</v>
      </c>
      <c r="T14" s="3">
        <f>+'Indice PondENGHO'!T12/'Indice PondENGHO'!T11-1</f>
        <v>2.9966035177608763E-3</v>
      </c>
      <c r="U14" s="3">
        <f>+'Indice PondENGHO'!U12/'Indice PondENGHO'!U11-1</f>
        <v>1.1458228421400873E-2</v>
      </c>
      <c r="V14" s="3">
        <f>+'Indice PondENGHO'!V12/'Indice PondENGHO'!V11-1</f>
        <v>1.3682892616987186E-2</v>
      </c>
      <c r="W14" s="3">
        <f>+'Indice PondENGHO'!W12/'Indice PondENGHO'!W11-1</f>
        <v>5.3325421225056679E-2</v>
      </c>
      <c r="X14" s="3">
        <f>+'Indice PondENGHO'!X12/'Indice PondENGHO'!X11-1</f>
        <v>1.5828210212391225E-2</v>
      </c>
      <c r="Y14" s="3">
        <f>+'Indice PondENGHO'!Y12/'Indice PondENGHO'!Y11-1</f>
        <v>1.2622555723863726E-2</v>
      </c>
      <c r="Z14" s="3">
        <f>+'Indice PondENGHO'!Z12/'Indice PondENGHO'!Z11-1</f>
        <v>1.4503692606455454E-2</v>
      </c>
      <c r="AA14" s="3">
        <f>+'Indice PondENGHO'!AA12/'Indice PondENGHO'!AA11-1</f>
        <v>1.3065245205036602E-2</v>
      </c>
      <c r="AB14" s="10">
        <f>+'Indice PondENGHO'!AB12/'Indice PondENGHO'!AB11-1</f>
        <v>8.6612098466656295E-3</v>
      </c>
      <c r="AC14" s="3">
        <f>+'Indice PondENGHO'!AC12/'Indice PondENGHO'!AC11-1</f>
        <v>2.7683100301171937E-2</v>
      </c>
      <c r="AD14" s="3">
        <f>+'Indice PondENGHO'!AD12/'Indice PondENGHO'!AD11-1</f>
        <v>1.0988246262855217E-2</v>
      </c>
      <c r="AE14" s="3">
        <f>+'Indice PondENGHO'!AE12/'Indice PondENGHO'!AE11-1</f>
        <v>9.2676179829258576E-3</v>
      </c>
      <c r="AF14" s="3">
        <f>+'Indice PondENGHO'!AF12/'Indice PondENGHO'!AF11-1</f>
        <v>3.1247408926622366E-3</v>
      </c>
      <c r="AG14" s="3">
        <f>+'Indice PondENGHO'!AG12/'Indice PondENGHO'!AG11-1</f>
        <v>1.1353920172099796E-2</v>
      </c>
      <c r="AH14" s="3">
        <f>+'Indice PondENGHO'!AH12/'Indice PondENGHO'!AH11-1</f>
        <v>1.3696661406535693E-2</v>
      </c>
      <c r="AI14" s="3">
        <f>+'Indice PondENGHO'!AI12/'Indice PondENGHO'!AI11-1</f>
        <v>5.3189333637290392E-2</v>
      </c>
      <c r="AJ14" s="3">
        <f>+'Indice PondENGHO'!AJ12/'Indice PondENGHO'!AJ11-1</f>
        <v>1.5768582713926671E-2</v>
      </c>
      <c r="AK14" s="3">
        <f>+'Indice PondENGHO'!AK12/'Indice PondENGHO'!AK11-1</f>
        <v>1.1931436707747878E-2</v>
      </c>
      <c r="AL14" s="3">
        <f>+'Indice PondENGHO'!AL12/'Indice PondENGHO'!AL11-1</f>
        <v>1.4917575497485736E-2</v>
      </c>
      <c r="AM14" s="11">
        <f>+'Indice PondENGHO'!AM12/'Indice PondENGHO'!AM11-1</f>
        <v>1.3366699492915135E-2</v>
      </c>
      <c r="AN14" s="3">
        <f>+'Indice PondENGHO'!AN12/'Indice PondENGHO'!AN11-1</f>
        <v>8.369712578660371E-3</v>
      </c>
      <c r="AO14" s="3">
        <f>+'Indice PondENGHO'!AO12/'Indice PondENGHO'!AO11-1</f>
        <v>2.7916597883702599E-2</v>
      </c>
      <c r="AP14" s="3">
        <f>+'Indice PondENGHO'!AP12/'Indice PondENGHO'!AP11-1</f>
        <v>1.0549025755759223E-2</v>
      </c>
      <c r="AQ14" s="3">
        <f>+'Indice PondENGHO'!AQ12/'Indice PondENGHO'!AQ11-1</f>
        <v>9.4948477048952817E-3</v>
      </c>
      <c r="AR14" s="3">
        <f>+'Indice PondENGHO'!AR12/'Indice PondENGHO'!AR11-1</f>
        <v>3.070651950099812E-3</v>
      </c>
      <c r="AS14" s="3">
        <f>+'Indice PondENGHO'!AS12/'Indice PondENGHO'!AS11-1</f>
        <v>1.0332350700357429E-2</v>
      </c>
      <c r="AT14" s="3">
        <f>+'Indice PondENGHO'!AT12/'Indice PondENGHO'!AT11-1</f>
        <v>1.3070897522041491E-2</v>
      </c>
      <c r="AU14" s="3">
        <f>+'Indice PondENGHO'!AU12/'Indice PondENGHO'!AU11-1</f>
        <v>5.3311404843481958E-2</v>
      </c>
      <c r="AV14" s="3">
        <f>+'Indice PondENGHO'!AV12/'Indice PondENGHO'!AV11-1</f>
        <v>1.5283757058089265E-2</v>
      </c>
      <c r="AW14" s="3">
        <f>+'Indice PondENGHO'!AW12/'Indice PondENGHO'!AW11-1</f>
        <v>1.2172943455155627E-2</v>
      </c>
      <c r="AX14" s="3">
        <f>+'Indice PondENGHO'!AX12/'Indice PondENGHO'!AX11-1</f>
        <v>1.4934843772748785E-2</v>
      </c>
      <c r="AY14" s="3">
        <f>+'Indice PondENGHO'!AY12/'Indice PondENGHO'!AY11-1</f>
        <v>1.3063541173556681E-2</v>
      </c>
      <c r="AZ14" s="10">
        <f>+'Indice PondENGHO'!AZ12/'Indice PondENGHO'!AZ11-1</f>
        <v>7.9452688141254946E-3</v>
      </c>
      <c r="BA14" s="3">
        <f>+'Indice PondENGHO'!BA12/'Indice PondENGHO'!BA11-1</f>
        <v>2.8140905188470233E-2</v>
      </c>
      <c r="BB14" s="3">
        <f>+'Indice PondENGHO'!BB12/'Indice PondENGHO'!BB11-1</f>
        <v>1.025960660415004E-2</v>
      </c>
      <c r="BC14" s="3">
        <f>+'Indice PondENGHO'!BC12/'Indice PondENGHO'!BC11-1</f>
        <v>9.3052818404657511E-3</v>
      </c>
      <c r="BD14" s="3">
        <f>+'Indice PondENGHO'!BD12/'Indice PondENGHO'!BD11-1</f>
        <v>2.3552444479804091E-3</v>
      </c>
      <c r="BE14" s="3">
        <f>+'Indice PondENGHO'!BE12/'Indice PondENGHO'!BE11-1</f>
        <v>9.5077632246842736E-3</v>
      </c>
      <c r="BF14" s="3">
        <f>+'Indice PondENGHO'!BF12/'Indice PondENGHO'!BF11-1</f>
        <v>1.2498890246313676E-2</v>
      </c>
      <c r="BG14" s="3">
        <f>+'Indice PondENGHO'!BG12/'Indice PondENGHO'!BG11-1</f>
        <v>5.301919991309112E-2</v>
      </c>
      <c r="BH14" s="3">
        <f>+'Indice PondENGHO'!BH12/'Indice PondENGHO'!BH11-1</f>
        <v>1.4379305567475908E-2</v>
      </c>
      <c r="BI14" s="3">
        <f>+'Indice PondENGHO'!BI12/'Indice PondENGHO'!BI11-1</f>
        <v>9.9198145369077118E-3</v>
      </c>
      <c r="BJ14" s="3">
        <f>+'Indice PondENGHO'!BJ12/'Indice PondENGHO'!BJ11-1</f>
        <v>1.5512993706045419E-2</v>
      </c>
      <c r="BK14" s="11">
        <f>+'Indice PondENGHO'!BK12/'Indice PondENGHO'!BK11-1</f>
        <v>1.3009256166320426E-2</v>
      </c>
      <c r="BL14" s="2">
        <f t="shared" si="2"/>
        <v>43009</v>
      </c>
      <c r="BM14" s="3">
        <f>+'Indice PondENGHO'!BL12/'Indice PondENGHO'!BL11-1</f>
        <v>1.2665752413411502E-2</v>
      </c>
      <c r="BN14" s="3">
        <f>+'Indice PondENGHO'!BM12/'Indice PondENGHO'!BM11-1</f>
        <v>1.2812666592531441E-2</v>
      </c>
      <c r="BO14" s="3">
        <f>+'Indice PondENGHO'!BN12/'Indice PondENGHO'!BN11-1</f>
        <v>1.2721703636998427E-2</v>
      </c>
      <c r="BP14" s="3">
        <f>+'Indice PondENGHO'!BO12/'Indice PondENGHO'!BO11-1</f>
        <v>1.2487333231046671E-2</v>
      </c>
      <c r="BQ14" s="3">
        <f>+'Indice PondENGHO'!BP12/'Indice PondENGHO'!BP11-1</f>
        <v>1.2066278634035976E-2</v>
      </c>
      <c r="BR14" s="10">
        <f>+'Indice PondENGHO'!BQ12/'Indice PondENGHO'!BQ11-1</f>
        <v>8.6993585007557606E-3</v>
      </c>
      <c r="BS14" s="3">
        <f>+'Indice PondENGHO'!BR12/'Indice PondENGHO'!BR11-1</f>
        <v>2.7881139290674595E-2</v>
      </c>
      <c r="BT14" s="3">
        <f>+'Indice PondENGHO'!BS12/'Indice PondENGHO'!BS11-1</f>
        <v>1.04985172761205E-2</v>
      </c>
      <c r="BU14" s="3">
        <f>+'Indice PondENGHO'!BT12/'Indice PondENGHO'!BT11-1</f>
        <v>9.3786624342060421E-3</v>
      </c>
      <c r="BV14" s="3">
        <f>+'Indice PondENGHO'!BU12/'Indice PondENGHO'!BU11-1</f>
        <v>2.8188482510946855E-3</v>
      </c>
      <c r="BW14" s="3">
        <f>+'Indice PondENGHO'!BV12/'Indice PondENGHO'!BV11-1</f>
        <v>1.0406282880035533E-2</v>
      </c>
      <c r="BX14" s="3">
        <f>+'Indice PondENGHO'!BW12/'Indice PondENGHO'!BW11-1</f>
        <v>1.3142476073164211E-2</v>
      </c>
      <c r="BY14" s="3">
        <f>+'Indice PondENGHO'!BX12/'Indice PondENGHO'!BX11-1</f>
        <v>5.3235258011541386E-2</v>
      </c>
      <c r="BZ14" s="3">
        <f>+'Indice PondENGHO'!BY12/'Indice PondENGHO'!BY11-1</f>
        <v>1.518206932538213E-2</v>
      </c>
      <c r="CA14" s="3">
        <f>+'Indice PondENGHO'!BZ12/'Indice PondENGHO'!BZ11-1</f>
        <v>1.150656460700783E-2</v>
      </c>
      <c r="CB14" s="3">
        <f>+'Indice PondENGHO'!CA12/'Indice PondENGHO'!CA11-1</f>
        <v>1.508546915064124E-2</v>
      </c>
      <c r="CC14" s="11">
        <f>+'Indice PondENGHO'!CB12/'Indice PondENGHO'!CB11-1</f>
        <v>1.3062979291910137E-2</v>
      </c>
      <c r="CD14" s="10">
        <f>+'Indice PondENGHO'!CC12/'Indice PondENGHO'!CC11-1</f>
        <v>1.2464840621662754E-2</v>
      </c>
      <c r="CE14" s="11">
        <f>+'Indice PondENGHO'!CD12/'Indice PondENGHO'!CD11-1</f>
        <v>1.2464840621662754E-2</v>
      </c>
      <c r="CG14" s="3">
        <f ca="1">+'Indice PondENGHO'!CF12/'Indice PondENGHO'!CF11-1</f>
        <v>1.2337277149854886E-2</v>
      </c>
      <c r="CI14" s="3">
        <f t="shared" si="3"/>
        <v>5.994737793755256E-4</v>
      </c>
      <c r="CJ14" s="3">
        <f>+'[3]Infla Mensual PondENGHO'!CF14</f>
        <v>1.8482203344061254E-3</v>
      </c>
      <c r="CK14" s="3">
        <f t="shared" si="4"/>
        <v>-1.2487465550305998E-3</v>
      </c>
    </row>
    <row r="15" spans="1:89" x14ac:dyDescent="0.3">
      <c r="A15" s="2">
        <f t="shared" si="0"/>
        <v>43040</v>
      </c>
      <c r="B15" s="1">
        <f t="shared" si="1"/>
        <v>11</v>
      </c>
      <c r="C15" s="1">
        <v>2017</v>
      </c>
      <c r="D15" s="10">
        <f>+'Indice PondENGHO'!D13/'Indice PondENGHO'!D12-1</f>
        <v>1.8288502330368495E-2</v>
      </c>
      <c r="E15" s="3">
        <f>+'Indice PondENGHO'!E13/'Indice PondENGHO'!E12-1</f>
        <v>4.3140319929213522E-3</v>
      </c>
      <c r="F15" s="3">
        <f>+'Indice PondENGHO'!F13/'Indice PondENGHO'!F12-1</f>
        <v>1.5337593534481497E-2</v>
      </c>
      <c r="G15" s="3">
        <f>+'Indice PondENGHO'!G13/'Indice PondENGHO'!G12-1</f>
        <v>1.3569335594075582E-2</v>
      </c>
      <c r="H15" s="3">
        <f>+'Indice PondENGHO'!H13/'Indice PondENGHO'!H12-1</f>
        <v>1.098158065181587E-2</v>
      </c>
      <c r="I15" s="3">
        <f>+'Indice PondENGHO'!I13/'Indice PondENGHO'!I12-1</f>
        <v>1.3082154547742642E-2</v>
      </c>
      <c r="J15" s="3">
        <f>+'Indice PondENGHO'!J13/'Indice PondENGHO'!J12-1</f>
        <v>2.9937844163391292E-2</v>
      </c>
      <c r="K15" s="3">
        <f>+'Indice PondENGHO'!K13/'Indice PondENGHO'!K12-1</f>
        <v>9.7754707574855271E-3</v>
      </c>
      <c r="L15" s="3">
        <f>+'Indice PondENGHO'!L13/'Indice PondENGHO'!L12-1</f>
        <v>1.087308292677247E-2</v>
      </c>
      <c r="M15" s="3">
        <f>+'Indice PondENGHO'!M13/'Indice PondENGHO'!M12-1</f>
        <v>2.0143187728959067E-2</v>
      </c>
      <c r="N15" s="3">
        <f>+'Indice PondENGHO'!N13/'Indice PondENGHO'!N12-1</f>
        <v>1.7798409650522373E-2</v>
      </c>
      <c r="O15" s="11">
        <f>+'Indice PondENGHO'!O13/'Indice PondENGHO'!O12-1</f>
        <v>1.1481904849787172E-2</v>
      </c>
      <c r="P15" s="3">
        <f>+'Indice PondENGHO'!P13/'Indice PondENGHO'!P12-1</f>
        <v>1.8458545983128127E-2</v>
      </c>
      <c r="Q15" s="3">
        <f>+'Indice PondENGHO'!Q13/'Indice PondENGHO'!Q12-1</f>
        <v>4.6246349549319277E-3</v>
      </c>
      <c r="R15" s="3">
        <f>+'Indice PondENGHO'!R13/'Indice PondENGHO'!R12-1</f>
        <v>1.5204867490174578E-2</v>
      </c>
      <c r="S15" s="3">
        <f>+'Indice PondENGHO'!S13/'Indice PondENGHO'!S12-1</f>
        <v>1.33628075264558E-2</v>
      </c>
      <c r="T15" s="3">
        <f>+'Indice PondENGHO'!T13/'Indice PondENGHO'!T12-1</f>
        <v>1.0991220596034301E-2</v>
      </c>
      <c r="U15" s="3">
        <f>+'Indice PondENGHO'!U13/'Indice PondENGHO'!U12-1</f>
        <v>1.3070483846138847E-2</v>
      </c>
      <c r="V15" s="3">
        <f>+'Indice PondENGHO'!V13/'Indice PondENGHO'!V12-1</f>
        <v>2.991587230214332E-2</v>
      </c>
      <c r="W15" s="3">
        <f>+'Indice PondENGHO'!W13/'Indice PondENGHO'!W12-1</f>
        <v>9.5120621579933839E-3</v>
      </c>
      <c r="X15" s="3">
        <f>+'Indice PondENGHO'!X13/'Indice PondENGHO'!X12-1</f>
        <v>1.0247447391661835E-2</v>
      </c>
      <c r="Y15" s="3">
        <f>+'Indice PondENGHO'!Y13/'Indice PondENGHO'!Y12-1</f>
        <v>2.0148598905759929E-2</v>
      </c>
      <c r="Z15" s="3">
        <f>+'Indice PondENGHO'!Z13/'Indice PondENGHO'!Z12-1</f>
        <v>1.8643635583539764E-2</v>
      </c>
      <c r="AA15" s="3">
        <f>+'Indice PondENGHO'!AA13/'Indice PondENGHO'!AA12-1</f>
        <v>1.1830007221312222E-2</v>
      </c>
      <c r="AB15" s="10">
        <f>+'Indice PondENGHO'!AB13/'Indice PondENGHO'!AB12-1</f>
        <v>1.8571754282149744E-2</v>
      </c>
      <c r="AC15" s="3">
        <f>+'Indice PondENGHO'!AC13/'Indice PondENGHO'!AC12-1</f>
        <v>4.4281585013812297E-3</v>
      </c>
      <c r="AD15" s="3">
        <f>+'Indice PondENGHO'!AD13/'Indice PondENGHO'!AD12-1</f>
        <v>1.5222143210990025E-2</v>
      </c>
      <c r="AE15" s="3">
        <f>+'Indice PondENGHO'!AE13/'Indice PondENGHO'!AE12-1</f>
        <v>1.308949483293409E-2</v>
      </c>
      <c r="AF15" s="3">
        <f>+'Indice PondENGHO'!AF13/'Indice PondENGHO'!AF12-1</f>
        <v>1.1002690054669806E-2</v>
      </c>
      <c r="AG15" s="3">
        <f>+'Indice PondENGHO'!AG13/'Indice PondENGHO'!AG12-1</f>
        <v>1.327359533669914E-2</v>
      </c>
      <c r="AH15" s="3">
        <f>+'Indice PondENGHO'!AH13/'Indice PondENGHO'!AH12-1</f>
        <v>3.0329704653630829E-2</v>
      </c>
      <c r="AI15" s="3">
        <f>+'Indice PondENGHO'!AI13/'Indice PondENGHO'!AI12-1</f>
        <v>9.3422434380787678E-3</v>
      </c>
      <c r="AJ15" s="3">
        <f>+'Indice PondENGHO'!AJ13/'Indice PondENGHO'!AJ12-1</f>
        <v>9.9433578884353668E-3</v>
      </c>
      <c r="AK15" s="3">
        <f>+'Indice PondENGHO'!AK13/'Indice PondENGHO'!AK12-1</f>
        <v>1.9973733133259897E-2</v>
      </c>
      <c r="AL15" s="3">
        <f>+'Indice PondENGHO'!AL13/'Indice PondENGHO'!AL12-1</f>
        <v>1.8477014604448394E-2</v>
      </c>
      <c r="AM15" s="11">
        <f>+'Indice PondENGHO'!AM13/'Indice PondENGHO'!AM12-1</f>
        <v>1.2059209259899895E-2</v>
      </c>
      <c r="AN15" s="3">
        <f>+'Indice PondENGHO'!AN13/'Indice PondENGHO'!AN12-1</f>
        <v>1.861863017665466E-2</v>
      </c>
      <c r="AO15" s="3">
        <f>+'Indice PondENGHO'!AO13/'Indice PondENGHO'!AO12-1</f>
        <v>4.5203056596587743E-3</v>
      </c>
      <c r="AP15" s="3">
        <f>+'Indice PondENGHO'!AP13/'Indice PondENGHO'!AP12-1</f>
        <v>1.5449973534739314E-2</v>
      </c>
      <c r="AQ15" s="3">
        <f>+'Indice PondENGHO'!AQ13/'Indice PondENGHO'!AQ12-1</f>
        <v>1.2752278353660884E-2</v>
      </c>
      <c r="AR15" s="3">
        <f>+'Indice PondENGHO'!AR13/'Indice PondENGHO'!AR12-1</f>
        <v>1.0991218317321971E-2</v>
      </c>
      <c r="AS15" s="3">
        <f>+'Indice PondENGHO'!AS13/'Indice PondENGHO'!AS12-1</f>
        <v>1.3064420243940056E-2</v>
      </c>
      <c r="AT15" s="3">
        <f>+'Indice PondENGHO'!AT13/'Indice PondENGHO'!AT12-1</f>
        <v>3.0040409539725976E-2</v>
      </c>
      <c r="AU15" s="3">
        <f>+'Indice PondENGHO'!AU13/'Indice PondENGHO'!AU12-1</f>
        <v>9.2103171207404966E-3</v>
      </c>
      <c r="AV15" s="3">
        <f>+'Indice PondENGHO'!AV13/'Indice PondENGHO'!AV12-1</f>
        <v>9.0988630187573971E-3</v>
      </c>
      <c r="AW15" s="3">
        <f>+'Indice PondENGHO'!AW13/'Indice PondENGHO'!AW12-1</f>
        <v>2.009967651475919E-2</v>
      </c>
      <c r="AX15" s="3">
        <f>+'Indice PondENGHO'!AX13/'Indice PondENGHO'!AX12-1</f>
        <v>1.8808107164399512E-2</v>
      </c>
      <c r="AY15" s="3">
        <f>+'Indice PondENGHO'!AY13/'Indice PondENGHO'!AY12-1</f>
        <v>1.184254661688855E-2</v>
      </c>
      <c r="AZ15" s="10">
        <f>+'Indice PondENGHO'!AZ13/'Indice PondENGHO'!AZ12-1</f>
        <v>1.8713241683059989E-2</v>
      </c>
      <c r="BA15" s="3">
        <f>+'Indice PondENGHO'!BA13/'Indice PondENGHO'!BA12-1</f>
        <v>4.720136003514952E-3</v>
      </c>
      <c r="BB15" s="3">
        <f>+'Indice PondENGHO'!BB13/'Indice PondENGHO'!BB12-1</f>
        <v>1.5753565794374147E-2</v>
      </c>
      <c r="BC15" s="3">
        <f>+'Indice PondENGHO'!BC13/'Indice PondENGHO'!BC12-1</f>
        <v>1.1900320408559928E-2</v>
      </c>
      <c r="BD15" s="3">
        <f>+'Indice PondENGHO'!BD13/'Indice PondENGHO'!BD12-1</f>
        <v>1.0955967341430339E-2</v>
      </c>
      <c r="BE15" s="3">
        <f>+'Indice PondENGHO'!BE13/'Indice PondENGHO'!BE12-1</f>
        <v>1.2972751607861932E-2</v>
      </c>
      <c r="BF15" s="3">
        <f>+'Indice PondENGHO'!BF13/'Indice PondENGHO'!BF12-1</f>
        <v>2.9907688699351453E-2</v>
      </c>
      <c r="BG15" s="3">
        <f>+'Indice PondENGHO'!BG13/'Indice PondENGHO'!BG12-1</f>
        <v>8.7409717852786617E-3</v>
      </c>
      <c r="BH15" s="3">
        <f>+'Indice PondENGHO'!BH13/'Indice PondENGHO'!BH12-1</f>
        <v>8.522991047053452E-3</v>
      </c>
      <c r="BI15" s="3">
        <f>+'Indice PondENGHO'!BI13/'Indice PondENGHO'!BI12-1</f>
        <v>2.0269017846334947E-2</v>
      </c>
      <c r="BJ15" s="3">
        <f>+'Indice PondENGHO'!BJ13/'Indice PondENGHO'!BJ12-1</f>
        <v>1.8219798058580094E-2</v>
      </c>
      <c r="BK15" s="11">
        <f>+'Indice PondENGHO'!BK13/'Indice PondENGHO'!BK12-1</f>
        <v>1.2000665094120899E-2</v>
      </c>
      <c r="BL15" s="2">
        <f t="shared" si="2"/>
        <v>43040</v>
      </c>
      <c r="BM15" s="3">
        <f>+'Indice PondENGHO'!BL13/'Indice PondENGHO'!BL12-1</f>
        <v>1.6318078458406937E-2</v>
      </c>
      <c r="BN15" s="3">
        <f>+'Indice PondENGHO'!BM13/'Indice PondENGHO'!BM12-1</f>
        <v>1.642767614507612E-2</v>
      </c>
      <c r="BO15" s="3">
        <f>+'Indice PondENGHO'!BN13/'Indice PondENGHO'!BN12-1</f>
        <v>1.6423423399705372E-2</v>
      </c>
      <c r="BP15" s="3">
        <f>+'Indice PondENGHO'!BO13/'Indice PondENGHO'!BO12-1</f>
        <v>1.6515109608034706E-2</v>
      </c>
      <c r="BQ15" s="3">
        <f>+'Indice PondENGHO'!BP13/'Indice PondENGHO'!BP12-1</f>
        <v>1.5976862800558767E-2</v>
      </c>
      <c r="BR15" s="10">
        <f>+'Indice PondENGHO'!BQ13/'Indice PondENGHO'!BQ12-1</f>
        <v>1.8541310328833438E-2</v>
      </c>
      <c r="BS15" s="3">
        <f>+'Indice PondENGHO'!BR13/'Indice PondENGHO'!BR12-1</f>
        <v>4.5573390658510959E-3</v>
      </c>
      <c r="BT15" s="3">
        <f>+'Indice PondENGHO'!BS13/'Indice PondENGHO'!BS12-1</f>
        <v>1.5438277958334412E-2</v>
      </c>
      <c r="BU15" s="3">
        <f>+'Indice PondENGHO'!BT13/'Indice PondENGHO'!BT12-1</f>
        <v>1.2723021263269185E-2</v>
      </c>
      <c r="BV15" s="3">
        <f>+'Indice PondENGHO'!BU13/'Indice PondENGHO'!BU12-1</f>
        <v>1.0977488500376831E-2</v>
      </c>
      <c r="BW15" s="3">
        <f>+'Indice PondENGHO'!BV13/'Indice PondENGHO'!BV12-1</f>
        <v>1.3064247833571851E-2</v>
      </c>
      <c r="BX15" s="3">
        <f>+'Indice PondENGHO'!BW13/'Indice PondENGHO'!BW12-1</f>
        <v>3.0013281174830375E-2</v>
      </c>
      <c r="BY15" s="3">
        <f>+'Indice PondENGHO'!BX13/'Indice PondENGHO'!BX12-1</f>
        <v>9.2164794499951519E-3</v>
      </c>
      <c r="BZ15" s="3">
        <f>+'Indice PondENGHO'!BY13/'Indice PondENGHO'!BY12-1</f>
        <v>9.3719930765057136E-3</v>
      </c>
      <c r="CA15" s="3">
        <f>+'Indice PondENGHO'!BZ13/'Indice PondENGHO'!BZ12-1</f>
        <v>2.0153833996418458E-2</v>
      </c>
      <c r="CB15" s="3">
        <f>+'Indice PondENGHO'!CA13/'Indice PondENGHO'!CA12-1</f>
        <v>1.841546079422085E-2</v>
      </c>
      <c r="CC15" s="11">
        <f>+'Indice PondENGHO'!CB13/'Indice PondENGHO'!CB12-1</f>
        <v>1.1900385668126123E-2</v>
      </c>
      <c r="CD15" s="10">
        <f>+'Indice PondENGHO'!CC13/'Indice PondENGHO'!CC12-1</f>
        <v>1.6287305621312864E-2</v>
      </c>
      <c r="CE15" s="11">
        <f>+'Indice PondENGHO'!CD13/'Indice PondENGHO'!CD12-1</f>
        <v>1.6287305621312864E-2</v>
      </c>
      <c r="CG15" s="3">
        <f ca="1">+'Indice PondENGHO'!CF13/'Indice PondENGHO'!CF12-1</f>
        <v>1.6388272251409708E-2</v>
      </c>
      <c r="CI15" s="3">
        <f t="shared" si="3"/>
        <v>3.4121565784817065E-4</v>
      </c>
      <c r="CJ15" s="3">
        <f>+'[3]Infla Mensual PondENGHO'!CF15</f>
        <v>-3.1779202578774424E-4</v>
      </c>
      <c r="CK15" s="3">
        <f t="shared" si="4"/>
        <v>6.5900768363591489E-4</v>
      </c>
    </row>
    <row r="16" spans="1:89" x14ac:dyDescent="0.3">
      <c r="A16" s="2">
        <f t="shared" si="0"/>
        <v>43070</v>
      </c>
      <c r="B16" s="1">
        <f t="shared" si="1"/>
        <v>12</v>
      </c>
      <c r="C16" s="1">
        <v>2017</v>
      </c>
      <c r="D16" s="10">
        <f>+'Indice PondENGHO'!D14/'Indice PondENGHO'!D13-1</f>
        <v>1.2944091493347187E-2</v>
      </c>
      <c r="E16" s="3">
        <f>+'Indice PondENGHO'!E14/'Indice PondENGHO'!E13-1</f>
        <v>1.010489521382496E-2</v>
      </c>
      <c r="F16" s="3">
        <f>+'Indice PondENGHO'!F14/'Indice PondENGHO'!F13-1</f>
        <v>2.1008066914132595E-2</v>
      </c>
      <c r="G16" s="3">
        <f>+'Indice PondENGHO'!G14/'Indice PondENGHO'!G13-1</f>
        <v>0.16824950562686714</v>
      </c>
      <c r="H16" s="3">
        <f>+'Indice PondENGHO'!H14/'Indice PondENGHO'!H13-1</f>
        <v>3.1581612458918107E-2</v>
      </c>
      <c r="I16" s="3">
        <f>+'Indice PondENGHO'!I14/'Indice PondENGHO'!I13-1</f>
        <v>2.2075732474344356E-2</v>
      </c>
      <c r="J16" s="3">
        <f>+'Indice PondENGHO'!J14/'Indice PondENGHO'!J13-1</f>
        <v>3.2846923341577572E-2</v>
      </c>
      <c r="K16" s="3">
        <f>+'Indice PondENGHO'!K14/'Indice PondENGHO'!K13-1</f>
        <v>3.86690981959803E-3</v>
      </c>
      <c r="L16" s="3">
        <f>+'Indice PondENGHO'!L14/'Indice PondENGHO'!L13-1</f>
        <v>9.4199684407403339E-3</v>
      </c>
      <c r="M16" s="3">
        <f>+'Indice PondENGHO'!M14/'Indice PondENGHO'!M13-1</f>
        <v>1.8755909827451456E-2</v>
      </c>
      <c r="N16" s="3">
        <f>+'Indice PondENGHO'!N14/'Indice PondENGHO'!N13-1</f>
        <v>1.6009404193344956E-2</v>
      </c>
      <c r="O16" s="11">
        <f>+'Indice PondENGHO'!O14/'Indice PondENGHO'!O13-1</f>
        <v>1.1715581235973715E-2</v>
      </c>
      <c r="P16" s="3">
        <f>+'Indice PondENGHO'!P14/'Indice PondENGHO'!P13-1</f>
        <v>1.3093388565211361E-2</v>
      </c>
      <c r="Q16" s="3">
        <f>+'Indice PondENGHO'!Q14/'Indice PondENGHO'!Q13-1</f>
        <v>1.0760406596801442E-2</v>
      </c>
      <c r="R16" s="3">
        <f>+'Indice PondENGHO'!R14/'Indice PondENGHO'!R13-1</f>
        <v>2.1668132156797082E-2</v>
      </c>
      <c r="S16" s="3">
        <f>+'Indice PondENGHO'!S14/'Indice PondENGHO'!S13-1</f>
        <v>0.17417444738300403</v>
      </c>
      <c r="T16" s="3">
        <f>+'Indice PondENGHO'!T14/'Indice PondENGHO'!T13-1</f>
        <v>3.2892079223088899E-2</v>
      </c>
      <c r="U16" s="3">
        <f>+'Indice PondENGHO'!U14/'Indice PondENGHO'!U13-1</f>
        <v>2.3232720177879029E-2</v>
      </c>
      <c r="V16" s="3">
        <f>+'Indice PondENGHO'!V14/'Indice PondENGHO'!V13-1</f>
        <v>3.3014113099849585E-2</v>
      </c>
      <c r="W16" s="3">
        <f>+'Indice PondENGHO'!W14/'Indice PondENGHO'!W13-1</f>
        <v>6.0194437679292889E-3</v>
      </c>
      <c r="X16" s="3">
        <f>+'Indice PondENGHO'!X14/'Indice PondENGHO'!X13-1</f>
        <v>9.5227758295304277E-3</v>
      </c>
      <c r="Y16" s="3">
        <f>+'Indice PondENGHO'!Y14/'Indice PondENGHO'!Y13-1</f>
        <v>1.7186420328604957E-2</v>
      </c>
      <c r="Z16" s="3">
        <f>+'Indice PondENGHO'!Z14/'Indice PondENGHO'!Z13-1</f>
        <v>1.6632830743732008E-2</v>
      </c>
      <c r="AA16" s="3">
        <f>+'Indice PondENGHO'!AA14/'Indice PondENGHO'!AA13-1</f>
        <v>1.1639708974422458E-2</v>
      </c>
      <c r="AB16" s="10">
        <f>+'Indice PondENGHO'!AB14/'Indice PondENGHO'!AB13-1</f>
        <v>1.3064828482055812E-2</v>
      </c>
      <c r="AC16" s="3">
        <f>+'Indice PondENGHO'!AC14/'Indice PondENGHO'!AC13-1</f>
        <v>1.0737434419428649E-2</v>
      </c>
      <c r="AD16" s="3">
        <f>+'Indice PondENGHO'!AD14/'Indice PondENGHO'!AD13-1</f>
        <v>2.1916076794691097E-2</v>
      </c>
      <c r="AE16" s="3">
        <f>+'Indice PondENGHO'!AE14/'Indice PondENGHO'!AE13-1</f>
        <v>0.17841273013333891</v>
      </c>
      <c r="AF16" s="3">
        <f>+'Indice PondENGHO'!AF14/'Indice PondENGHO'!AF13-1</f>
        <v>3.3223557183556185E-2</v>
      </c>
      <c r="AG16" s="3">
        <f>+'Indice PondENGHO'!AG14/'Indice PondENGHO'!AG13-1</f>
        <v>2.3662714810958052E-2</v>
      </c>
      <c r="AH16" s="3">
        <f>+'Indice PondENGHO'!AH14/'Indice PondENGHO'!AH13-1</f>
        <v>3.3121858211267119E-2</v>
      </c>
      <c r="AI16" s="3">
        <f>+'Indice PondENGHO'!AI14/'Indice PondENGHO'!AI13-1</f>
        <v>6.853162939238544E-3</v>
      </c>
      <c r="AJ16" s="3">
        <f>+'Indice PondENGHO'!AJ14/'Indice PondENGHO'!AJ13-1</f>
        <v>9.5395993363267539E-3</v>
      </c>
      <c r="AK16" s="3">
        <f>+'Indice PondENGHO'!AK14/'Indice PondENGHO'!AK13-1</f>
        <v>1.6818135594601547E-2</v>
      </c>
      <c r="AL16" s="3">
        <f>+'Indice PondENGHO'!AL14/'Indice PondENGHO'!AL13-1</f>
        <v>1.737858750409238E-2</v>
      </c>
      <c r="AM16" s="11">
        <f>+'Indice PondENGHO'!AM14/'Indice PondENGHO'!AM13-1</f>
        <v>1.1653692534483451E-2</v>
      </c>
      <c r="AN16" s="3">
        <f>+'Indice PondENGHO'!AN14/'Indice PondENGHO'!AN13-1</f>
        <v>1.3159120746081943E-2</v>
      </c>
      <c r="AO16" s="3">
        <f>+'Indice PondENGHO'!AO14/'Indice PondENGHO'!AO13-1</f>
        <v>1.0900941024710065E-2</v>
      </c>
      <c r="AP16" s="3">
        <f>+'Indice PondENGHO'!AP14/'Indice PondENGHO'!AP13-1</f>
        <v>2.223774243089216E-2</v>
      </c>
      <c r="AQ16" s="3">
        <f>+'Indice PondENGHO'!AQ14/'Indice PondENGHO'!AQ13-1</f>
        <v>0.17695846659829151</v>
      </c>
      <c r="AR16" s="3">
        <f>+'Indice PondENGHO'!AR14/'Indice PondENGHO'!AR13-1</f>
        <v>3.3350033453939387E-2</v>
      </c>
      <c r="AS16" s="3">
        <f>+'Indice PondENGHO'!AS14/'Indice PondENGHO'!AS13-1</f>
        <v>2.4799503302007198E-2</v>
      </c>
      <c r="AT16" s="3">
        <f>+'Indice PondENGHO'!AT14/'Indice PondENGHO'!AT13-1</f>
        <v>3.3269172464259755E-2</v>
      </c>
      <c r="AU16" s="3">
        <f>+'Indice PondENGHO'!AU14/'Indice PondENGHO'!AU13-1</f>
        <v>7.1613482252903538E-3</v>
      </c>
      <c r="AV16" s="3">
        <f>+'Indice PondENGHO'!AV14/'Indice PondENGHO'!AV13-1</f>
        <v>9.8344325579586833E-3</v>
      </c>
      <c r="AW16" s="3">
        <f>+'Indice PondENGHO'!AW14/'Indice PondENGHO'!AW13-1</f>
        <v>1.7028707313177627E-2</v>
      </c>
      <c r="AX16" s="3">
        <f>+'Indice PondENGHO'!AX14/'Indice PondENGHO'!AX13-1</f>
        <v>1.7925962891157443E-2</v>
      </c>
      <c r="AY16" s="3">
        <f>+'Indice PondENGHO'!AY14/'Indice PondENGHO'!AY13-1</f>
        <v>1.16304178753317E-2</v>
      </c>
      <c r="AZ16" s="10">
        <f>+'Indice PondENGHO'!AZ14/'Indice PondENGHO'!AZ13-1</f>
        <v>1.3426963642674261E-2</v>
      </c>
      <c r="BA16" s="3">
        <f>+'Indice PondENGHO'!BA14/'Indice PondENGHO'!BA13-1</f>
        <v>1.1367159875505628E-2</v>
      </c>
      <c r="BB16" s="3">
        <f>+'Indice PondENGHO'!BB14/'Indice PondENGHO'!BB13-1</f>
        <v>2.2602865451700538E-2</v>
      </c>
      <c r="BC16" s="3">
        <f>+'Indice PondENGHO'!BC14/'Indice PondENGHO'!BC13-1</f>
        <v>0.17711745261477541</v>
      </c>
      <c r="BD16" s="3">
        <f>+'Indice PondENGHO'!BD14/'Indice PondENGHO'!BD13-1</f>
        <v>3.4737959840501098E-2</v>
      </c>
      <c r="BE16" s="3">
        <f>+'Indice PondENGHO'!BE14/'Indice PondENGHO'!BE13-1</f>
        <v>2.5953089585433409E-2</v>
      </c>
      <c r="BF16" s="3">
        <f>+'Indice PondENGHO'!BF14/'Indice PondENGHO'!BF13-1</f>
        <v>3.3375292988515604E-2</v>
      </c>
      <c r="BG16" s="3">
        <f>+'Indice PondENGHO'!BG14/'Indice PondENGHO'!BG13-1</f>
        <v>8.7439445265369287E-3</v>
      </c>
      <c r="BH16" s="3">
        <f>+'Indice PondENGHO'!BH14/'Indice PondENGHO'!BH13-1</f>
        <v>1.0302359223923307E-2</v>
      </c>
      <c r="BI16" s="3">
        <f>+'Indice PondENGHO'!BI14/'Indice PondENGHO'!BI13-1</f>
        <v>1.5626895553137787E-2</v>
      </c>
      <c r="BJ16" s="3">
        <f>+'Indice PondENGHO'!BJ14/'Indice PondENGHO'!BJ13-1</f>
        <v>1.8337937799729254E-2</v>
      </c>
      <c r="BK16" s="11">
        <f>+'Indice PondENGHO'!BK14/'Indice PondENGHO'!BK13-1</f>
        <v>1.0871838485026819E-2</v>
      </c>
      <c r="BL16" s="2">
        <f t="shared" si="2"/>
        <v>43070</v>
      </c>
      <c r="BM16" s="3">
        <f>+'Indice PondENGHO'!BL14/'Indice PondENGHO'!BL13-1</f>
        <v>3.1580561178931266E-2</v>
      </c>
      <c r="BN16" s="3">
        <f>+'Indice PondENGHO'!BM14/'Indice PondENGHO'!BM13-1</f>
        <v>3.4131673699127507E-2</v>
      </c>
      <c r="BO16" s="3">
        <f>+'Indice PondENGHO'!BN14/'Indice PondENGHO'!BN13-1</f>
        <v>3.4793246756692708E-2</v>
      </c>
      <c r="BP16" s="3">
        <f>+'Indice PondENGHO'!BO14/'Indice PondENGHO'!BO13-1</f>
        <v>3.515240767801564E-2</v>
      </c>
      <c r="BQ16" s="3">
        <f>+'Indice PondENGHO'!BP14/'Indice PondENGHO'!BP13-1</f>
        <v>3.6769070094208489E-2</v>
      </c>
      <c r="BR16" s="10">
        <f>+'Indice PondENGHO'!BQ14/'Indice PondENGHO'!BQ13-1</f>
        <v>1.3150067164994894E-2</v>
      </c>
      <c r="BS16" s="3">
        <f>+'Indice PondENGHO'!BR14/'Indice PondENGHO'!BR13-1</f>
        <v>1.0882642066463832E-2</v>
      </c>
      <c r="BT16" s="3">
        <f>+'Indice PondENGHO'!BS14/'Indice PondENGHO'!BS13-1</f>
        <v>2.2017649046147225E-2</v>
      </c>
      <c r="BU16" s="3">
        <f>+'Indice PondENGHO'!BT14/'Indice PondENGHO'!BT13-1</f>
        <v>0.17581251268554943</v>
      </c>
      <c r="BV16" s="3">
        <f>+'Indice PondENGHO'!BU14/'Indice PondENGHO'!BU13-1</f>
        <v>3.3692019313061428E-2</v>
      </c>
      <c r="BW16" s="3">
        <f>+'Indice PondENGHO'!BV14/'Indice PondENGHO'!BV13-1</f>
        <v>2.4689069675144726E-2</v>
      </c>
      <c r="BX16" s="3">
        <f>+'Indice PondENGHO'!BW14/'Indice PondENGHO'!BW13-1</f>
        <v>3.3210163119106628E-2</v>
      </c>
      <c r="BY16" s="3">
        <f>+'Indice PondENGHO'!BX14/'Indice PondENGHO'!BX13-1</f>
        <v>6.9849964331836212E-3</v>
      </c>
      <c r="BZ16" s="3">
        <f>+'Indice PondENGHO'!BY14/'Indice PondENGHO'!BY13-1</f>
        <v>9.8716717796472064E-3</v>
      </c>
      <c r="CA16" s="3">
        <f>+'Indice PondENGHO'!BZ14/'Indice PondENGHO'!BZ13-1</f>
        <v>1.6565768654434931E-2</v>
      </c>
      <c r="CB16" s="3">
        <f>+'Indice PondENGHO'!CA14/'Indice PondENGHO'!CA13-1</f>
        <v>1.7694462819317636E-2</v>
      </c>
      <c r="CC16" s="11">
        <f>+'Indice PondENGHO'!CB14/'Indice PondENGHO'!CB13-1</f>
        <v>1.1362516346182794E-2</v>
      </c>
      <c r="CD16" s="10">
        <f>+'Indice PondENGHO'!CC14/'Indice PondENGHO'!CC13-1</f>
        <v>3.5017416667235901E-2</v>
      </c>
      <c r="CE16" s="11">
        <f>+'Indice PondENGHO'!CD14/'Indice PondENGHO'!CD13-1</f>
        <v>3.5017353430480069E-2</v>
      </c>
      <c r="CG16" s="3">
        <f ca="1">+'Indice PondENGHO'!CF14/'Indice PondENGHO'!CF13-1</f>
        <v>3.5132950023021525E-2</v>
      </c>
      <c r="CI16" s="3">
        <f t="shared" si="3"/>
        <v>-5.1885089152772235E-3</v>
      </c>
      <c r="CJ16" s="3">
        <f>+'[3]Infla Mensual PondENGHO'!CF16</f>
        <v>-5.1974866656354646E-3</v>
      </c>
      <c r="CK16" s="3">
        <f t="shared" si="4"/>
        <v>8.97775035824111E-6</v>
      </c>
    </row>
    <row r="17" spans="1:89" x14ac:dyDescent="0.3">
      <c r="A17" s="2">
        <f t="shared" si="0"/>
        <v>43101</v>
      </c>
      <c r="B17" s="1">
        <f t="shared" si="1"/>
        <v>1</v>
      </c>
      <c r="C17" s="1">
        <v>2018</v>
      </c>
      <c r="D17" s="10">
        <f>+'Indice PondENGHO'!D15/'Indice PondENGHO'!D14-1</f>
        <v>1.5024200903720919E-2</v>
      </c>
      <c r="E17" s="3">
        <f>+'Indice PondENGHO'!E15/'Indice PondENGHO'!E14-1</f>
        <v>1.9610922524448293E-2</v>
      </c>
      <c r="F17" s="3">
        <f>+'Indice PondENGHO'!F15/'Indice PondENGHO'!F14-1</f>
        <v>2.0670157021410285E-2</v>
      </c>
      <c r="G17" s="3">
        <f>+'Indice PondENGHO'!G15/'Indice PondENGHO'!G14-1</f>
        <v>1.9303678162725157E-2</v>
      </c>
      <c r="H17" s="3">
        <f>+'Indice PondENGHO'!H15/'Indice PondENGHO'!H14-1</f>
        <v>1.5182019724637508E-2</v>
      </c>
      <c r="I17" s="3">
        <f>+'Indice PondENGHO'!I15/'Indice PondENGHO'!I14-1</f>
        <v>1.7329031690087149E-2</v>
      </c>
      <c r="J17" s="3">
        <f>+'Indice PondENGHO'!J15/'Indice PondENGHO'!J14-1</f>
        <v>2.2937021552229986E-2</v>
      </c>
      <c r="K17" s="3">
        <f>+'Indice PondENGHO'!K15/'Indice PondENGHO'!K14-1</f>
        <v>9.9530608061721981E-3</v>
      </c>
      <c r="L17" s="3">
        <f>+'Indice PondENGHO'!L15/'Indice PondENGHO'!L14-1</f>
        <v>2.8132940639384874E-2</v>
      </c>
      <c r="M17" s="3">
        <f>+'Indice PondENGHO'!M15/'Indice PondENGHO'!M14-1</f>
        <v>2.6961757295831612E-2</v>
      </c>
      <c r="N17" s="3">
        <f>+'Indice PondENGHO'!N15/'Indice PondENGHO'!N14-1</f>
        <v>2.69031047854007E-2</v>
      </c>
      <c r="O17" s="11">
        <f>+'Indice PondENGHO'!O15/'Indice PondENGHO'!O14-1</f>
        <v>2.2290201189908654E-2</v>
      </c>
      <c r="P17" s="3">
        <f>+'Indice PondENGHO'!P15/'Indice PondENGHO'!P14-1</f>
        <v>1.5474552172842992E-2</v>
      </c>
      <c r="Q17" s="3">
        <f>+'Indice PondENGHO'!Q15/'Indice PondENGHO'!Q14-1</f>
        <v>1.9217138178650339E-2</v>
      </c>
      <c r="R17" s="3">
        <f>+'Indice PondENGHO'!R15/'Indice PondENGHO'!R14-1</f>
        <v>2.0972076028068942E-2</v>
      </c>
      <c r="S17" s="3">
        <f>+'Indice PondENGHO'!S15/'Indice PondENGHO'!S14-1</f>
        <v>1.4452976497579151E-2</v>
      </c>
      <c r="T17" s="3">
        <f>+'Indice PondENGHO'!T15/'Indice PondENGHO'!T14-1</f>
        <v>1.5869824181954817E-2</v>
      </c>
      <c r="U17" s="3">
        <f>+'Indice PondENGHO'!U15/'Indice PondENGHO'!U14-1</f>
        <v>1.7358000740542501E-2</v>
      </c>
      <c r="V17" s="3">
        <f>+'Indice PondENGHO'!V15/'Indice PondENGHO'!V14-1</f>
        <v>2.2824289019756083E-2</v>
      </c>
      <c r="W17" s="3">
        <f>+'Indice PondENGHO'!W15/'Indice PondENGHO'!W14-1</f>
        <v>1.0843068102160736E-2</v>
      </c>
      <c r="X17" s="3">
        <f>+'Indice PondENGHO'!X15/'Indice PondENGHO'!X14-1</f>
        <v>2.8494826017361863E-2</v>
      </c>
      <c r="Y17" s="3">
        <f>+'Indice PondENGHO'!Y15/'Indice PondENGHO'!Y14-1</f>
        <v>2.6016406634160383E-2</v>
      </c>
      <c r="Z17" s="3">
        <f>+'Indice PondENGHO'!Z15/'Indice PondENGHO'!Z14-1</f>
        <v>2.7289162060446293E-2</v>
      </c>
      <c r="AA17" s="3">
        <f>+'Indice PondENGHO'!AA15/'Indice PondENGHO'!AA14-1</f>
        <v>2.3565686640464989E-2</v>
      </c>
      <c r="AB17" s="10">
        <f>+'Indice PondENGHO'!AB15/'Indice PondENGHO'!AB14-1</f>
        <v>1.5829793266612713E-2</v>
      </c>
      <c r="AC17" s="3">
        <f>+'Indice PondENGHO'!AC15/'Indice PondENGHO'!AC14-1</f>
        <v>1.9387891139499791E-2</v>
      </c>
      <c r="AD17" s="3">
        <f>+'Indice PondENGHO'!AD15/'Indice PondENGHO'!AD14-1</f>
        <v>2.135581487987559E-2</v>
      </c>
      <c r="AE17" s="3">
        <f>+'Indice PondENGHO'!AE15/'Indice PondENGHO'!AE14-1</f>
        <v>1.2378854353811697E-2</v>
      </c>
      <c r="AF17" s="3">
        <f>+'Indice PondENGHO'!AF15/'Indice PondENGHO'!AF14-1</f>
        <v>1.5582750281396773E-2</v>
      </c>
      <c r="AG17" s="3">
        <f>+'Indice PondENGHO'!AG15/'Indice PondENGHO'!AG14-1</f>
        <v>1.7388359935619269E-2</v>
      </c>
      <c r="AH17" s="3">
        <f>+'Indice PondENGHO'!AH15/'Indice PondENGHO'!AH14-1</f>
        <v>2.2128124126271409E-2</v>
      </c>
      <c r="AI17" s="3">
        <f>+'Indice PondENGHO'!AI15/'Indice PondENGHO'!AI14-1</f>
        <v>1.1331565305435332E-2</v>
      </c>
      <c r="AJ17" s="3">
        <f>+'Indice PondENGHO'!AJ15/'Indice PondENGHO'!AJ14-1</f>
        <v>2.8750197114473686E-2</v>
      </c>
      <c r="AK17" s="3">
        <f>+'Indice PondENGHO'!AK15/'Indice PondENGHO'!AK14-1</f>
        <v>2.5803482528120147E-2</v>
      </c>
      <c r="AL17" s="3">
        <f>+'Indice PondENGHO'!AL15/'Indice PondENGHO'!AL14-1</f>
        <v>2.8216783544442237E-2</v>
      </c>
      <c r="AM17" s="11">
        <f>+'Indice PondENGHO'!AM15/'Indice PondENGHO'!AM14-1</f>
        <v>2.3886695043754846E-2</v>
      </c>
      <c r="AN17" s="3">
        <f>+'Indice PondENGHO'!AN15/'Indice PondENGHO'!AN14-1</f>
        <v>1.6186358386488964E-2</v>
      </c>
      <c r="AO17" s="3">
        <f>+'Indice PondENGHO'!AO15/'Indice PondENGHO'!AO14-1</f>
        <v>1.9177947624794411E-2</v>
      </c>
      <c r="AP17" s="3">
        <f>+'Indice PondENGHO'!AP15/'Indice PondENGHO'!AP14-1</f>
        <v>2.0987513055768181E-2</v>
      </c>
      <c r="AQ17" s="3">
        <f>+'Indice PondENGHO'!AQ15/'Indice PondENGHO'!AQ14-1</f>
        <v>1.2666717553567075E-2</v>
      </c>
      <c r="AR17" s="3">
        <f>+'Indice PondENGHO'!AR15/'Indice PondENGHO'!AR14-1</f>
        <v>1.5750881393038707E-2</v>
      </c>
      <c r="AS17" s="3">
        <f>+'Indice PondENGHO'!AS15/'Indice PondENGHO'!AS14-1</f>
        <v>1.7633474866832533E-2</v>
      </c>
      <c r="AT17" s="3">
        <f>+'Indice PondENGHO'!AT15/'Indice PondENGHO'!AT14-1</f>
        <v>2.2067090499758413E-2</v>
      </c>
      <c r="AU17" s="3">
        <f>+'Indice PondENGHO'!AU15/'Indice PondENGHO'!AU14-1</f>
        <v>1.1345651968850623E-2</v>
      </c>
      <c r="AV17" s="3">
        <f>+'Indice PondENGHO'!AV15/'Indice PondENGHO'!AV14-1</f>
        <v>2.8685422748565781E-2</v>
      </c>
      <c r="AW17" s="3">
        <f>+'Indice PondENGHO'!AW15/'Indice PondENGHO'!AW14-1</f>
        <v>2.544493180120333E-2</v>
      </c>
      <c r="AX17" s="3">
        <f>+'Indice PondENGHO'!AX15/'Indice PondENGHO'!AX14-1</f>
        <v>2.8369838635045941E-2</v>
      </c>
      <c r="AY17" s="3">
        <f>+'Indice PondENGHO'!AY15/'Indice PondENGHO'!AY14-1</f>
        <v>2.4581722001650208E-2</v>
      </c>
      <c r="AZ17" s="10">
        <f>+'Indice PondENGHO'!AZ15/'Indice PondENGHO'!AZ14-1</f>
        <v>1.686724087582725E-2</v>
      </c>
      <c r="BA17" s="3">
        <f>+'Indice PondENGHO'!BA15/'Indice PondENGHO'!BA14-1</f>
        <v>1.8792695562404038E-2</v>
      </c>
      <c r="BB17" s="3">
        <f>+'Indice PondENGHO'!BB15/'Indice PondENGHO'!BB14-1</f>
        <v>2.0874252882437938E-2</v>
      </c>
      <c r="BC17" s="3">
        <f>+'Indice PondENGHO'!BC15/'Indice PondENGHO'!BC14-1</f>
        <v>9.827472689035277E-3</v>
      </c>
      <c r="BD17" s="3">
        <f>+'Indice PondENGHO'!BD15/'Indice PondENGHO'!BD14-1</f>
        <v>1.7404643852001689E-2</v>
      </c>
      <c r="BE17" s="3">
        <f>+'Indice PondENGHO'!BE15/'Indice PondENGHO'!BE14-1</f>
        <v>1.7812704782538269E-2</v>
      </c>
      <c r="BF17" s="3">
        <f>+'Indice PondENGHO'!BF15/'Indice PondENGHO'!BF14-1</f>
        <v>2.1409085435299069E-2</v>
      </c>
      <c r="BG17" s="3">
        <f>+'Indice PondENGHO'!BG15/'Indice PondENGHO'!BG14-1</f>
        <v>1.2217909461956555E-2</v>
      </c>
      <c r="BH17" s="3">
        <f>+'Indice PondENGHO'!BH15/'Indice PondENGHO'!BH14-1</f>
        <v>2.8773698746019205E-2</v>
      </c>
      <c r="BI17" s="3">
        <f>+'Indice PondENGHO'!BI15/'Indice PondENGHO'!BI14-1</f>
        <v>2.4176457882965519E-2</v>
      </c>
      <c r="BJ17" s="3">
        <f>+'Indice PondENGHO'!BJ15/'Indice PondENGHO'!BJ14-1</f>
        <v>2.9336222473244078E-2</v>
      </c>
      <c r="BK17" s="11">
        <f>+'Indice PondENGHO'!BK15/'Indice PondENGHO'!BK14-1</f>
        <v>2.6520465154847406E-2</v>
      </c>
      <c r="BL17" s="2">
        <f t="shared" si="2"/>
        <v>43101</v>
      </c>
      <c r="BM17" s="3">
        <f>+'Indice PondENGHO'!BL15/'Indice PondENGHO'!BL14-1</f>
        <v>1.868620226688722E-2</v>
      </c>
      <c r="BN17" s="3">
        <f>+'Indice PondENGHO'!BM15/'Indice PondENGHO'!BM14-1</f>
        <v>1.8867670669025838E-2</v>
      </c>
      <c r="BO17" s="3">
        <f>+'Indice PondENGHO'!BN15/'Indice PondENGHO'!BN14-1</f>
        <v>1.8975411422377686E-2</v>
      </c>
      <c r="BP17" s="3">
        <f>+'Indice PondENGHO'!BO15/'Indice PondENGHO'!BO14-1</f>
        <v>1.948011240984493E-2</v>
      </c>
      <c r="BQ17" s="3">
        <f>+'Indice PondENGHO'!BP15/'Indice PondENGHO'!BP14-1</f>
        <v>1.9890755656403636E-2</v>
      </c>
      <c r="BR17" s="10">
        <f>+'Indice PondENGHO'!BQ15/'Indice PondENGHO'!BQ14-1</f>
        <v>1.592723960918363E-2</v>
      </c>
      <c r="BS17" s="3">
        <f>+'Indice PondENGHO'!BR15/'Indice PondENGHO'!BR14-1</f>
        <v>1.9161407312481726E-2</v>
      </c>
      <c r="BT17" s="3">
        <f>+'Indice PondENGHO'!BS15/'Indice PondENGHO'!BS14-1</f>
        <v>2.0977096961230846E-2</v>
      </c>
      <c r="BU17" s="3">
        <f>+'Indice PondENGHO'!BT15/'Indice PondENGHO'!BT14-1</f>
        <v>1.2730800781274976E-2</v>
      </c>
      <c r="BV17" s="3">
        <f>+'Indice PondENGHO'!BU15/'Indice PondENGHO'!BU14-1</f>
        <v>1.6377687504905092E-2</v>
      </c>
      <c r="BW17" s="3">
        <f>+'Indice PondENGHO'!BV15/'Indice PondENGHO'!BV14-1</f>
        <v>1.7610553684207941E-2</v>
      </c>
      <c r="BX17" s="3">
        <f>+'Indice PondENGHO'!BW15/'Indice PondENGHO'!BW14-1</f>
        <v>2.2025572654107872E-2</v>
      </c>
      <c r="BY17" s="3">
        <f>+'Indice PondENGHO'!BX15/'Indice PondENGHO'!BX14-1</f>
        <v>1.1350471357938208E-2</v>
      </c>
      <c r="BZ17" s="3">
        <f>+'Indice PondENGHO'!BY15/'Indice PondENGHO'!BY14-1</f>
        <v>2.8643437697021268E-2</v>
      </c>
      <c r="CA17" s="3">
        <f>+'Indice PondENGHO'!BZ15/'Indice PondENGHO'!BZ14-1</f>
        <v>2.5174927758619514E-2</v>
      </c>
      <c r="CB17" s="3">
        <f>+'Indice PondENGHO'!CA15/'Indice PondENGHO'!CA14-1</f>
        <v>2.8489474184711705E-2</v>
      </c>
      <c r="CC17" s="11">
        <f>+'Indice PondENGHO'!CB15/'Indice PondENGHO'!CB14-1</f>
        <v>2.481778736038609E-2</v>
      </c>
      <c r="CD17" s="10">
        <f>+'Indice PondENGHO'!CC15/'Indice PondENGHO'!CC14-1</f>
        <v>1.9332281197328438E-2</v>
      </c>
      <c r="CE17" s="11">
        <f>+'Indice PondENGHO'!CD15/'Indice PondENGHO'!CD14-1</f>
        <v>1.9332282378478505E-2</v>
      </c>
      <c r="CG17" s="3">
        <f ca="1">+'Indice PondENGHO'!CF15/'Indice PondENGHO'!CF14-1</f>
        <v>1.920298254488384E-2</v>
      </c>
      <c r="CI17" s="3">
        <f t="shared" si="3"/>
        <v>-1.2045533895164162E-3</v>
      </c>
      <c r="CJ17" s="3">
        <f>+'[3]Infla Mensual PondENGHO'!CF17</f>
        <v>-3.7131496758924243E-4</v>
      </c>
      <c r="CK17" s="3">
        <f t="shared" si="4"/>
        <v>-8.3323842192717379E-4</v>
      </c>
    </row>
    <row r="18" spans="1:89" x14ac:dyDescent="0.3">
      <c r="A18" s="2">
        <f t="shared" si="0"/>
        <v>43132</v>
      </c>
      <c r="B18" s="1">
        <f t="shared" si="1"/>
        <v>2</v>
      </c>
      <c r="C18" s="1">
        <v>2018</v>
      </c>
      <c r="D18" s="10">
        <f>+'Indice PondENGHO'!D16/'Indice PondENGHO'!D15-1</f>
        <v>1.6529006119844425E-2</v>
      </c>
      <c r="E18" s="3">
        <f>+'Indice PondENGHO'!E16/'Indice PondENGHO'!E15-1</f>
        <v>2.1621893045443041E-2</v>
      </c>
      <c r="F18" s="3">
        <f>+'Indice PondENGHO'!F16/'Indice PondENGHO'!F15-1</f>
        <v>1.3899693756233455E-2</v>
      </c>
      <c r="G18" s="3">
        <f>+'Indice PondENGHO'!G16/'Indice PondENGHO'!G15-1</f>
        <v>3.510885715447043E-2</v>
      </c>
      <c r="H18" s="3">
        <f>+'Indice PondENGHO'!H16/'Indice PondENGHO'!H15-1</f>
        <v>2.0698088283116922E-2</v>
      </c>
      <c r="I18" s="3">
        <f>+'Indice PondENGHO'!I16/'Indice PondENGHO'!I15-1</f>
        <v>2.2332268745743677E-2</v>
      </c>
      <c r="J18" s="3">
        <f>+'Indice PondENGHO'!J16/'Indice PondENGHO'!J15-1</f>
        <v>4.4124652294800448E-2</v>
      </c>
      <c r="K18" s="3">
        <f>+'Indice PondENGHO'!K16/'Indice PondENGHO'!K15-1</f>
        <v>9.0339741824207564E-2</v>
      </c>
      <c r="L18" s="3">
        <f>+'Indice PondENGHO'!L16/'Indice PondENGHO'!L15-1</f>
        <v>1.8250491575531935E-2</v>
      </c>
      <c r="M18" s="3">
        <f>+'Indice PondENGHO'!M16/'Indice PondENGHO'!M15-1</f>
        <v>2.836130216280619E-2</v>
      </c>
      <c r="N18" s="3">
        <f>+'Indice PondENGHO'!N16/'Indice PondENGHO'!N15-1</f>
        <v>2.1743254733451511E-2</v>
      </c>
      <c r="O18" s="11">
        <f>+'Indice PondENGHO'!O16/'Indice PondENGHO'!O15-1</f>
        <v>1.8814195330279171E-2</v>
      </c>
      <c r="P18" s="3">
        <f>+'Indice PondENGHO'!P16/'Indice PondENGHO'!P15-1</f>
        <v>1.6915020818563997E-2</v>
      </c>
      <c r="Q18" s="3">
        <f>+'Indice PondENGHO'!Q16/'Indice PondENGHO'!Q15-1</f>
        <v>2.1965294550160719E-2</v>
      </c>
      <c r="R18" s="3">
        <f>+'Indice PondENGHO'!R16/'Indice PondENGHO'!R15-1</f>
        <v>1.4356130409100665E-2</v>
      </c>
      <c r="S18" s="3">
        <f>+'Indice PondENGHO'!S16/'Indice PondENGHO'!S15-1</f>
        <v>3.6268765137614123E-2</v>
      </c>
      <c r="T18" s="3">
        <f>+'Indice PondENGHO'!T16/'Indice PondENGHO'!T15-1</f>
        <v>2.1421777664249131E-2</v>
      </c>
      <c r="U18" s="3">
        <f>+'Indice PondENGHO'!U16/'Indice PondENGHO'!U15-1</f>
        <v>2.2779069997932222E-2</v>
      </c>
      <c r="V18" s="3">
        <f>+'Indice PondENGHO'!V16/'Indice PondENGHO'!V15-1</f>
        <v>4.4595472210916975E-2</v>
      </c>
      <c r="W18" s="3">
        <f>+'Indice PondENGHO'!W16/'Indice PondENGHO'!W15-1</f>
        <v>8.8892861636739928E-2</v>
      </c>
      <c r="X18" s="3">
        <f>+'Indice PondENGHO'!X16/'Indice PondENGHO'!X15-1</f>
        <v>1.879392384807832E-2</v>
      </c>
      <c r="Y18" s="3">
        <f>+'Indice PondENGHO'!Y16/'Indice PondENGHO'!Y15-1</f>
        <v>2.8771930300936166E-2</v>
      </c>
      <c r="Z18" s="3">
        <f>+'Indice PondENGHO'!Z16/'Indice PondENGHO'!Z15-1</f>
        <v>2.1453865658119353E-2</v>
      </c>
      <c r="AA18" s="3">
        <f>+'Indice PondENGHO'!AA16/'Indice PondENGHO'!AA15-1</f>
        <v>1.8307358627617898E-2</v>
      </c>
      <c r="AB18" s="10">
        <f>+'Indice PondENGHO'!AB16/'Indice PondENGHO'!AB15-1</f>
        <v>1.7193629868732963E-2</v>
      </c>
      <c r="AC18" s="3">
        <f>+'Indice PondENGHO'!AC16/'Indice PondENGHO'!AC15-1</f>
        <v>2.1741092941614859E-2</v>
      </c>
      <c r="AD18" s="3">
        <f>+'Indice PondENGHO'!AD16/'Indice PondENGHO'!AD15-1</f>
        <v>1.4255263700352128E-2</v>
      </c>
      <c r="AE18" s="3">
        <f>+'Indice PondENGHO'!AE16/'Indice PondENGHO'!AE15-1</f>
        <v>3.6947281876341886E-2</v>
      </c>
      <c r="AF18" s="3">
        <f>+'Indice PondENGHO'!AF16/'Indice PondENGHO'!AF15-1</f>
        <v>2.1346577181688975E-2</v>
      </c>
      <c r="AG18" s="3">
        <f>+'Indice PondENGHO'!AG16/'Indice PondENGHO'!AG15-1</f>
        <v>2.2795607756982639E-2</v>
      </c>
      <c r="AH18" s="3">
        <f>+'Indice PondENGHO'!AH16/'Indice PondENGHO'!AH15-1</f>
        <v>4.4980130787185324E-2</v>
      </c>
      <c r="AI18" s="3">
        <f>+'Indice PondENGHO'!AI16/'Indice PondENGHO'!AI15-1</f>
        <v>8.8165261150964014E-2</v>
      </c>
      <c r="AJ18" s="3">
        <f>+'Indice PondENGHO'!AJ16/'Indice PondENGHO'!AJ15-1</f>
        <v>1.8954568756264001E-2</v>
      </c>
      <c r="AK18" s="3">
        <f>+'Indice PondENGHO'!AK16/'Indice PondENGHO'!AK15-1</f>
        <v>2.9040025165055106E-2</v>
      </c>
      <c r="AL18" s="3">
        <f>+'Indice PondENGHO'!AL16/'Indice PondENGHO'!AL15-1</f>
        <v>2.0377486061988082E-2</v>
      </c>
      <c r="AM18" s="11">
        <f>+'Indice PondENGHO'!AM16/'Indice PondENGHO'!AM15-1</f>
        <v>1.8206169902198477E-2</v>
      </c>
      <c r="AN18" s="3">
        <f>+'Indice PondENGHO'!AN16/'Indice PondENGHO'!AN15-1</f>
        <v>1.7485910147253092E-2</v>
      </c>
      <c r="AO18" s="3">
        <f>+'Indice PondENGHO'!AO16/'Indice PondENGHO'!AO15-1</f>
        <v>2.1806112724934712E-2</v>
      </c>
      <c r="AP18" s="3">
        <f>+'Indice PondENGHO'!AP16/'Indice PondENGHO'!AP15-1</f>
        <v>1.4673587139916844E-2</v>
      </c>
      <c r="AQ18" s="3">
        <f>+'Indice PondENGHO'!AQ16/'Indice PondENGHO'!AQ15-1</f>
        <v>3.6898191799678459E-2</v>
      </c>
      <c r="AR18" s="3">
        <f>+'Indice PondENGHO'!AR16/'Indice PondENGHO'!AR15-1</f>
        <v>2.1433058829608331E-2</v>
      </c>
      <c r="AS18" s="3">
        <f>+'Indice PondENGHO'!AS16/'Indice PondENGHO'!AS15-1</f>
        <v>2.3946586886526289E-2</v>
      </c>
      <c r="AT18" s="3">
        <f>+'Indice PondENGHO'!AT16/'Indice PondENGHO'!AT15-1</f>
        <v>4.4855382786022746E-2</v>
      </c>
      <c r="AU18" s="3">
        <f>+'Indice PondENGHO'!AU16/'Indice PondENGHO'!AU15-1</f>
        <v>8.7462976217591581E-2</v>
      </c>
      <c r="AV18" s="3">
        <f>+'Indice PondENGHO'!AV16/'Indice PondENGHO'!AV15-1</f>
        <v>1.9294505595768285E-2</v>
      </c>
      <c r="AW18" s="3">
        <f>+'Indice PondENGHO'!AW16/'Indice PondENGHO'!AW15-1</f>
        <v>2.9490121804065517E-2</v>
      </c>
      <c r="AX18" s="3">
        <f>+'Indice PondENGHO'!AX16/'Indice PondENGHO'!AX15-1</f>
        <v>2.0431869973336791E-2</v>
      </c>
      <c r="AY18" s="3">
        <f>+'Indice PondENGHO'!AY16/'Indice PondENGHO'!AY15-1</f>
        <v>1.797109493610427E-2</v>
      </c>
      <c r="AZ18" s="10">
        <f>+'Indice PondENGHO'!AZ16/'Indice PondENGHO'!AZ15-1</f>
        <v>1.7947335255033003E-2</v>
      </c>
      <c r="BA18" s="3">
        <f>+'Indice PondENGHO'!BA16/'Indice PondENGHO'!BA15-1</f>
        <v>2.2064154699564131E-2</v>
      </c>
      <c r="BB18" s="3">
        <f>+'Indice PondENGHO'!BB16/'Indice PondENGHO'!BB15-1</f>
        <v>1.4882042608256985E-2</v>
      </c>
      <c r="BC18" s="3">
        <f>+'Indice PondENGHO'!BC16/'Indice PondENGHO'!BC15-1</f>
        <v>3.81921700865544E-2</v>
      </c>
      <c r="BD18" s="3">
        <f>+'Indice PondENGHO'!BD16/'Indice PondENGHO'!BD15-1</f>
        <v>2.2309497789082755E-2</v>
      </c>
      <c r="BE18" s="3">
        <f>+'Indice PondENGHO'!BE16/'Indice PondENGHO'!BE15-1</f>
        <v>2.489736395064468E-2</v>
      </c>
      <c r="BF18" s="3">
        <f>+'Indice PondENGHO'!BF16/'Indice PondENGHO'!BF15-1</f>
        <v>4.4805323258736873E-2</v>
      </c>
      <c r="BG18" s="3">
        <f>+'Indice PondENGHO'!BG16/'Indice PondENGHO'!BG15-1</f>
        <v>8.6009087066303724E-2</v>
      </c>
      <c r="BH18" s="3">
        <f>+'Indice PondENGHO'!BH16/'Indice PondENGHO'!BH15-1</f>
        <v>1.9808047322667166E-2</v>
      </c>
      <c r="BI18" s="3">
        <f>+'Indice PondENGHO'!BI16/'Indice PondENGHO'!BI15-1</f>
        <v>2.9319895955880027E-2</v>
      </c>
      <c r="BJ18" s="3">
        <f>+'Indice PondENGHO'!BJ16/'Indice PondENGHO'!BJ15-1</f>
        <v>1.9465751761240879E-2</v>
      </c>
      <c r="BK18" s="11">
        <f>+'Indice PondENGHO'!BK16/'Indice PondENGHO'!BK15-1</f>
        <v>1.7463723847810808E-2</v>
      </c>
      <c r="BL18" s="2">
        <f t="shared" si="2"/>
        <v>43132</v>
      </c>
      <c r="BM18" s="3">
        <f>+'Indice PondENGHO'!BL16/'Indice PondENGHO'!BL15-1</f>
        <v>2.3842731404133843E-2</v>
      </c>
      <c r="BN18" s="3">
        <f>+'Indice PondENGHO'!BM16/'Indice PondENGHO'!BM15-1</f>
        <v>2.5545100357337702E-2</v>
      </c>
      <c r="BO18" s="3">
        <f>+'Indice PondENGHO'!BN16/'Indice PondENGHO'!BN15-1</f>
        <v>2.5818993658563105E-2</v>
      </c>
      <c r="BP18" s="3">
        <f>+'Indice PondENGHO'!BO16/'Indice PondENGHO'!BO15-1</f>
        <v>2.6570358685698015E-2</v>
      </c>
      <c r="BQ18" s="3">
        <f>+'Indice PondENGHO'!BP16/'Indice PondENGHO'!BP15-1</f>
        <v>2.6920610346296003E-2</v>
      </c>
      <c r="BR18" s="10">
        <f>+'Indice PondENGHO'!BQ16/'Indice PondENGHO'!BQ15-1</f>
        <v>1.7253505767923505E-2</v>
      </c>
      <c r="BS18" s="3">
        <f>+'Indice PondENGHO'!BR16/'Indice PondENGHO'!BR15-1</f>
        <v>2.1878848597888245E-2</v>
      </c>
      <c r="BT18" s="3">
        <f>+'Indice PondENGHO'!BS16/'Indice PondENGHO'!BS15-1</f>
        <v>1.4495792495196724E-2</v>
      </c>
      <c r="BU18" s="3">
        <f>+'Indice PondENGHO'!BT16/'Indice PondENGHO'!BT15-1</f>
        <v>3.7024195769311152E-2</v>
      </c>
      <c r="BV18" s="3">
        <f>+'Indice PondENGHO'!BU16/'Indice PondENGHO'!BU15-1</f>
        <v>2.1718329872571385E-2</v>
      </c>
      <c r="BW18" s="3">
        <f>+'Indice PondENGHO'!BV16/'Indice PondENGHO'!BV15-1</f>
        <v>2.3883958932315208E-2</v>
      </c>
      <c r="BX18" s="3">
        <f>+'Indice PondENGHO'!BW16/'Indice PondENGHO'!BW15-1</f>
        <v>4.4757358497293565E-2</v>
      </c>
      <c r="BY18" s="3">
        <f>+'Indice PondENGHO'!BX16/'Indice PondENGHO'!BX15-1</f>
        <v>8.7750735572094118E-2</v>
      </c>
      <c r="BZ18" s="3">
        <f>+'Indice PondENGHO'!BY16/'Indice PondENGHO'!BY15-1</f>
        <v>1.9248279845425431E-2</v>
      </c>
      <c r="CA18" s="3">
        <f>+'Indice PondENGHO'!BZ16/'Indice PondENGHO'!BZ15-1</f>
        <v>2.9179282843188492E-2</v>
      </c>
      <c r="CB18" s="3">
        <f>+'Indice PondENGHO'!CA16/'Indice PondENGHO'!CA15-1</f>
        <v>2.0259166528399986E-2</v>
      </c>
      <c r="CC18" s="11">
        <f>+'Indice PondENGHO'!CB16/'Indice PondENGHO'!CB15-1</f>
        <v>1.7951247677925553E-2</v>
      </c>
      <c r="CD18" s="10">
        <f>+'Indice PondENGHO'!CC16/'Indice PondENGHO'!CC15-1</f>
        <v>2.6060616922195745E-2</v>
      </c>
      <c r="CE18" s="11">
        <f>+'Indice PondENGHO'!CD16/'Indice PondENGHO'!CD15-1</f>
        <v>2.6060678422772376E-2</v>
      </c>
      <c r="CG18" s="3">
        <f ca="1">+'Indice PondENGHO'!CF16/'Indice PondENGHO'!CF15-1</f>
        <v>2.6226782764718237E-2</v>
      </c>
      <c r="CI18" s="3">
        <f t="shared" si="3"/>
        <v>-3.07787894216216E-3</v>
      </c>
      <c r="CJ18" s="3">
        <f>+'[3]Infla Mensual PondENGHO'!CF18</f>
        <v>-1.5851518457217217E-3</v>
      </c>
      <c r="CK18" s="3">
        <f t="shared" si="4"/>
        <v>-1.4927270964404382E-3</v>
      </c>
    </row>
    <row r="19" spans="1:89" x14ac:dyDescent="0.3">
      <c r="A19" s="2">
        <f t="shared" si="0"/>
        <v>43160</v>
      </c>
      <c r="B19" s="1">
        <f t="shared" si="1"/>
        <v>3</v>
      </c>
      <c r="C19" s="1">
        <v>2018</v>
      </c>
      <c r="D19" s="10">
        <f>+'Indice PondENGHO'!D17/'Indice PondENGHO'!D16-1</f>
        <v>1.5263085964192902E-2</v>
      </c>
      <c r="E19" s="3">
        <f>+'Indice PondENGHO'!E17/'Indice PondENGHO'!E16-1</f>
        <v>3.3803821767093289E-3</v>
      </c>
      <c r="F19" s="3">
        <f>+'Indice PondENGHO'!F17/'Indice PondENGHO'!F16-1</f>
        <v>1.6580114119697731E-2</v>
      </c>
      <c r="G19" s="3">
        <f>+'Indice PondENGHO'!G17/'Indice PondENGHO'!G16-1</f>
        <v>7.2795755846732924E-3</v>
      </c>
      <c r="H19" s="3">
        <f>+'Indice PondENGHO'!H17/'Indice PondENGHO'!H16-1</f>
        <v>4.3663003110234522E-2</v>
      </c>
      <c r="I19" s="3">
        <f>+'Indice PondENGHO'!I17/'Indice PondENGHO'!I16-1</f>
        <v>1.4125519206550807E-2</v>
      </c>
      <c r="J19" s="3">
        <f>+'Indice PondENGHO'!J17/'Indice PondENGHO'!J16-1</f>
        <v>2.1535621407292149E-2</v>
      </c>
      <c r="K19" s="3">
        <f>+'Indice PondENGHO'!K17/'Indice PondENGHO'!K16-1</f>
        <v>2.7921589803597602E-2</v>
      </c>
      <c r="L19" s="3">
        <f>+'Indice PondENGHO'!L17/'Indice PondENGHO'!L16-1</f>
        <v>1.8723399820359976E-2</v>
      </c>
      <c r="M19" s="3">
        <f>+'Indice PondENGHO'!M17/'Indice PondENGHO'!M16-1</f>
        <v>1.2589160013130041E-3</v>
      </c>
      <c r="N19" s="3">
        <f>+'Indice PondENGHO'!N17/'Indice PondENGHO'!N16-1</f>
        <v>1.9243327367184815E-2</v>
      </c>
      <c r="O19" s="11">
        <f>+'Indice PondENGHO'!O17/'Indice PondENGHO'!O16-1</f>
        <v>1.7474723758932997E-2</v>
      </c>
      <c r="P19" s="3">
        <f>+'Indice PondENGHO'!P17/'Indice PondENGHO'!P16-1</f>
        <v>1.4624237099382986E-2</v>
      </c>
      <c r="Q19" s="3">
        <f>+'Indice PondENGHO'!Q17/'Indice PondENGHO'!Q16-1</f>
        <v>2.8822614838310834E-3</v>
      </c>
      <c r="R19" s="3">
        <f>+'Indice PondENGHO'!R17/'Indice PondENGHO'!R16-1</f>
        <v>1.7855877147886057E-2</v>
      </c>
      <c r="S19" s="3">
        <f>+'Indice PondENGHO'!S17/'Indice PondENGHO'!S16-1</f>
        <v>6.5784575572127579E-3</v>
      </c>
      <c r="T19" s="3">
        <f>+'Indice PondENGHO'!T17/'Indice PondENGHO'!T16-1</f>
        <v>4.4623327146367853E-2</v>
      </c>
      <c r="U19" s="3">
        <f>+'Indice PondENGHO'!U17/'Indice PondENGHO'!U16-1</f>
        <v>1.3663158302751333E-2</v>
      </c>
      <c r="V19" s="3">
        <f>+'Indice PondENGHO'!V17/'Indice PondENGHO'!V16-1</f>
        <v>1.964720957149213E-2</v>
      </c>
      <c r="W19" s="3">
        <f>+'Indice PondENGHO'!W17/'Indice PondENGHO'!W16-1</f>
        <v>2.7700987206843664E-2</v>
      </c>
      <c r="X19" s="3">
        <f>+'Indice PondENGHO'!X17/'Indice PondENGHO'!X16-1</f>
        <v>1.7451709598967247E-2</v>
      </c>
      <c r="Y19" s="3">
        <f>+'Indice PondENGHO'!Y17/'Indice PondENGHO'!Y16-1</f>
        <v>1.4370410613011586E-3</v>
      </c>
      <c r="Z19" s="3">
        <f>+'Indice PondENGHO'!Z17/'Indice PondENGHO'!Z16-1</f>
        <v>1.8213646194024768E-2</v>
      </c>
      <c r="AA19" s="3">
        <f>+'Indice PondENGHO'!AA17/'Indice PondENGHO'!AA16-1</f>
        <v>1.861199788497947E-2</v>
      </c>
      <c r="AB19" s="10">
        <f>+'Indice PondENGHO'!AB17/'Indice PondENGHO'!AB16-1</f>
        <v>1.4197653618828188E-2</v>
      </c>
      <c r="AC19" s="3">
        <f>+'Indice PondENGHO'!AC17/'Indice PondENGHO'!AC16-1</f>
        <v>2.9106580049731434E-3</v>
      </c>
      <c r="AD19" s="3">
        <f>+'Indice PondENGHO'!AD17/'Indice PondENGHO'!AD16-1</f>
        <v>1.8268284280336555E-2</v>
      </c>
      <c r="AE19" s="3">
        <f>+'Indice PondENGHO'!AE17/'Indice PondENGHO'!AE16-1</f>
        <v>5.0171274576271685E-3</v>
      </c>
      <c r="AF19" s="3">
        <f>+'Indice PondENGHO'!AF17/'Indice PondENGHO'!AF16-1</f>
        <v>4.5124825086046094E-2</v>
      </c>
      <c r="AG19" s="3">
        <f>+'Indice PondENGHO'!AG17/'Indice PondENGHO'!AG16-1</f>
        <v>1.3542558794568338E-2</v>
      </c>
      <c r="AH19" s="3">
        <f>+'Indice PondENGHO'!AH17/'Indice PondENGHO'!AH16-1</f>
        <v>1.8753020999354497E-2</v>
      </c>
      <c r="AI19" s="3">
        <f>+'Indice PondENGHO'!AI17/'Indice PondENGHO'!AI16-1</f>
        <v>2.7578943385279109E-2</v>
      </c>
      <c r="AJ19" s="3">
        <f>+'Indice PondENGHO'!AJ17/'Indice PondENGHO'!AJ16-1</f>
        <v>1.6670795045188092E-2</v>
      </c>
      <c r="AK19" s="3">
        <f>+'Indice PondENGHO'!AK17/'Indice PondENGHO'!AK16-1</f>
        <v>1.3287109962800692E-3</v>
      </c>
      <c r="AL19" s="3">
        <f>+'Indice PondENGHO'!AL17/'Indice PondENGHO'!AL16-1</f>
        <v>1.732545184857015E-2</v>
      </c>
      <c r="AM19" s="11">
        <f>+'Indice PondENGHO'!AM17/'Indice PondENGHO'!AM16-1</f>
        <v>1.8903256660815826E-2</v>
      </c>
      <c r="AN19" s="3">
        <f>+'Indice PondENGHO'!AN17/'Indice PondENGHO'!AN16-1</f>
        <v>1.3870654896310119E-2</v>
      </c>
      <c r="AO19" s="3">
        <f>+'Indice PondENGHO'!AO17/'Indice PondENGHO'!AO16-1</f>
        <v>2.8107756313964227E-3</v>
      </c>
      <c r="AP19" s="3">
        <f>+'Indice PondENGHO'!AP17/'Indice PondENGHO'!AP16-1</f>
        <v>1.9237882642601623E-2</v>
      </c>
      <c r="AQ19" s="3">
        <f>+'Indice PondENGHO'!AQ17/'Indice PondENGHO'!AQ16-1</f>
        <v>6.1597792066037105E-3</v>
      </c>
      <c r="AR19" s="3">
        <f>+'Indice PondENGHO'!AR17/'Indice PondENGHO'!AR16-1</f>
        <v>4.5298539560584716E-2</v>
      </c>
      <c r="AS19" s="3">
        <f>+'Indice PondENGHO'!AS17/'Indice PondENGHO'!AS16-1</f>
        <v>1.292843851145653E-2</v>
      </c>
      <c r="AT19" s="3">
        <f>+'Indice PondENGHO'!AT17/'Indice PondENGHO'!AT16-1</f>
        <v>1.7261346891823459E-2</v>
      </c>
      <c r="AU19" s="3">
        <f>+'Indice PondENGHO'!AU17/'Indice PondENGHO'!AU16-1</f>
        <v>2.7452271353821001E-2</v>
      </c>
      <c r="AV19" s="3">
        <f>+'Indice PondENGHO'!AV17/'Indice PondENGHO'!AV16-1</f>
        <v>1.6768858923499552E-2</v>
      </c>
      <c r="AW19" s="3">
        <f>+'Indice PondENGHO'!AW17/'Indice PondENGHO'!AW16-1</f>
        <v>9.9876751823790855E-4</v>
      </c>
      <c r="AX19" s="3">
        <f>+'Indice PondENGHO'!AX17/'Indice PondENGHO'!AX16-1</f>
        <v>1.7493109883425673E-2</v>
      </c>
      <c r="AY19" s="3">
        <f>+'Indice PondENGHO'!AY17/'Indice PondENGHO'!AY16-1</f>
        <v>1.9526001943069193E-2</v>
      </c>
      <c r="AZ19" s="10">
        <f>+'Indice PondENGHO'!AZ17/'Indice PondENGHO'!AZ16-1</f>
        <v>1.3295025725521104E-2</v>
      </c>
      <c r="BA19" s="3">
        <f>+'Indice PondENGHO'!BA17/'Indice PondENGHO'!BA16-1</f>
        <v>2.5008680689289076E-3</v>
      </c>
      <c r="BB19" s="3">
        <f>+'Indice PondENGHO'!BB17/'Indice PondENGHO'!BB16-1</f>
        <v>2.0250231509035377E-2</v>
      </c>
      <c r="BC19" s="3">
        <f>+'Indice PondENGHO'!BC17/'Indice PondENGHO'!BC16-1</f>
        <v>7.6337811206661499E-3</v>
      </c>
      <c r="BD19" s="3">
        <f>+'Indice PondENGHO'!BD17/'Indice PondENGHO'!BD16-1</f>
        <v>4.6121923243498175E-2</v>
      </c>
      <c r="BE19" s="3">
        <f>+'Indice PondENGHO'!BE17/'Indice PondENGHO'!BE16-1</f>
        <v>1.2272208410458285E-2</v>
      </c>
      <c r="BF19" s="3">
        <f>+'Indice PondENGHO'!BF17/'Indice PondENGHO'!BF16-1</f>
        <v>1.6539539329272657E-2</v>
      </c>
      <c r="BG19" s="3">
        <f>+'Indice PondENGHO'!BG17/'Indice PondENGHO'!BG16-1</f>
        <v>2.6899104420198494E-2</v>
      </c>
      <c r="BH19" s="3">
        <f>+'Indice PondENGHO'!BH17/'Indice PondENGHO'!BH16-1</f>
        <v>1.7654471138380146E-2</v>
      </c>
      <c r="BI19" s="3">
        <f>+'Indice PondENGHO'!BI17/'Indice PondENGHO'!BI16-1</f>
        <v>2.6934239611624555E-3</v>
      </c>
      <c r="BJ19" s="3">
        <f>+'Indice PondENGHO'!BJ17/'Indice PondENGHO'!BJ16-1</f>
        <v>1.6669578132724627E-2</v>
      </c>
      <c r="BK19" s="11">
        <f>+'Indice PondENGHO'!BK17/'Indice PondENGHO'!BK16-1</f>
        <v>2.0629004808618845E-2</v>
      </c>
      <c r="BL19" s="2">
        <f t="shared" si="2"/>
        <v>43160</v>
      </c>
      <c r="BM19" s="3">
        <f>+'Indice PondENGHO'!BL17/'Indice PondENGHO'!BL16-1</f>
        <v>1.6394921434671694E-2</v>
      </c>
      <c r="BN19" s="3">
        <f>+'Indice PondENGHO'!BM17/'Indice PondENGHO'!BM16-1</f>
        <v>1.6128463956984307E-2</v>
      </c>
      <c r="BO19" s="3">
        <f>+'Indice PondENGHO'!BN17/'Indice PondENGHO'!BN16-1</f>
        <v>1.5784708398742797E-2</v>
      </c>
      <c r="BP19" s="3">
        <f>+'Indice PondENGHO'!BO17/'Indice PondENGHO'!BO16-1</f>
        <v>1.6114595063161818E-2</v>
      </c>
      <c r="BQ19" s="3">
        <f>+'Indice PondENGHO'!BP17/'Indice PondENGHO'!BP16-1</f>
        <v>1.6675676780232962E-2</v>
      </c>
      <c r="BR19" s="10">
        <f>+'Indice PondENGHO'!BQ17/'Indice PondENGHO'!BQ16-1</f>
        <v>1.4196415316797495E-2</v>
      </c>
      <c r="BS19" s="3">
        <f>+'Indice PondENGHO'!BR17/'Indice PondENGHO'!BR16-1</f>
        <v>2.8228173788580335E-3</v>
      </c>
      <c r="BT19" s="3">
        <f>+'Indice PondENGHO'!BS17/'Indice PondENGHO'!BS16-1</f>
        <v>1.8751066957773288E-2</v>
      </c>
      <c r="BU19" s="3">
        <f>+'Indice PondENGHO'!BT17/'Indice PondENGHO'!BT16-1</f>
        <v>6.638031033605607E-3</v>
      </c>
      <c r="BV19" s="3">
        <f>+'Indice PondENGHO'!BU17/'Indice PondENGHO'!BU16-1</f>
        <v>4.5384863032921441E-2</v>
      </c>
      <c r="BW19" s="3">
        <f>+'Indice PondENGHO'!BV17/'Indice PondENGHO'!BV16-1</f>
        <v>1.2939342658442987E-2</v>
      </c>
      <c r="BX19" s="3">
        <f>+'Indice PondENGHO'!BW17/'Indice PondENGHO'!BW16-1</f>
        <v>1.795722458257365E-2</v>
      </c>
      <c r="BY19" s="3">
        <f>+'Indice PondENGHO'!BX17/'Indice PondENGHO'!BX16-1</f>
        <v>2.7412886216157784E-2</v>
      </c>
      <c r="BZ19" s="3">
        <f>+'Indice PondENGHO'!BY17/'Indice PondENGHO'!BY16-1</f>
        <v>1.7382147636104017E-2</v>
      </c>
      <c r="CA19" s="3">
        <f>+'Indice PondENGHO'!BZ17/'Indice PondENGHO'!BZ16-1</f>
        <v>1.8010617900361403E-3</v>
      </c>
      <c r="CB19" s="3">
        <f>+'Indice PondENGHO'!CA17/'Indice PondENGHO'!CA16-1</f>
        <v>1.7358237549260691E-2</v>
      </c>
      <c r="CC19" s="11">
        <f>+'Indice PondENGHO'!CB17/'Indice PondENGHO'!CB16-1</f>
        <v>1.9503149704310996E-2</v>
      </c>
      <c r="CD19" s="10">
        <f>+'Indice PondENGHO'!CC17/'Indice PondENGHO'!CC16-1</f>
        <v>1.6274396201640062E-2</v>
      </c>
      <c r="CE19" s="11">
        <f>+'Indice PondENGHO'!CD17/'Indice PondENGHO'!CD16-1</f>
        <v>1.6274396201640062E-2</v>
      </c>
      <c r="CG19" s="3">
        <f ca="1">+'Indice PondENGHO'!CF17/'Indice PondENGHO'!CF16-1</f>
        <v>1.6061937611593802E-2</v>
      </c>
      <c r="CI19" s="3">
        <f t="shared" si="3"/>
        <v>-2.8075534556126769E-4</v>
      </c>
      <c r="CJ19" s="3">
        <f>+'[3]Infla Mensual PondENGHO'!CF19</f>
        <v>-5.8573707710429801E-4</v>
      </c>
      <c r="CK19" s="3">
        <f t="shared" si="4"/>
        <v>3.0498173154303032E-4</v>
      </c>
    </row>
    <row r="20" spans="1:89" x14ac:dyDescent="0.3">
      <c r="A20" s="2">
        <f t="shared" si="0"/>
        <v>43191</v>
      </c>
      <c r="B20" s="1">
        <f t="shared" si="1"/>
        <v>4</v>
      </c>
      <c r="C20" s="1">
        <v>2018</v>
      </c>
      <c r="D20" s="10">
        <f>+'Indice PondENGHO'!D18/'Indice PondENGHO'!D17-1</f>
        <v>1.5322152897488728E-2</v>
      </c>
      <c r="E20" s="3">
        <f>+'Indice PondENGHO'!E18/'Indice PondENGHO'!E17-1</f>
        <v>2.1265430007627595E-2</v>
      </c>
      <c r="F20" s="3">
        <f>+'Indice PondENGHO'!F18/'Indice PondENGHO'!F17-1</f>
        <v>2.1690128266266484E-2</v>
      </c>
      <c r="G20" s="3">
        <f>+'Indice PondENGHO'!G18/'Indice PondENGHO'!G17-1</f>
        <v>8.5783354152667357E-2</v>
      </c>
      <c r="H20" s="3">
        <f>+'Indice PondENGHO'!H18/'Indice PondENGHO'!H17-1</f>
        <v>1.4816103206347186E-2</v>
      </c>
      <c r="I20" s="3">
        <f>+'Indice PondENGHO'!I18/'Indice PondENGHO'!I17-1</f>
        <v>1.8500228148302211E-2</v>
      </c>
      <c r="J20" s="3">
        <f>+'Indice PondENGHO'!J18/'Indice PondENGHO'!J17-1</f>
        <v>3.660762786603744E-2</v>
      </c>
      <c r="K20" s="3">
        <f>+'Indice PondENGHO'!K18/'Indice PondENGHO'!K17-1</f>
        <v>1.5622442810349746E-2</v>
      </c>
      <c r="L20" s="3">
        <f>+'Indice PondENGHO'!L18/'Indice PondENGHO'!L17-1</f>
        <v>1.9221674368295139E-2</v>
      </c>
      <c r="M20" s="3">
        <f>+'Indice PondENGHO'!M18/'Indice PondENGHO'!M17-1</f>
        <v>2.2651640366275538E-2</v>
      </c>
      <c r="N20" s="3">
        <f>+'Indice PondENGHO'!N18/'Indice PondENGHO'!N17-1</f>
        <v>2.1460930287936053E-2</v>
      </c>
      <c r="O20" s="11">
        <f>+'Indice PondENGHO'!O18/'Indice PondENGHO'!O17-1</f>
        <v>1.8240879019659983E-2</v>
      </c>
      <c r="P20" s="3">
        <f>+'Indice PondENGHO'!P18/'Indice PondENGHO'!P17-1</f>
        <v>1.5110641331298247E-2</v>
      </c>
      <c r="Q20" s="3">
        <f>+'Indice PondENGHO'!Q18/'Indice PondENGHO'!Q17-1</f>
        <v>2.1139769925873075E-2</v>
      </c>
      <c r="R20" s="3">
        <f>+'Indice PondENGHO'!R18/'Indice PondENGHO'!R17-1</f>
        <v>2.0843473111140209E-2</v>
      </c>
      <c r="S20" s="3">
        <f>+'Indice PondENGHO'!S18/'Indice PondENGHO'!S17-1</f>
        <v>8.2936401626076073E-2</v>
      </c>
      <c r="T20" s="3">
        <f>+'Indice PondENGHO'!T18/'Indice PondENGHO'!T17-1</f>
        <v>1.5451990945183347E-2</v>
      </c>
      <c r="U20" s="3">
        <f>+'Indice PondENGHO'!U18/'Indice PondENGHO'!U17-1</f>
        <v>1.834879822318003E-2</v>
      </c>
      <c r="V20" s="3">
        <f>+'Indice PondENGHO'!V18/'Indice PondENGHO'!V17-1</f>
        <v>3.7929155880057408E-2</v>
      </c>
      <c r="W20" s="3">
        <f>+'Indice PondENGHO'!W18/'Indice PondENGHO'!W17-1</f>
        <v>1.4278700873271211E-2</v>
      </c>
      <c r="X20" s="3">
        <f>+'Indice PondENGHO'!X18/'Indice PondENGHO'!X17-1</f>
        <v>1.9332249640168886E-2</v>
      </c>
      <c r="Y20" s="3">
        <f>+'Indice PondENGHO'!Y18/'Indice PondENGHO'!Y17-1</f>
        <v>2.2994694630178669E-2</v>
      </c>
      <c r="Z20" s="3">
        <f>+'Indice PondENGHO'!Z18/'Indice PondENGHO'!Z17-1</f>
        <v>2.2041567730777034E-2</v>
      </c>
      <c r="AA20" s="3">
        <f>+'Indice PondENGHO'!AA18/'Indice PondENGHO'!AA17-1</f>
        <v>1.7665621801770559E-2</v>
      </c>
      <c r="AB20" s="10">
        <f>+'Indice PondENGHO'!AB18/'Indice PondENGHO'!AB17-1</f>
        <v>1.5053588577998545E-2</v>
      </c>
      <c r="AC20" s="3">
        <f>+'Indice PondENGHO'!AC18/'Indice PondENGHO'!AC17-1</f>
        <v>2.1345470488066232E-2</v>
      </c>
      <c r="AD20" s="3">
        <f>+'Indice PondENGHO'!AD18/'Indice PondENGHO'!AD17-1</f>
        <v>2.049547207096114E-2</v>
      </c>
      <c r="AE20" s="3">
        <f>+'Indice PondENGHO'!AE18/'Indice PondENGHO'!AE17-1</f>
        <v>8.1219789586806757E-2</v>
      </c>
      <c r="AF20" s="3">
        <f>+'Indice PondENGHO'!AF18/'Indice PondENGHO'!AF17-1</f>
        <v>1.5538532492306523E-2</v>
      </c>
      <c r="AG20" s="3">
        <f>+'Indice PondENGHO'!AG18/'Indice PondENGHO'!AG17-1</f>
        <v>1.8525367715919394E-2</v>
      </c>
      <c r="AH20" s="3">
        <f>+'Indice PondENGHO'!AH18/'Indice PondENGHO'!AH17-1</f>
        <v>3.7992368823837719E-2</v>
      </c>
      <c r="AI20" s="3">
        <f>+'Indice PondENGHO'!AI18/'Indice PondENGHO'!AI17-1</f>
        <v>1.3917362303372371E-2</v>
      </c>
      <c r="AJ20" s="3">
        <f>+'Indice PondENGHO'!AJ18/'Indice PondENGHO'!AJ17-1</f>
        <v>1.9267439462135716E-2</v>
      </c>
      <c r="AK20" s="3">
        <f>+'Indice PondENGHO'!AK18/'Indice PondENGHO'!AK17-1</f>
        <v>2.3189334306245257E-2</v>
      </c>
      <c r="AL20" s="3">
        <f>+'Indice PondENGHO'!AL18/'Indice PondENGHO'!AL17-1</f>
        <v>2.3001916914207055E-2</v>
      </c>
      <c r="AM20" s="11">
        <f>+'Indice PondENGHO'!AM18/'Indice PondENGHO'!AM17-1</f>
        <v>1.7437057455721883E-2</v>
      </c>
      <c r="AN20" s="3">
        <f>+'Indice PondENGHO'!AN18/'Indice PondENGHO'!AN17-1</f>
        <v>1.5143492995469687E-2</v>
      </c>
      <c r="AO20" s="3">
        <f>+'Indice PondENGHO'!AO18/'Indice PondENGHO'!AO17-1</f>
        <v>2.1373702113428816E-2</v>
      </c>
      <c r="AP20" s="3">
        <f>+'Indice PondENGHO'!AP18/'Indice PondENGHO'!AP17-1</f>
        <v>2.0063840731010307E-2</v>
      </c>
      <c r="AQ20" s="3">
        <f>+'Indice PondENGHO'!AQ18/'Indice PondENGHO'!AQ17-1</f>
        <v>7.923010796663843E-2</v>
      </c>
      <c r="AR20" s="3">
        <f>+'Indice PondENGHO'!AR18/'Indice PondENGHO'!AR17-1</f>
        <v>1.5719036602804604E-2</v>
      </c>
      <c r="AS20" s="3">
        <f>+'Indice PondENGHO'!AS18/'Indice PondENGHO'!AS17-1</f>
        <v>1.7836672938375875E-2</v>
      </c>
      <c r="AT20" s="3">
        <f>+'Indice PondENGHO'!AT18/'Indice PondENGHO'!AT17-1</f>
        <v>3.9686603059999159E-2</v>
      </c>
      <c r="AU20" s="3">
        <f>+'Indice PondENGHO'!AU18/'Indice PondENGHO'!AU17-1</f>
        <v>1.328498640872855E-2</v>
      </c>
      <c r="AV20" s="3">
        <f>+'Indice PondENGHO'!AV18/'Indice PondENGHO'!AV17-1</f>
        <v>1.9320532453159789E-2</v>
      </c>
      <c r="AW20" s="3">
        <f>+'Indice PondENGHO'!AW18/'Indice PondENGHO'!AW17-1</f>
        <v>2.3007735697249121E-2</v>
      </c>
      <c r="AX20" s="3">
        <f>+'Indice PondENGHO'!AX18/'Indice PondENGHO'!AX17-1</f>
        <v>2.2968864690282587E-2</v>
      </c>
      <c r="AY20" s="3">
        <f>+'Indice PondENGHO'!AY18/'Indice PondENGHO'!AY17-1</f>
        <v>1.7275749576203925E-2</v>
      </c>
      <c r="AZ20" s="10">
        <f>+'Indice PondENGHO'!AZ18/'Indice PondENGHO'!AZ17-1</f>
        <v>1.483536357442361E-2</v>
      </c>
      <c r="BA20" s="3">
        <f>+'Indice PondENGHO'!BA18/'Indice PondENGHO'!BA17-1</f>
        <v>2.1316473454947582E-2</v>
      </c>
      <c r="BB20" s="3">
        <f>+'Indice PondENGHO'!BB18/'Indice PondENGHO'!BB17-1</f>
        <v>1.9478698512403358E-2</v>
      </c>
      <c r="BC20" s="3">
        <f>+'Indice PondENGHO'!BC18/'Indice PondENGHO'!BC17-1</f>
        <v>7.5406008291548865E-2</v>
      </c>
      <c r="BD20" s="3">
        <f>+'Indice PondENGHO'!BD18/'Indice PondENGHO'!BD17-1</f>
        <v>1.6624584522591856E-2</v>
      </c>
      <c r="BE20" s="3">
        <f>+'Indice PondENGHO'!BE18/'Indice PondENGHO'!BE17-1</f>
        <v>1.7288610166717122E-2</v>
      </c>
      <c r="BF20" s="3">
        <f>+'Indice PondENGHO'!BF18/'Indice PondENGHO'!BF17-1</f>
        <v>4.066991107766782E-2</v>
      </c>
      <c r="BG20" s="3">
        <f>+'Indice PondENGHO'!BG18/'Indice PondENGHO'!BG17-1</f>
        <v>1.2401848344149702E-2</v>
      </c>
      <c r="BH20" s="3">
        <f>+'Indice PondENGHO'!BH18/'Indice PondENGHO'!BH17-1</f>
        <v>1.950121120107573E-2</v>
      </c>
      <c r="BI20" s="3">
        <f>+'Indice PondENGHO'!BI18/'Indice PondENGHO'!BI17-1</f>
        <v>2.2265823680567509E-2</v>
      </c>
      <c r="BJ20" s="3">
        <f>+'Indice PondENGHO'!BJ18/'Indice PondENGHO'!BJ17-1</f>
        <v>2.3371532089513369E-2</v>
      </c>
      <c r="BK20" s="11">
        <f>+'Indice PondENGHO'!BK18/'Indice PondENGHO'!BK17-1</f>
        <v>1.6773178579428283E-2</v>
      </c>
      <c r="BL20" s="2">
        <f t="shared" si="2"/>
        <v>43191</v>
      </c>
      <c r="BM20" s="3">
        <f>+'Indice PondENGHO'!BL18/'Indice PondENGHO'!BL17-1</f>
        <v>2.6704863424383829E-2</v>
      </c>
      <c r="BN20" s="3">
        <f>+'Indice PondENGHO'!BM18/'Indice PondENGHO'!BM17-1</f>
        <v>2.7457391874941894E-2</v>
      </c>
      <c r="BO20" s="3">
        <f>+'Indice PondENGHO'!BN18/'Indice PondENGHO'!BN17-1</f>
        <v>2.7302949293504186E-2</v>
      </c>
      <c r="BP20" s="3">
        <f>+'Indice PondENGHO'!BO18/'Indice PondENGHO'!BO17-1</f>
        <v>2.7590909545331277E-2</v>
      </c>
      <c r="BQ20" s="3">
        <f>+'Indice PondENGHO'!BP18/'Indice PondENGHO'!BP17-1</f>
        <v>2.7640844021953992E-2</v>
      </c>
      <c r="BR20" s="10">
        <f>+'Indice PondENGHO'!BQ18/'Indice PondENGHO'!BQ17-1</f>
        <v>1.5081953648592883E-2</v>
      </c>
      <c r="BS20" s="3">
        <f>+'Indice PondENGHO'!BR18/'Indice PondENGHO'!BR17-1</f>
        <v>2.1293255284766444E-2</v>
      </c>
      <c r="BT20" s="3">
        <f>+'Indice PondENGHO'!BS18/'Indice PondENGHO'!BS17-1</f>
        <v>2.0329565595601284E-2</v>
      </c>
      <c r="BU20" s="3">
        <f>+'Indice PondENGHO'!BT18/'Indice PondENGHO'!BT17-1</f>
        <v>7.9673386549176328E-2</v>
      </c>
      <c r="BV20" s="3">
        <f>+'Indice PondENGHO'!BU18/'Indice PondENGHO'!BU17-1</f>
        <v>1.5955513602411875E-2</v>
      </c>
      <c r="BW20" s="3">
        <f>+'Indice PondENGHO'!BV18/'Indice PondENGHO'!BV17-1</f>
        <v>1.783813704361692E-2</v>
      </c>
      <c r="BX20" s="3">
        <f>+'Indice PondENGHO'!BW18/'Indice PondENGHO'!BW17-1</f>
        <v>3.9242404925033947E-2</v>
      </c>
      <c r="BY20" s="3">
        <f>+'Indice PondENGHO'!BX18/'Indice PondENGHO'!BX17-1</f>
        <v>1.3590941226641062E-2</v>
      </c>
      <c r="BZ20" s="3">
        <f>+'Indice PondENGHO'!BY18/'Indice PondENGHO'!BY17-1</f>
        <v>1.9369762100146959E-2</v>
      </c>
      <c r="CA20" s="3">
        <f>+'Indice PondENGHO'!BZ18/'Indice PondENGHO'!BZ17-1</f>
        <v>2.2720959285822628E-2</v>
      </c>
      <c r="CB20" s="3">
        <f>+'Indice PondENGHO'!CA18/'Indice PondENGHO'!CA17-1</f>
        <v>2.2903720850089071E-2</v>
      </c>
      <c r="CC20" s="11">
        <f>+'Indice PondENGHO'!CB18/'Indice PondENGHO'!CB17-1</f>
        <v>1.7264413255213995E-2</v>
      </c>
      <c r="CD20" s="10">
        <f>+'Indice PondENGHO'!CC18/'Indice PondENGHO'!CC17-1</f>
        <v>2.7428186472029381E-2</v>
      </c>
      <c r="CE20" s="11">
        <f>+'Indice PondENGHO'!CD18/'Indice PondENGHO'!CD17-1</f>
        <v>2.7428186472029381E-2</v>
      </c>
      <c r="CG20" s="3">
        <f ca="1">+'Indice PondENGHO'!CF18/'Indice PondENGHO'!CF17-1</f>
        <v>2.7481825522723824E-2</v>
      </c>
      <c r="CI20" s="3">
        <f t="shared" si="3"/>
        <v>-9.3598059757016294E-4</v>
      </c>
      <c r="CJ20" s="3">
        <f>+'[3]Infla Mensual PondENGHO'!CF20</f>
        <v>-7.2547634353004042E-4</v>
      </c>
      <c r="CK20" s="3">
        <f t="shared" si="4"/>
        <v>-2.1050425404012252E-4</v>
      </c>
    </row>
    <row r="21" spans="1:89" x14ac:dyDescent="0.3">
      <c r="A21" s="2">
        <f t="shared" si="0"/>
        <v>43221</v>
      </c>
      <c r="B21" s="1">
        <f t="shared" si="1"/>
        <v>5</v>
      </c>
      <c r="C21" s="1">
        <v>2018</v>
      </c>
      <c r="D21" s="10">
        <f>+'Indice PondENGHO'!D19/'Indice PondENGHO'!D18-1</f>
        <v>4.0780428159339133E-2</v>
      </c>
      <c r="E21" s="3">
        <f>+'Indice PondENGHO'!E19/'Indice PondENGHO'!E18-1</f>
        <v>2.2205524977329194E-2</v>
      </c>
      <c r="F21" s="3">
        <f>+'Indice PondENGHO'!F19/'Indice PondENGHO'!F18-1</f>
        <v>1.7991636466643923E-2</v>
      </c>
      <c r="G21" s="3">
        <f>+'Indice PondENGHO'!G19/'Indice PondENGHO'!G18-1</f>
        <v>-3.4448555949614379E-3</v>
      </c>
      <c r="H21" s="3">
        <f>+'Indice PondENGHO'!H19/'Indice PondENGHO'!H18-1</f>
        <v>2.3226754337169142E-2</v>
      </c>
      <c r="I21" s="3">
        <f>+'Indice PondENGHO'!I19/'Indice PondENGHO'!I18-1</f>
        <v>2.2306679227357407E-2</v>
      </c>
      <c r="J21" s="3">
        <f>+'Indice PondENGHO'!J19/'Indice PondENGHO'!J18-1</f>
        <v>1.8966317260035614E-2</v>
      </c>
      <c r="K21" s="3">
        <f>+'Indice PondENGHO'!K19/'Indice PondENGHO'!K18-1</f>
        <v>4.3625839553441459E-2</v>
      </c>
      <c r="L21" s="3">
        <f>+'Indice PondENGHO'!L19/'Indice PondENGHO'!L18-1</f>
        <v>2.7533876538128998E-2</v>
      </c>
      <c r="M21" s="3">
        <f>+'Indice PondENGHO'!M19/'Indice PondENGHO'!M18-1</f>
        <v>1.7372414560727911E-2</v>
      </c>
      <c r="N21" s="3">
        <f>+'Indice PondENGHO'!N19/'Indice PondENGHO'!N18-1</f>
        <v>2.3502529335917011E-2</v>
      </c>
      <c r="O21" s="11">
        <f>+'Indice PondENGHO'!O19/'Indice PondENGHO'!O18-1</f>
        <v>2.1352366932489319E-2</v>
      </c>
      <c r="P21" s="3">
        <f>+'Indice PondENGHO'!P19/'Indice PondENGHO'!P18-1</f>
        <v>4.0954527184269507E-2</v>
      </c>
      <c r="Q21" s="3">
        <f>+'Indice PondENGHO'!Q19/'Indice PondENGHO'!Q18-1</f>
        <v>2.1576025784735275E-2</v>
      </c>
      <c r="R21" s="3">
        <f>+'Indice PondENGHO'!R19/'Indice PondENGHO'!R18-1</f>
        <v>1.8326955502883546E-2</v>
      </c>
      <c r="S21" s="3">
        <f>+'Indice PondENGHO'!S19/'Indice PondENGHO'!S18-1</f>
        <v>-5.5722331040876094E-3</v>
      </c>
      <c r="T21" s="3">
        <f>+'Indice PondENGHO'!T19/'Indice PondENGHO'!T18-1</f>
        <v>2.3613736704920951E-2</v>
      </c>
      <c r="U21" s="3">
        <f>+'Indice PondENGHO'!U19/'Indice PondENGHO'!U18-1</f>
        <v>2.1948596599399073E-2</v>
      </c>
      <c r="V21" s="3">
        <f>+'Indice PondENGHO'!V19/'Indice PondENGHO'!V18-1</f>
        <v>1.9059328069850112E-2</v>
      </c>
      <c r="W21" s="3">
        <f>+'Indice PondENGHO'!W19/'Indice PondENGHO'!W18-1</f>
        <v>4.3530822940188285E-2</v>
      </c>
      <c r="X21" s="3">
        <f>+'Indice PondENGHO'!X19/'Indice PondENGHO'!X18-1</f>
        <v>2.7944710920917659E-2</v>
      </c>
      <c r="Y21" s="3">
        <f>+'Indice PondENGHO'!Y19/'Indice PondENGHO'!Y18-1</f>
        <v>1.6048074123756528E-2</v>
      </c>
      <c r="Z21" s="3">
        <f>+'Indice PondENGHO'!Z19/'Indice PondENGHO'!Z18-1</f>
        <v>2.3880633659567829E-2</v>
      </c>
      <c r="AA21" s="3">
        <f>+'Indice PondENGHO'!AA19/'Indice PondENGHO'!AA18-1</f>
        <v>2.0753623680385358E-2</v>
      </c>
      <c r="AB21" s="10">
        <f>+'Indice PondENGHO'!AB19/'Indice PondENGHO'!AB18-1</f>
        <v>4.1033969439806084E-2</v>
      </c>
      <c r="AC21" s="3">
        <f>+'Indice PondENGHO'!AC19/'Indice PondENGHO'!AC18-1</f>
        <v>2.1823601358772704E-2</v>
      </c>
      <c r="AD21" s="3">
        <f>+'Indice PondENGHO'!AD19/'Indice PondENGHO'!AD18-1</f>
        <v>1.8591865092184134E-2</v>
      </c>
      <c r="AE21" s="3">
        <f>+'Indice PondENGHO'!AE19/'Indice PondENGHO'!AE18-1</f>
        <v>-6.9749780398442596E-3</v>
      </c>
      <c r="AF21" s="3">
        <f>+'Indice PondENGHO'!AF19/'Indice PondENGHO'!AF18-1</f>
        <v>2.3491174478469823E-2</v>
      </c>
      <c r="AG21" s="3">
        <f>+'Indice PondENGHO'!AG19/'Indice PondENGHO'!AG18-1</f>
        <v>2.162783635346055E-2</v>
      </c>
      <c r="AH21" s="3">
        <f>+'Indice PondENGHO'!AH19/'Indice PondENGHO'!AH18-1</f>
        <v>1.8845885187879441E-2</v>
      </c>
      <c r="AI21" s="3">
        <f>+'Indice PondENGHO'!AI19/'Indice PondENGHO'!AI18-1</f>
        <v>4.3890491040267987E-2</v>
      </c>
      <c r="AJ21" s="3">
        <f>+'Indice PondENGHO'!AJ19/'Indice PondENGHO'!AJ18-1</f>
        <v>2.8325697416120788E-2</v>
      </c>
      <c r="AK21" s="3">
        <f>+'Indice PondENGHO'!AK19/'Indice PondENGHO'!AK18-1</f>
        <v>1.5882547338056829E-2</v>
      </c>
      <c r="AL21" s="3">
        <f>+'Indice PondENGHO'!AL19/'Indice PondENGHO'!AL18-1</f>
        <v>2.4295028668479324E-2</v>
      </c>
      <c r="AM21" s="11">
        <f>+'Indice PondENGHO'!AM19/'Indice PondENGHO'!AM18-1</f>
        <v>2.0537395435848982E-2</v>
      </c>
      <c r="AN21" s="3">
        <f>+'Indice PondENGHO'!AN19/'Indice PondENGHO'!AN18-1</f>
        <v>4.1136028491901122E-2</v>
      </c>
      <c r="AO21" s="3">
        <f>+'Indice PondENGHO'!AO19/'Indice PondENGHO'!AO18-1</f>
        <v>2.1918653607593264E-2</v>
      </c>
      <c r="AP21" s="3">
        <f>+'Indice PondENGHO'!AP19/'Indice PondENGHO'!AP18-1</f>
        <v>1.8719753382661297E-2</v>
      </c>
      <c r="AQ21" s="3">
        <f>+'Indice PondENGHO'!AQ19/'Indice PondENGHO'!AQ18-1</f>
        <v>-7.4358939499046262E-3</v>
      </c>
      <c r="AR21" s="3">
        <f>+'Indice PondENGHO'!AR19/'Indice PondENGHO'!AR18-1</f>
        <v>2.3530754830064726E-2</v>
      </c>
      <c r="AS21" s="3">
        <f>+'Indice PondENGHO'!AS19/'Indice PondENGHO'!AS18-1</f>
        <v>2.1937166489401472E-2</v>
      </c>
      <c r="AT21" s="3">
        <f>+'Indice PondENGHO'!AT19/'Indice PondENGHO'!AT18-1</f>
        <v>1.9144263003674E-2</v>
      </c>
      <c r="AU21" s="3">
        <f>+'Indice PondENGHO'!AU19/'Indice PondENGHO'!AU18-1</f>
        <v>4.3368490637111901E-2</v>
      </c>
      <c r="AV21" s="3">
        <f>+'Indice PondENGHO'!AV19/'Indice PondENGHO'!AV18-1</f>
        <v>2.8083144500032242E-2</v>
      </c>
      <c r="AW21" s="3">
        <f>+'Indice PondENGHO'!AW19/'Indice PondENGHO'!AW18-1</f>
        <v>1.6119644598228566E-2</v>
      </c>
      <c r="AX21" s="3">
        <f>+'Indice PondENGHO'!AX19/'Indice PondENGHO'!AX18-1</f>
        <v>2.4007995083535683E-2</v>
      </c>
      <c r="AY21" s="3">
        <f>+'Indice PondENGHO'!AY19/'Indice PondENGHO'!AY18-1</f>
        <v>2.0409997905532551E-2</v>
      </c>
      <c r="AZ21" s="10">
        <f>+'Indice PondENGHO'!AZ19/'Indice PondENGHO'!AZ18-1</f>
        <v>4.1619766705925931E-2</v>
      </c>
      <c r="BA21" s="3">
        <f>+'Indice PondENGHO'!BA19/'Indice PondENGHO'!BA18-1</f>
        <v>2.1562677487416471E-2</v>
      </c>
      <c r="BB21" s="3">
        <f>+'Indice PondENGHO'!BB19/'Indice PondENGHO'!BB18-1</f>
        <v>1.9066158591379168E-2</v>
      </c>
      <c r="BC21" s="3">
        <f>+'Indice PondENGHO'!BC19/'Indice PondENGHO'!BC18-1</f>
        <v>-8.6429793538540522E-3</v>
      </c>
      <c r="BD21" s="3">
        <f>+'Indice PondENGHO'!BD19/'Indice PondENGHO'!BD18-1</f>
        <v>2.3835918095651998E-2</v>
      </c>
      <c r="BE21" s="3">
        <f>+'Indice PondENGHO'!BE19/'Indice PondENGHO'!BE18-1</f>
        <v>2.2022299450687122E-2</v>
      </c>
      <c r="BF21" s="3">
        <f>+'Indice PondENGHO'!BF19/'Indice PondENGHO'!BF18-1</f>
        <v>1.9379747781887335E-2</v>
      </c>
      <c r="BG21" s="3">
        <f>+'Indice PondENGHO'!BG19/'Indice PondENGHO'!BG18-1</f>
        <v>4.2900410224768981E-2</v>
      </c>
      <c r="BH21" s="3">
        <f>+'Indice PondENGHO'!BH19/'Indice PondENGHO'!BH18-1</f>
        <v>2.7808886578221559E-2</v>
      </c>
      <c r="BI21" s="3">
        <f>+'Indice PondENGHO'!BI19/'Indice PondENGHO'!BI18-1</f>
        <v>1.5196833283705136E-2</v>
      </c>
      <c r="BJ21" s="3">
        <f>+'Indice PondENGHO'!BJ19/'Indice PondENGHO'!BJ18-1</f>
        <v>2.3815956403157701E-2</v>
      </c>
      <c r="BK21" s="11">
        <f>+'Indice PondENGHO'!BK19/'Indice PondENGHO'!BK18-1</f>
        <v>1.9483766326794605E-2</v>
      </c>
      <c r="BL21" s="2">
        <f t="shared" si="2"/>
        <v>43221</v>
      </c>
      <c r="BM21" s="3">
        <f>+'Indice PondENGHO'!BL19/'Indice PondENGHO'!BL18-1</f>
        <v>2.6513466015395393E-2</v>
      </c>
      <c r="BN21" s="3">
        <f>+'Indice PondENGHO'!BM19/'Indice PondENGHO'!BM18-1</f>
        <v>2.490220710118618E-2</v>
      </c>
      <c r="BO21" s="3">
        <f>+'Indice PondENGHO'!BN19/'Indice PondENGHO'!BN18-1</f>
        <v>2.4388103394776373E-2</v>
      </c>
      <c r="BP21" s="3">
        <f>+'Indice PondENGHO'!BO19/'Indice PondENGHO'!BO18-1</f>
        <v>2.356620909335394E-2</v>
      </c>
      <c r="BQ21" s="3">
        <f>+'Indice PondENGHO'!BP19/'Indice PondENGHO'!BP18-1</f>
        <v>2.2220047814192512E-2</v>
      </c>
      <c r="BR21" s="10">
        <f>+'Indice PondENGHO'!BQ19/'Indice PondENGHO'!BQ18-1</f>
        <v>4.1127245915561161E-2</v>
      </c>
      <c r="BS21" s="3">
        <f>+'Indice PondENGHO'!BR19/'Indice PondENGHO'!BR18-1</f>
        <v>2.1767647862864559E-2</v>
      </c>
      <c r="BT21" s="3">
        <f>+'Indice PondENGHO'!BS19/'Indice PondENGHO'!BS18-1</f>
        <v>1.862965389963156E-2</v>
      </c>
      <c r="BU21" s="3">
        <f>+'Indice PondENGHO'!BT19/'Indice PondENGHO'!BT18-1</f>
        <v>-6.9868311580428832E-3</v>
      </c>
      <c r="BV21" s="3">
        <f>+'Indice PondENGHO'!BU19/'Indice PondENGHO'!BU18-1</f>
        <v>2.3635950867382016E-2</v>
      </c>
      <c r="BW21" s="3">
        <f>+'Indice PondENGHO'!BV19/'Indice PondENGHO'!BV18-1</f>
        <v>2.1949796380399622E-2</v>
      </c>
      <c r="BX21" s="3">
        <f>+'Indice PondENGHO'!BW19/'Indice PondENGHO'!BW18-1</f>
        <v>1.915233468579558E-2</v>
      </c>
      <c r="BY21" s="3">
        <f>+'Indice PondENGHO'!BX19/'Indice PondENGHO'!BX18-1</f>
        <v>4.3392827495429387E-2</v>
      </c>
      <c r="BZ21" s="3">
        <f>+'Indice PondENGHO'!BY19/'Indice PondENGHO'!BY18-1</f>
        <v>2.7943917022401843E-2</v>
      </c>
      <c r="CA21" s="3">
        <f>+'Indice PondENGHO'!BZ19/'Indice PondENGHO'!BZ18-1</f>
        <v>1.5783144312265129E-2</v>
      </c>
      <c r="CB21" s="3">
        <f>+'Indice PondENGHO'!CA19/'Indice PondENGHO'!CA18-1</f>
        <v>2.3919749380346689E-2</v>
      </c>
      <c r="CC21" s="11">
        <f>+'Indice PondENGHO'!CB19/'Indice PondENGHO'!CB18-1</f>
        <v>2.0227292730877977E-2</v>
      </c>
      <c r="CD21" s="10">
        <f>+'Indice PondENGHO'!CC19/'Indice PondENGHO'!CC18-1</f>
        <v>2.3838567884459039E-2</v>
      </c>
      <c r="CE21" s="11">
        <f>+'Indice PondENGHO'!CD19/'Indice PondENGHO'!CD18-1</f>
        <v>2.3838567884459039E-2</v>
      </c>
      <c r="CG21" s="3">
        <f ca="1">+'Indice PondENGHO'!CF19/'Indice PondENGHO'!CF18-1</f>
        <v>2.4048213232827242E-2</v>
      </c>
      <c r="CI21" s="3">
        <f t="shared" si="3"/>
        <v>4.293418201202881E-3</v>
      </c>
      <c r="CJ21" s="3">
        <f>+'[3]Infla Mensual PondENGHO'!CF21</f>
        <v>2.9154043942343222E-3</v>
      </c>
      <c r="CK21" s="3">
        <f t="shared" si="4"/>
        <v>1.3780138069685588E-3</v>
      </c>
    </row>
    <row r="22" spans="1:89" x14ac:dyDescent="0.3">
      <c r="A22" s="2">
        <f t="shared" si="0"/>
        <v>43252</v>
      </c>
      <c r="B22" s="1">
        <f t="shared" si="1"/>
        <v>6</v>
      </c>
      <c r="C22" s="1">
        <v>2018</v>
      </c>
      <c r="D22" s="10">
        <f>+'Indice PondENGHO'!D20/'Indice PondENGHO'!D19-1</f>
        <v>5.5752599984541851E-2</v>
      </c>
      <c r="E22" s="3">
        <f>+'Indice PondENGHO'!E20/'Indice PondENGHO'!E19-1</f>
        <v>1.121022006272776E-2</v>
      </c>
      <c r="F22" s="3">
        <f>+'Indice PondENGHO'!F20/'Indice PondENGHO'!F19-1</f>
        <v>1.7244016115508964E-2</v>
      </c>
      <c r="G22" s="3">
        <f>+'Indice PondENGHO'!G20/'Indice PondENGHO'!G19-1</f>
        <v>2.3926107952554121E-2</v>
      </c>
      <c r="H22" s="3">
        <f>+'Indice PondENGHO'!H20/'Indice PondENGHO'!H19-1</f>
        <v>3.7218604370509167E-2</v>
      </c>
      <c r="I22" s="3">
        <f>+'Indice PondENGHO'!I20/'Indice PondENGHO'!I19-1</f>
        <v>4.1741105880379825E-2</v>
      </c>
      <c r="J22" s="3">
        <f>+'Indice PondENGHO'!J20/'Indice PondENGHO'!J19-1</f>
        <v>5.5947746836459089E-2</v>
      </c>
      <c r="K22" s="3">
        <f>+'Indice PondENGHO'!K20/'Indice PondENGHO'!K19-1</f>
        <v>4.4184986492512568E-3</v>
      </c>
      <c r="L22" s="3">
        <f>+'Indice PondENGHO'!L20/'Indice PondENGHO'!L19-1</f>
        <v>3.0058597719831992E-2</v>
      </c>
      <c r="M22" s="3">
        <f>+'Indice PondENGHO'!M20/'Indice PondENGHO'!M19-1</f>
        <v>2.5697776227204816E-2</v>
      </c>
      <c r="N22" s="3">
        <f>+'Indice PondENGHO'!N20/'Indice PondENGHO'!N19-1</f>
        <v>2.6511788539130832E-2</v>
      </c>
      <c r="O22" s="11">
        <f>+'Indice PondENGHO'!O20/'Indice PondENGHO'!O19-1</f>
        <v>3.2016752145444194E-2</v>
      </c>
      <c r="P22" s="3">
        <f>+'Indice PondENGHO'!P20/'Indice PondENGHO'!P19-1</f>
        <v>5.5957231250035822E-2</v>
      </c>
      <c r="Q22" s="3">
        <f>+'Indice PondENGHO'!Q20/'Indice PondENGHO'!Q19-1</f>
        <v>1.1322995479406073E-2</v>
      </c>
      <c r="R22" s="3">
        <f>+'Indice PondENGHO'!R20/'Indice PondENGHO'!R19-1</f>
        <v>1.8110200586689773E-2</v>
      </c>
      <c r="S22" s="3">
        <f>+'Indice PondENGHO'!S20/'Indice PondENGHO'!S19-1</f>
        <v>2.5239367134134216E-2</v>
      </c>
      <c r="T22" s="3">
        <f>+'Indice PondENGHO'!T20/'Indice PondENGHO'!T19-1</f>
        <v>3.7476198828997997E-2</v>
      </c>
      <c r="U22" s="3">
        <f>+'Indice PondENGHO'!U20/'Indice PondENGHO'!U19-1</f>
        <v>4.1949829528845628E-2</v>
      </c>
      <c r="V22" s="3">
        <f>+'Indice PondENGHO'!V20/'Indice PondENGHO'!V19-1</f>
        <v>5.7023154418356148E-2</v>
      </c>
      <c r="W22" s="3">
        <f>+'Indice PondENGHO'!W20/'Indice PondENGHO'!W19-1</f>
        <v>4.1312540045954638E-3</v>
      </c>
      <c r="X22" s="3">
        <f>+'Indice PondENGHO'!X20/'Indice PondENGHO'!X19-1</f>
        <v>3.1245754924509761E-2</v>
      </c>
      <c r="Y22" s="3">
        <f>+'Indice PondENGHO'!Y20/'Indice PondENGHO'!Y19-1</f>
        <v>2.6492288437447442E-2</v>
      </c>
      <c r="Z22" s="3">
        <f>+'Indice PondENGHO'!Z20/'Indice PondENGHO'!Z19-1</f>
        <v>2.6886252538693256E-2</v>
      </c>
      <c r="AA22" s="3">
        <f>+'Indice PondENGHO'!AA20/'Indice PondENGHO'!AA19-1</f>
        <v>3.1675217101917452E-2</v>
      </c>
      <c r="AB22" s="10">
        <f>+'Indice PondENGHO'!AB20/'Indice PondENGHO'!AB19-1</f>
        <v>5.6168059667585091E-2</v>
      </c>
      <c r="AC22" s="3">
        <f>+'Indice PondENGHO'!AC20/'Indice PondENGHO'!AC19-1</f>
        <v>1.0842315660365198E-2</v>
      </c>
      <c r="AD22" s="3">
        <f>+'Indice PondENGHO'!AD20/'Indice PondENGHO'!AD19-1</f>
        <v>1.8640173773255331E-2</v>
      </c>
      <c r="AE22" s="3">
        <f>+'Indice PondENGHO'!AE20/'Indice PondENGHO'!AE19-1</f>
        <v>2.5546306142687047E-2</v>
      </c>
      <c r="AF22" s="3">
        <f>+'Indice PondENGHO'!AF20/'Indice PondENGHO'!AF19-1</f>
        <v>3.8088868491514161E-2</v>
      </c>
      <c r="AG22" s="3">
        <f>+'Indice PondENGHO'!AG20/'Indice PondENGHO'!AG19-1</f>
        <v>4.137404755845786E-2</v>
      </c>
      <c r="AH22" s="3">
        <f>+'Indice PondENGHO'!AH20/'Indice PondENGHO'!AH19-1</f>
        <v>5.7793676489643175E-2</v>
      </c>
      <c r="AI22" s="3">
        <f>+'Indice PondENGHO'!AI20/'Indice PondENGHO'!AI19-1</f>
        <v>3.9043796296955868E-3</v>
      </c>
      <c r="AJ22" s="3">
        <f>+'Indice PondENGHO'!AJ20/'Indice PondENGHO'!AJ19-1</f>
        <v>3.165712620904837E-2</v>
      </c>
      <c r="AK22" s="3">
        <f>+'Indice PondENGHO'!AK20/'Indice PondENGHO'!AK19-1</f>
        <v>2.6663518956933752E-2</v>
      </c>
      <c r="AL22" s="3">
        <f>+'Indice PondENGHO'!AL20/'Indice PondENGHO'!AL19-1</f>
        <v>2.6665655254052067E-2</v>
      </c>
      <c r="AM22" s="11">
        <f>+'Indice PondENGHO'!AM20/'Indice PondENGHO'!AM19-1</f>
        <v>3.1550009674659041E-2</v>
      </c>
      <c r="AN22" s="3">
        <f>+'Indice PondENGHO'!AN20/'Indice PondENGHO'!AN19-1</f>
        <v>5.5781300572948833E-2</v>
      </c>
      <c r="AO22" s="3">
        <f>+'Indice PondENGHO'!AO20/'Indice PondENGHO'!AO19-1</f>
        <v>1.0719000778137255E-2</v>
      </c>
      <c r="AP22" s="3">
        <f>+'Indice PondENGHO'!AP20/'Indice PondENGHO'!AP19-1</f>
        <v>1.9142197153934282E-2</v>
      </c>
      <c r="AQ22" s="3">
        <f>+'Indice PondENGHO'!AQ20/'Indice PondENGHO'!AQ19-1</f>
        <v>2.572511840945757E-2</v>
      </c>
      <c r="AR22" s="3">
        <f>+'Indice PondENGHO'!AR20/'Indice PondENGHO'!AR19-1</f>
        <v>3.8129881861683756E-2</v>
      </c>
      <c r="AS22" s="3">
        <f>+'Indice PondENGHO'!AS20/'Indice PondENGHO'!AS19-1</f>
        <v>4.2924690798560761E-2</v>
      </c>
      <c r="AT22" s="3">
        <f>+'Indice PondENGHO'!AT20/'Indice PondENGHO'!AT19-1</f>
        <v>5.8995543982623078E-2</v>
      </c>
      <c r="AU22" s="3">
        <f>+'Indice PondENGHO'!AU20/'Indice PondENGHO'!AU19-1</f>
        <v>3.9893123733434344E-3</v>
      </c>
      <c r="AV22" s="3">
        <f>+'Indice PondENGHO'!AV20/'Indice PondENGHO'!AV19-1</f>
        <v>3.2286567668729838E-2</v>
      </c>
      <c r="AW22" s="3">
        <f>+'Indice PondENGHO'!AW20/'Indice PondENGHO'!AW19-1</f>
        <v>2.6429141991140437E-2</v>
      </c>
      <c r="AX22" s="3">
        <f>+'Indice PondENGHO'!AX20/'Indice PondENGHO'!AX19-1</f>
        <v>2.6999367817067021E-2</v>
      </c>
      <c r="AY22" s="3">
        <f>+'Indice PondENGHO'!AY20/'Indice PondENGHO'!AY19-1</f>
        <v>3.1474154396960552E-2</v>
      </c>
      <c r="AZ22" s="10">
        <f>+'Indice PondENGHO'!AZ20/'Indice PondENGHO'!AZ19-1</f>
        <v>5.4909044165478038E-2</v>
      </c>
      <c r="BA22" s="3">
        <f>+'Indice PondENGHO'!BA20/'Indice PondENGHO'!BA19-1</f>
        <v>1.0900870972917254E-2</v>
      </c>
      <c r="BB22" s="3">
        <f>+'Indice PondENGHO'!BB20/'Indice PondENGHO'!BB19-1</f>
        <v>1.9897811695148038E-2</v>
      </c>
      <c r="BC22" s="3">
        <f>+'Indice PondENGHO'!BC20/'Indice PondENGHO'!BC19-1</f>
        <v>2.730412023341211E-2</v>
      </c>
      <c r="BD22" s="3">
        <f>+'Indice PondENGHO'!BD20/'Indice PondENGHO'!BD19-1</f>
        <v>3.761089005600482E-2</v>
      </c>
      <c r="BE22" s="3">
        <f>+'Indice PondENGHO'!BE20/'Indice PondENGHO'!BE19-1</f>
        <v>4.396452749299784E-2</v>
      </c>
      <c r="BF22" s="3">
        <f>+'Indice PondENGHO'!BF20/'Indice PondENGHO'!BF19-1</f>
        <v>6.0104768540977016E-2</v>
      </c>
      <c r="BG22" s="3">
        <f>+'Indice PondENGHO'!BG20/'Indice PondENGHO'!BG19-1</f>
        <v>3.8275989121350218E-3</v>
      </c>
      <c r="BH22" s="3">
        <f>+'Indice PondENGHO'!BH20/'Indice PondENGHO'!BH19-1</f>
        <v>3.288584842697917E-2</v>
      </c>
      <c r="BI22" s="3">
        <f>+'Indice PondENGHO'!BI20/'Indice PondENGHO'!BI19-1</f>
        <v>2.7474788283804896E-2</v>
      </c>
      <c r="BJ22" s="3">
        <f>+'Indice PondENGHO'!BJ20/'Indice PondENGHO'!BJ19-1</f>
        <v>2.7246859782687372E-2</v>
      </c>
      <c r="BK22" s="11">
        <f>+'Indice PondENGHO'!BK20/'Indice PondENGHO'!BK19-1</f>
        <v>3.0752590945871683E-2</v>
      </c>
      <c r="BL22" s="2">
        <f t="shared" si="2"/>
        <v>43252</v>
      </c>
      <c r="BM22" s="3">
        <f>+'Indice PondENGHO'!BL20/'Indice PondENGHO'!BL19-1</f>
        <v>3.9132822312675453E-2</v>
      </c>
      <c r="BN22" s="3">
        <f>+'Indice PondENGHO'!BM20/'Indice PondENGHO'!BM19-1</f>
        <v>3.8433107641910658E-2</v>
      </c>
      <c r="BO22" s="3">
        <f>+'Indice PondENGHO'!BN20/'Indice PondENGHO'!BN19-1</f>
        <v>3.8273392458289868E-2</v>
      </c>
      <c r="BP22" s="3">
        <f>+'Indice PondENGHO'!BO20/'Indice PondENGHO'!BO19-1</f>
        <v>3.8341542661832761E-2</v>
      </c>
      <c r="BQ22" s="3">
        <f>+'Indice PondENGHO'!BP20/'Indice PondENGHO'!BP19-1</f>
        <v>3.7549073584483894E-2</v>
      </c>
      <c r="BR22" s="10">
        <f>+'Indice PondENGHO'!BQ20/'Indice PondENGHO'!BQ19-1</f>
        <v>5.56878709171853E-2</v>
      </c>
      <c r="BS22" s="3">
        <f>+'Indice PondENGHO'!BR20/'Indice PondENGHO'!BR19-1</f>
        <v>1.0974419929907109E-2</v>
      </c>
      <c r="BT22" s="3">
        <f>+'Indice PondENGHO'!BS20/'Indice PondENGHO'!BS19-1</f>
        <v>1.8832585005671421E-2</v>
      </c>
      <c r="BU22" s="3">
        <f>+'Indice PondENGHO'!BT20/'Indice PondENGHO'!BT19-1</f>
        <v>2.592203812638405E-2</v>
      </c>
      <c r="BV22" s="3">
        <f>+'Indice PondENGHO'!BU20/'Indice PondENGHO'!BU19-1</f>
        <v>3.7744076998842413E-2</v>
      </c>
      <c r="BW22" s="3">
        <f>+'Indice PondENGHO'!BV20/'Indice PondENGHO'!BV19-1</f>
        <v>4.2886161696625624E-2</v>
      </c>
      <c r="BX22" s="3">
        <f>+'Indice PondENGHO'!BW20/'Indice PondENGHO'!BW19-1</f>
        <v>5.8650025192227728E-2</v>
      </c>
      <c r="BY22" s="3">
        <f>+'Indice PondENGHO'!BX20/'Indice PondENGHO'!BX19-1</f>
        <v>3.9995559860184215E-3</v>
      </c>
      <c r="BZ22" s="3">
        <f>+'Indice PondENGHO'!BY20/'Indice PondENGHO'!BY19-1</f>
        <v>3.2024279793813726E-2</v>
      </c>
      <c r="CA22" s="3">
        <f>+'Indice PondENGHO'!BZ20/'Indice PondENGHO'!BZ19-1</f>
        <v>2.6845769939476627E-2</v>
      </c>
      <c r="CB22" s="3">
        <f>+'Indice PondENGHO'!CA20/'Indice PondENGHO'!CA19-1</f>
        <v>2.6994595451869996E-2</v>
      </c>
      <c r="CC22" s="11">
        <f>+'Indice PondENGHO'!CB20/'Indice PondENGHO'!CB19-1</f>
        <v>3.1300051935505779E-2</v>
      </c>
      <c r="CD22" s="10">
        <f>+'Indice PondENGHO'!CC20/'Indice PondENGHO'!CC19-1</f>
        <v>3.8183297532678129E-2</v>
      </c>
      <c r="CE22" s="11">
        <f>+'Indice PondENGHO'!CD20/'Indice PondENGHO'!CD19-1</f>
        <v>3.8183188245509259E-2</v>
      </c>
      <c r="CG22" s="3">
        <f ca="1">+'Indice PondENGHO'!CF20/'Indice PondENGHO'!CF19-1</f>
        <v>3.8183068615196714E-2</v>
      </c>
      <c r="CI22" s="3">
        <f t="shared" si="3"/>
        <v>1.5837487281915585E-3</v>
      </c>
      <c r="CJ22" s="3">
        <f>+'[3]Infla Mensual PondENGHO'!CF22</f>
        <v>6.2108929308601901E-4</v>
      </c>
      <c r="CK22" s="3">
        <f t="shared" si="4"/>
        <v>9.6265943510553953E-4</v>
      </c>
    </row>
    <row r="23" spans="1:89" x14ac:dyDescent="0.3">
      <c r="A23" s="2">
        <f t="shared" si="0"/>
        <v>43282</v>
      </c>
      <c r="B23" s="1">
        <f t="shared" si="1"/>
        <v>7</v>
      </c>
      <c r="C23" s="1">
        <v>2018</v>
      </c>
      <c r="D23" s="10">
        <f>+'Indice PondENGHO'!D21/'Indice PondENGHO'!D20-1</f>
        <v>4.6678542861403827E-2</v>
      </c>
      <c r="E23" s="3">
        <f>+'Indice PondENGHO'!E21/'Indice PondENGHO'!E20-1</f>
        <v>2.9127746425658962E-2</v>
      </c>
      <c r="F23" s="3">
        <f>+'Indice PondENGHO'!F21/'Indice PondENGHO'!F20-1</f>
        <v>2.0517648078233419E-2</v>
      </c>
      <c r="G23" s="3">
        <f>+'Indice PondENGHO'!G21/'Indice PondENGHO'!G20-1</f>
        <v>1.1394266346207882E-2</v>
      </c>
      <c r="H23" s="3">
        <f>+'Indice PondENGHO'!H21/'Indice PondENGHO'!H20-1</f>
        <v>3.5955693242077258E-2</v>
      </c>
      <c r="I23" s="3">
        <f>+'Indice PondENGHO'!I21/'Indice PondENGHO'!I20-1</f>
        <v>2.9446828504307021E-2</v>
      </c>
      <c r="J23" s="3">
        <f>+'Indice PondENGHO'!J21/'Indice PondENGHO'!J20-1</f>
        <v>5.4813168406665502E-2</v>
      </c>
      <c r="K23" s="3">
        <f>+'Indice PondENGHO'!K21/'Indice PondENGHO'!K20-1</f>
        <v>1.6556481220101116E-2</v>
      </c>
      <c r="L23" s="3">
        <f>+'Indice PondENGHO'!L21/'Indice PondENGHO'!L20-1</f>
        <v>4.2542582025293374E-2</v>
      </c>
      <c r="M23" s="3">
        <f>+'Indice PondENGHO'!M21/'Indice PondENGHO'!M20-1</f>
        <v>2.6202397534151878E-2</v>
      </c>
      <c r="N23" s="3">
        <f>+'Indice PondENGHO'!N21/'Indice PondENGHO'!N20-1</f>
        <v>2.9710399427560485E-2</v>
      </c>
      <c r="O23" s="11">
        <f>+'Indice PondENGHO'!O21/'Indice PondENGHO'!O20-1</f>
        <v>3.9454806955401489E-2</v>
      </c>
      <c r="P23" s="3">
        <f>+'Indice PondENGHO'!P21/'Indice PondENGHO'!P20-1</f>
        <v>4.6461703379691244E-2</v>
      </c>
      <c r="Q23" s="3">
        <f>+'Indice PondENGHO'!Q21/'Indice PondENGHO'!Q20-1</f>
        <v>2.8541938950567669E-2</v>
      </c>
      <c r="R23" s="3">
        <f>+'Indice PondENGHO'!R21/'Indice PondENGHO'!R20-1</f>
        <v>1.9812461267594061E-2</v>
      </c>
      <c r="S23" s="3">
        <f>+'Indice PondENGHO'!S21/'Indice PondENGHO'!S20-1</f>
        <v>1.0571997997784743E-2</v>
      </c>
      <c r="T23" s="3">
        <f>+'Indice PondENGHO'!T21/'Indice PondENGHO'!T20-1</f>
        <v>3.5719206998699349E-2</v>
      </c>
      <c r="U23" s="3">
        <f>+'Indice PondENGHO'!U21/'Indice PondENGHO'!U20-1</f>
        <v>2.8951851940727025E-2</v>
      </c>
      <c r="V23" s="3">
        <f>+'Indice PondENGHO'!V21/'Indice PondENGHO'!V20-1</f>
        <v>5.370571744696373E-2</v>
      </c>
      <c r="W23" s="3">
        <f>+'Indice PondENGHO'!W21/'Indice PondENGHO'!W20-1</f>
        <v>1.4714355222017694E-2</v>
      </c>
      <c r="X23" s="3">
        <f>+'Indice PondENGHO'!X21/'Indice PondENGHO'!X20-1</f>
        <v>4.3659856057271185E-2</v>
      </c>
      <c r="Y23" s="3">
        <f>+'Indice PondENGHO'!Y21/'Indice PondENGHO'!Y20-1</f>
        <v>2.7784230684158251E-2</v>
      </c>
      <c r="Z23" s="3">
        <f>+'Indice PondENGHO'!Z21/'Indice PondENGHO'!Z20-1</f>
        <v>2.9372289350936942E-2</v>
      </c>
      <c r="AA23" s="3">
        <f>+'Indice PondENGHO'!AA21/'Indice PondENGHO'!AA20-1</f>
        <v>3.9565628849282497E-2</v>
      </c>
      <c r="AB23" s="10">
        <f>+'Indice PondENGHO'!AB21/'Indice PondENGHO'!AB20-1</f>
        <v>4.622619314787646E-2</v>
      </c>
      <c r="AC23" s="3">
        <f>+'Indice PondENGHO'!AC21/'Indice PondENGHO'!AC20-1</f>
        <v>2.8651300317043438E-2</v>
      </c>
      <c r="AD23" s="3">
        <f>+'Indice PondENGHO'!AD21/'Indice PondENGHO'!AD20-1</f>
        <v>1.9341780523814966E-2</v>
      </c>
      <c r="AE23" s="3">
        <f>+'Indice PondENGHO'!AE21/'Indice PondENGHO'!AE20-1</f>
        <v>1.0765247993710592E-2</v>
      </c>
      <c r="AF23" s="3">
        <f>+'Indice PondENGHO'!AF21/'Indice PondENGHO'!AF20-1</f>
        <v>3.6353984447792698E-2</v>
      </c>
      <c r="AG23" s="3">
        <f>+'Indice PondENGHO'!AG21/'Indice PondENGHO'!AG20-1</f>
        <v>2.9266391740840891E-2</v>
      </c>
      <c r="AH23" s="3">
        <f>+'Indice PondENGHO'!AH21/'Indice PondENGHO'!AH20-1</f>
        <v>5.3469521883583893E-2</v>
      </c>
      <c r="AI23" s="3">
        <f>+'Indice PondENGHO'!AI21/'Indice PondENGHO'!AI20-1</f>
        <v>1.3748866326199982E-2</v>
      </c>
      <c r="AJ23" s="3">
        <f>+'Indice PondENGHO'!AJ21/'Indice PondENGHO'!AJ20-1</f>
        <v>4.4401355398572484E-2</v>
      </c>
      <c r="AK23" s="3">
        <f>+'Indice PondENGHO'!AK21/'Indice PondENGHO'!AK20-1</f>
        <v>2.8049521920244125E-2</v>
      </c>
      <c r="AL23" s="3">
        <f>+'Indice PondENGHO'!AL21/'Indice PondENGHO'!AL20-1</f>
        <v>2.8591058890303778E-2</v>
      </c>
      <c r="AM23" s="11">
        <f>+'Indice PondENGHO'!AM21/'Indice PondENGHO'!AM20-1</f>
        <v>3.9576348694651431E-2</v>
      </c>
      <c r="AN23" s="3">
        <f>+'Indice PondENGHO'!AN21/'Indice PondENGHO'!AN20-1</f>
        <v>4.5944482561891542E-2</v>
      </c>
      <c r="AO23" s="3">
        <f>+'Indice PondENGHO'!AO21/'Indice PondENGHO'!AO20-1</f>
        <v>2.8605705414060933E-2</v>
      </c>
      <c r="AP23" s="3">
        <f>+'Indice PondENGHO'!AP21/'Indice PondENGHO'!AP20-1</f>
        <v>1.8925127555418086E-2</v>
      </c>
      <c r="AQ23" s="3">
        <f>+'Indice PondENGHO'!AQ21/'Indice PondENGHO'!AQ20-1</f>
        <v>1.0446479183571888E-2</v>
      </c>
      <c r="AR23" s="3">
        <f>+'Indice PondENGHO'!AR21/'Indice PondENGHO'!AR20-1</f>
        <v>3.6398640936267546E-2</v>
      </c>
      <c r="AS23" s="3">
        <f>+'Indice PondENGHO'!AS21/'Indice PondENGHO'!AS20-1</f>
        <v>2.8107455308578277E-2</v>
      </c>
      <c r="AT23" s="3">
        <f>+'Indice PondENGHO'!AT21/'Indice PondENGHO'!AT20-1</f>
        <v>5.2410421999907086E-2</v>
      </c>
      <c r="AU23" s="3">
        <f>+'Indice PondENGHO'!AU21/'Indice PondENGHO'!AU20-1</f>
        <v>1.3085522493404333E-2</v>
      </c>
      <c r="AV23" s="3">
        <f>+'Indice PondENGHO'!AV21/'Indice PondENGHO'!AV20-1</f>
        <v>4.3897497459368662E-2</v>
      </c>
      <c r="AW23" s="3">
        <f>+'Indice PondENGHO'!AW21/'Indice PondENGHO'!AW20-1</f>
        <v>2.7923269146783891E-2</v>
      </c>
      <c r="AX23" s="3">
        <f>+'Indice PondENGHO'!AX21/'Indice PondENGHO'!AX20-1</f>
        <v>2.8236567079262809E-2</v>
      </c>
      <c r="AY23" s="3">
        <f>+'Indice PondENGHO'!AY21/'Indice PondENGHO'!AY20-1</f>
        <v>3.9689072564827121E-2</v>
      </c>
      <c r="AZ23" s="10">
        <f>+'Indice PondENGHO'!AZ21/'Indice PondENGHO'!AZ20-1</f>
        <v>4.5615043120504239E-2</v>
      </c>
      <c r="BA23" s="3">
        <f>+'Indice PondENGHO'!BA21/'Indice PondENGHO'!BA20-1</f>
        <v>2.8238317375204325E-2</v>
      </c>
      <c r="BB23" s="3">
        <f>+'Indice PondENGHO'!BB21/'Indice PondENGHO'!BB20-1</f>
        <v>1.8458677346631092E-2</v>
      </c>
      <c r="BC23" s="3">
        <f>+'Indice PondENGHO'!BC21/'Indice PondENGHO'!BC20-1</f>
        <v>9.0385089252480455E-3</v>
      </c>
      <c r="BD23" s="3">
        <f>+'Indice PondENGHO'!BD21/'Indice PondENGHO'!BD20-1</f>
        <v>3.5659882929974129E-2</v>
      </c>
      <c r="BE23" s="3">
        <f>+'Indice PondENGHO'!BE21/'Indice PondENGHO'!BE20-1</f>
        <v>2.7328236403659778E-2</v>
      </c>
      <c r="BF23" s="3">
        <f>+'Indice PondENGHO'!BF21/'Indice PondENGHO'!BF20-1</f>
        <v>5.1517358320661621E-2</v>
      </c>
      <c r="BG23" s="3">
        <f>+'Indice PondENGHO'!BG21/'Indice PondENGHO'!BG20-1</f>
        <v>1.1577357608137051E-2</v>
      </c>
      <c r="BH23" s="3">
        <f>+'Indice PondENGHO'!BH21/'Indice PondENGHO'!BH20-1</f>
        <v>4.2895316231130742E-2</v>
      </c>
      <c r="BI23" s="3">
        <f>+'Indice PondENGHO'!BI21/'Indice PondENGHO'!BI20-1</f>
        <v>2.9461342480497921E-2</v>
      </c>
      <c r="BJ23" s="3">
        <f>+'Indice PondENGHO'!BJ21/'Indice PondENGHO'!BJ20-1</f>
        <v>2.7979515621525453E-2</v>
      </c>
      <c r="BK23" s="11">
        <f>+'Indice PondENGHO'!BK21/'Indice PondENGHO'!BK20-1</f>
        <v>4.0498470217716465E-2</v>
      </c>
      <c r="BL23" s="2">
        <f t="shared" si="2"/>
        <v>43282</v>
      </c>
      <c r="BM23" s="3">
        <f>+'Indice PondENGHO'!BL21/'Indice PondENGHO'!BL20-1</f>
        <v>3.6168128805622146E-2</v>
      </c>
      <c r="BN23" s="3">
        <f>+'Indice PondENGHO'!BM21/'Indice PondENGHO'!BM20-1</f>
        <v>3.5129034575741791E-2</v>
      </c>
      <c r="BO23" s="3">
        <f>+'Indice PondENGHO'!BN21/'Indice PondENGHO'!BN20-1</f>
        <v>3.4660883152103805E-2</v>
      </c>
      <c r="BP23" s="3">
        <f>+'Indice PondENGHO'!BO21/'Indice PondENGHO'!BO20-1</f>
        <v>3.4252920802095632E-2</v>
      </c>
      <c r="BQ23" s="3">
        <f>+'Indice PondENGHO'!BP21/'Indice PondENGHO'!BP20-1</f>
        <v>3.2947502576215371E-2</v>
      </c>
      <c r="BR23" s="10">
        <f>+'Indice PondENGHO'!BQ21/'Indice PondENGHO'!BQ20-1</f>
        <v>4.6154698557529406E-2</v>
      </c>
      <c r="BS23" s="3">
        <f>+'Indice PondENGHO'!BR21/'Indice PondENGHO'!BR20-1</f>
        <v>2.8559336242158784E-2</v>
      </c>
      <c r="BT23" s="3">
        <f>+'Indice PondENGHO'!BS21/'Indice PondENGHO'!BS20-1</f>
        <v>1.9235174897030305E-2</v>
      </c>
      <c r="BU23" s="3">
        <f>+'Indice PondENGHO'!BT21/'Indice PondENGHO'!BT20-1</f>
        <v>1.0172416106640547E-2</v>
      </c>
      <c r="BV23" s="3">
        <f>+'Indice PondENGHO'!BU21/'Indice PondENGHO'!BU20-1</f>
        <v>3.5958709075811779E-2</v>
      </c>
      <c r="BW23" s="3">
        <f>+'Indice PondENGHO'!BV21/'Indice PondENGHO'!BV20-1</f>
        <v>2.8182600976050187E-2</v>
      </c>
      <c r="BX23" s="3">
        <f>+'Indice PondENGHO'!BW21/'Indice PondENGHO'!BW20-1</f>
        <v>5.2655680450702791E-2</v>
      </c>
      <c r="BY23" s="3">
        <f>+'Indice PondENGHO'!BX21/'Indice PondENGHO'!BX20-1</f>
        <v>1.3456686211183788E-2</v>
      </c>
      <c r="BZ23" s="3">
        <f>+'Indice PondENGHO'!BY21/'Indice PondENGHO'!BY20-1</f>
        <v>4.3432709364338296E-2</v>
      </c>
      <c r="CA23" s="3">
        <f>+'Indice PondENGHO'!BZ21/'Indice PondENGHO'!BZ20-1</f>
        <v>2.8427293679555099E-2</v>
      </c>
      <c r="CB23" s="3">
        <f>+'Indice PondENGHO'!CA21/'Indice PondENGHO'!CA20-1</f>
        <v>2.8445500446534044E-2</v>
      </c>
      <c r="CC23" s="11">
        <f>+'Indice PondENGHO'!CB21/'Indice PondENGHO'!CB20-1</f>
        <v>3.9930429741285689E-2</v>
      </c>
      <c r="CD23" s="10">
        <f>+'Indice PondENGHO'!CC21/'Indice PondENGHO'!CC20-1</f>
        <v>3.4271163281783812E-2</v>
      </c>
      <c r="CE23" s="11">
        <f>+'Indice PondENGHO'!CD21/'Indice PondENGHO'!CD20-1</f>
        <v>3.4271272157142763E-2</v>
      </c>
      <c r="CG23" s="3">
        <f ca="1">+'Indice PondENGHO'!CF21/'Indice PondENGHO'!CF20-1</f>
        <v>3.4147404388775948E-2</v>
      </c>
      <c r="CI23" s="3">
        <f t="shared" si="3"/>
        <v>3.2206262294067756E-3</v>
      </c>
      <c r="CJ23" s="3">
        <f>+'[3]Infla Mensual PondENGHO'!CF23</f>
        <v>1.1486332057260018E-3</v>
      </c>
      <c r="CK23" s="3">
        <f t="shared" si="4"/>
        <v>2.0719930236807738E-3</v>
      </c>
    </row>
    <row r="24" spans="1:89" x14ac:dyDescent="0.3">
      <c r="A24" s="2">
        <f t="shared" si="0"/>
        <v>43313</v>
      </c>
      <c r="B24" s="1">
        <f t="shared" si="1"/>
        <v>8</v>
      </c>
      <c r="C24" s="1">
        <v>2018</v>
      </c>
      <c r="D24" s="10">
        <f>+'Indice PondENGHO'!D22/'Indice PondENGHO'!D21-1</f>
        <v>4.0074267600655578E-2</v>
      </c>
      <c r="E24" s="3">
        <f>+'Indice PondENGHO'!E22/'Indice PondENGHO'!E21-1</f>
        <v>1.8497706080619292E-2</v>
      </c>
      <c r="F24" s="3">
        <f>+'Indice PondENGHO'!F22/'Indice PondENGHO'!F21-1</f>
        <v>7.9113018664014323E-3</v>
      </c>
      <c r="G24" s="3">
        <f>+'Indice PondENGHO'!G22/'Indice PondENGHO'!G21-1</f>
        <v>5.868014017287404E-2</v>
      </c>
      <c r="H24" s="3">
        <f>+'Indice PondENGHO'!H22/'Indice PondENGHO'!H21-1</f>
        <v>2.9145375469322499E-2</v>
      </c>
      <c r="I24" s="3">
        <f>+'Indice PondENGHO'!I22/'Indice PondENGHO'!I21-1</f>
        <v>3.7721282166984338E-2</v>
      </c>
      <c r="J24" s="3">
        <f>+'Indice PondENGHO'!J22/'Indice PondENGHO'!J21-1</f>
        <v>4.1903110795052489E-2</v>
      </c>
      <c r="K24" s="3">
        <f>+'Indice PondENGHO'!K22/'Indice PondENGHO'!K21-1</f>
        <v>0.11857875497281367</v>
      </c>
      <c r="L24" s="3">
        <f>+'Indice PondENGHO'!L22/'Indice PondENGHO'!L21-1</f>
        <v>3.4407084044309366E-2</v>
      </c>
      <c r="M24" s="3">
        <f>+'Indice PondENGHO'!M22/'Indice PondENGHO'!M21-1</f>
        <v>2.3449073241307072E-2</v>
      </c>
      <c r="N24" s="3">
        <f>+'Indice PondENGHO'!N22/'Indice PondENGHO'!N21-1</f>
        <v>2.5461733658981744E-2</v>
      </c>
      <c r="O24" s="11">
        <f>+'Indice PondENGHO'!O22/'Indice PondENGHO'!O21-1</f>
        <v>4.450019983603748E-2</v>
      </c>
      <c r="P24" s="3">
        <f>+'Indice PondENGHO'!P22/'Indice PondENGHO'!P21-1</f>
        <v>3.8915431765078612E-2</v>
      </c>
      <c r="Q24" s="3">
        <f>+'Indice PondENGHO'!Q22/'Indice PondENGHO'!Q21-1</f>
        <v>1.8094147425393059E-2</v>
      </c>
      <c r="R24" s="3">
        <f>+'Indice PondENGHO'!R22/'Indice PondENGHO'!R21-1</f>
        <v>8.6419435051847682E-3</v>
      </c>
      <c r="S24" s="3">
        <f>+'Indice PondENGHO'!S22/'Indice PondENGHO'!S21-1</f>
        <v>6.0268002336371085E-2</v>
      </c>
      <c r="T24" s="3">
        <f>+'Indice PondENGHO'!T22/'Indice PondENGHO'!T21-1</f>
        <v>2.8894672984274505E-2</v>
      </c>
      <c r="U24" s="3">
        <f>+'Indice PondENGHO'!U22/'Indice PondENGHO'!U21-1</f>
        <v>3.8961975229327761E-2</v>
      </c>
      <c r="V24" s="3">
        <f>+'Indice PondENGHO'!V22/'Indice PondENGHO'!V21-1</f>
        <v>4.1222609703402302E-2</v>
      </c>
      <c r="W24" s="3">
        <f>+'Indice PondENGHO'!W22/'Indice PondENGHO'!W21-1</f>
        <v>0.12332597859440542</v>
      </c>
      <c r="X24" s="3">
        <f>+'Indice PondENGHO'!X22/'Indice PondENGHO'!X21-1</f>
        <v>3.5385875083155049E-2</v>
      </c>
      <c r="Y24" s="3">
        <f>+'Indice PondENGHO'!Y22/'Indice PondENGHO'!Y21-1</f>
        <v>2.4411369373241509E-2</v>
      </c>
      <c r="Z24" s="3">
        <f>+'Indice PondENGHO'!Z22/'Indice PondENGHO'!Z21-1</f>
        <v>2.4846146629642574E-2</v>
      </c>
      <c r="AA24" s="3">
        <f>+'Indice PondENGHO'!AA22/'Indice PondENGHO'!AA21-1</f>
        <v>4.6468555584721738E-2</v>
      </c>
      <c r="AB24" s="10">
        <f>+'Indice PondENGHO'!AB22/'Indice PondENGHO'!AB21-1</f>
        <v>3.818152105778938E-2</v>
      </c>
      <c r="AC24" s="3">
        <f>+'Indice PondENGHO'!AC22/'Indice PondENGHO'!AC21-1</f>
        <v>1.875346294173208E-2</v>
      </c>
      <c r="AD24" s="3">
        <f>+'Indice PondENGHO'!AD22/'Indice PondENGHO'!AD21-1</f>
        <v>9.0523281258154675E-3</v>
      </c>
      <c r="AE24" s="3">
        <f>+'Indice PondENGHO'!AE22/'Indice PondENGHO'!AE21-1</f>
        <v>5.9326003131747074E-2</v>
      </c>
      <c r="AF24" s="3">
        <f>+'Indice PondENGHO'!AF22/'Indice PondENGHO'!AF21-1</f>
        <v>2.8986700253930353E-2</v>
      </c>
      <c r="AG24" s="3">
        <f>+'Indice PondENGHO'!AG22/'Indice PondENGHO'!AG21-1</f>
        <v>3.8773951824242703E-2</v>
      </c>
      <c r="AH24" s="3">
        <f>+'Indice PondENGHO'!AH22/'Indice PondENGHO'!AH21-1</f>
        <v>4.1546718434194441E-2</v>
      </c>
      <c r="AI24" s="3">
        <f>+'Indice PondENGHO'!AI22/'Indice PondENGHO'!AI21-1</f>
        <v>0.12639327285445723</v>
      </c>
      <c r="AJ24" s="3">
        <f>+'Indice PondENGHO'!AJ22/'Indice PondENGHO'!AJ21-1</f>
        <v>3.6392661572254958E-2</v>
      </c>
      <c r="AK24" s="3">
        <f>+'Indice PondENGHO'!AK22/'Indice PondENGHO'!AK21-1</f>
        <v>2.4669050443044016E-2</v>
      </c>
      <c r="AL24" s="3">
        <f>+'Indice PondENGHO'!AL22/'Indice PondENGHO'!AL21-1</f>
        <v>2.4707557084209686E-2</v>
      </c>
      <c r="AM24" s="11">
        <f>+'Indice PondENGHO'!AM22/'Indice PondENGHO'!AM21-1</f>
        <v>4.7363560592211806E-2</v>
      </c>
      <c r="AN24" s="3">
        <f>+'Indice PondENGHO'!AN22/'Indice PondENGHO'!AN21-1</f>
        <v>3.7667016133246189E-2</v>
      </c>
      <c r="AO24" s="3">
        <f>+'Indice PondENGHO'!AO22/'Indice PondENGHO'!AO21-1</f>
        <v>1.8516376805817636E-2</v>
      </c>
      <c r="AP24" s="3">
        <f>+'Indice PondENGHO'!AP22/'Indice PondENGHO'!AP21-1</f>
        <v>9.3766811462707711E-3</v>
      </c>
      <c r="AQ24" s="3">
        <f>+'Indice PondENGHO'!AQ22/'Indice PondENGHO'!AQ21-1</f>
        <v>5.9642436626194284E-2</v>
      </c>
      <c r="AR24" s="3">
        <f>+'Indice PondENGHO'!AR22/'Indice PondENGHO'!AR21-1</f>
        <v>2.9035924792405465E-2</v>
      </c>
      <c r="AS24" s="3">
        <f>+'Indice PondENGHO'!AS22/'Indice PondENGHO'!AS21-1</f>
        <v>4.1116628566998159E-2</v>
      </c>
      <c r="AT24" s="3">
        <f>+'Indice PondENGHO'!AT22/'Indice PondENGHO'!AT21-1</f>
        <v>4.0711720060290002E-2</v>
      </c>
      <c r="AU24" s="3">
        <f>+'Indice PondENGHO'!AU22/'Indice PondENGHO'!AU21-1</f>
        <v>0.12663562258147798</v>
      </c>
      <c r="AV24" s="3">
        <f>+'Indice PondENGHO'!AV22/'Indice PondENGHO'!AV21-1</f>
        <v>3.4649546077077265E-2</v>
      </c>
      <c r="AW24" s="3">
        <f>+'Indice PondENGHO'!AW22/'Indice PondENGHO'!AW21-1</f>
        <v>2.4261781984914021E-2</v>
      </c>
      <c r="AX24" s="3">
        <f>+'Indice PondENGHO'!AX22/'Indice PondENGHO'!AX21-1</f>
        <v>2.4596917180742972E-2</v>
      </c>
      <c r="AY24" s="3">
        <f>+'Indice PondENGHO'!AY22/'Indice PondENGHO'!AY21-1</f>
        <v>4.7730435239831781E-2</v>
      </c>
      <c r="AZ24" s="10">
        <f>+'Indice PondENGHO'!AZ22/'Indice PondENGHO'!AZ21-1</f>
        <v>3.6824293850331369E-2</v>
      </c>
      <c r="BA24" s="3">
        <f>+'Indice PondENGHO'!BA22/'Indice PondENGHO'!BA21-1</f>
        <v>1.7967875174498493E-2</v>
      </c>
      <c r="BB24" s="3">
        <f>+'Indice PondENGHO'!BB22/'Indice PondENGHO'!BB21-1</f>
        <v>9.7956105000203131E-3</v>
      </c>
      <c r="BC24" s="3">
        <f>+'Indice PondENGHO'!BC22/'Indice PondENGHO'!BC21-1</f>
        <v>6.2439496530263927E-2</v>
      </c>
      <c r="BD24" s="3">
        <f>+'Indice PondENGHO'!BD22/'Indice PondENGHO'!BD21-1</f>
        <v>2.875320707042972E-2</v>
      </c>
      <c r="BE24" s="3">
        <f>+'Indice PondENGHO'!BE22/'Indice PondENGHO'!BE21-1</f>
        <v>4.3050354186493278E-2</v>
      </c>
      <c r="BF24" s="3">
        <f>+'Indice PondENGHO'!BF22/'Indice PondENGHO'!BF21-1</f>
        <v>4.0439349840407202E-2</v>
      </c>
      <c r="BG24" s="3">
        <f>+'Indice PondENGHO'!BG22/'Indice PondENGHO'!BG21-1</f>
        <v>0.1305537588419643</v>
      </c>
      <c r="BH24" s="3">
        <f>+'Indice PondENGHO'!BH22/'Indice PondENGHO'!BH21-1</f>
        <v>3.2822250231489436E-2</v>
      </c>
      <c r="BI24" s="3">
        <f>+'Indice PondENGHO'!BI22/'Indice PondENGHO'!BI21-1</f>
        <v>2.5110222102156632E-2</v>
      </c>
      <c r="BJ24" s="3">
        <f>+'Indice PondENGHO'!BJ22/'Indice PondENGHO'!BJ21-1</f>
        <v>2.4720728382902513E-2</v>
      </c>
      <c r="BK24" s="11">
        <f>+'Indice PondENGHO'!BK22/'Indice PondENGHO'!BK21-1</f>
        <v>4.9545347439272858E-2</v>
      </c>
      <c r="BL24" s="2">
        <f t="shared" si="2"/>
        <v>43313</v>
      </c>
      <c r="BM24" s="3">
        <f>+'Indice PondENGHO'!BL22/'Indice PondENGHO'!BL21-1</f>
        <v>3.8803451092505714E-2</v>
      </c>
      <c r="BN24" s="3">
        <f>+'Indice PondENGHO'!BM22/'Indice PondENGHO'!BM21-1</f>
        <v>3.9098728275883454E-2</v>
      </c>
      <c r="BO24" s="3">
        <f>+'Indice PondENGHO'!BN22/'Indice PondENGHO'!BN21-1</f>
        <v>3.9087485996843085E-2</v>
      </c>
      <c r="BP24" s="3">
        <f>+'Indice PondENGHO'!BO22/'Indice PondENGHO'!BO21-1</f>
        <v>3.8731607013765768E-2</v>
      </c>
      <c r="BQ24" s="3">
        <f>+'Indice PondENGHO'!BP22/'Indice PondENGHO'!BP21-1</f>
        <v>3.8661811535290802E-2</v>
      </c>
      <c r="BR24" s="10">
        <f>+'Indice PondENGHO'!BQ22/'Indice PondENGHO'!BQ21-1</f>
        <v>3.8245677057578975E-2</v>
      </c>
      <c r="BS24" s="3">
        <f>+'Indice PondENGHO'!BR22/'Indice PondENGHO'!BR21-1</f>
        <v>1.8308298098753673E-2</v>
      </c>
      <c r="BT24" s="3">
        <f>+'Indice PondENGHO'!BS22/'Indice PondENGHO'!BS21-1</f>
        <v>9.1125294065044216E-3</v>
      </c>
      <c r="BU24" s="3">
        <f>+'Indice PondENGHO'!BT22/'Indice PondENGHO'!BT21-1</f>
        <v>6.0488970817057952E-2</v>
      </c>
      <c r="BV24" s="3">
        <f>+'Indice PondENGHO'!BU22/'Indice PondENGHO'!BU21-1</f>
        <v>2.8902362205398768E-2</v>
      </c>
      <c r="BW24" s="3">
        <f>+'Indice PondENGHO'!BV22/'Indice PondENGHO'!BV21-1</f>
        <v>4.1005087472289592E-2</v>
      </c>
      <c r="BX24" s="3">
        <f>+'Indice PondENGHO'!BW22/'Indice PondENGHO'!BW21-1</f>
        <v>4.0926092032449901E-2</v>
      </c>
      <c r="BY24" s="3">
        <f>+'Indice PondENGHO'!BX22/'Indice PondENGHO'!BX21-1</f>
        <v>0.12622306192302313</v>
      </c>
      <c r="BZ24" s="3">
        <f>+'Indice PondENGHO'!BY22/'Indice PondENGHO'!BY21-1</f>
        <v>3.4335791225078793E-2</v>
      </c>
      <c r="CA24" s="3">
        <f>+'Indice PondENGHO'!BZ22/'Indice PondENGHO'!BZ21-1</f>
        <v>2.463733004795432E-2</v>
      </c>
      <c r="CB24" s="3">
        <f>+'Indice PondENGHO'!CA22/'Indice PondENGHO'!CA21-1</f>
        <v>2.4764001306145644E-2</v>
      </c>
      <c r="CC24" s="11">
        <f>+'Indice PondENGHO'!CB22/'Indice PondENGHO'!CB21-1</f>
        <v>4.7850690411666008E-2</v>
      </c>
      <c r="CD24" s="10">
        <f>+'Indice PondENGHO'!CC22/'Indice PondENGHO'!CC21-1</f>
        <v>3.8837770652301318E-2</v>
      </c>
      <c r="CE24" s="11">
        <f>+'Indice PondENGHO'!CD22/'Indice PondENGHO'!CD21-1</f>
        <v>3.8837770652301318E-2</v>
      </c>
      <c r="CG24" s="3">
        <f ca="1">+'Indice PondENGHO'!CF22/'Indice PondENGHO'!CF21-1</f>
        <v>3.8549110639477968E-2</v>
      </c>
      <c r="CI24" s="3">
        <f t="shared" si="3"/>
        <v>1.4163955721491206E-4</v>
      </c>
      <c r="CJ24" s="3">
        <f>+'[3]Infla Mensual PondENGHO'!CF24</f>
        <v>6.7578179720717557E-4</v>
      </c>
      <c r="CK24" s="3">
        <f t="shared" si="4"/>
        <v>-5.3414223999226351E-4</v>
      </c>
    </row>
    <row r="25" spans="1:89" x14ac:dyDescent="0.3">
      <c r="A25" s="2">
        <f t="shared" si="0"/>
        <v>43344</v>
      </c>
      <c r="B25" s="1">
        <f t="shared" si="1"/>
        <v>9</v>
      </c>
      <c r="C25" s="1">
        <v>2018</v>
      </c>
      <c r="D25" s="10">
        <f>+'Indice PondENGHO'!D23/'Indice PondENGHO'!D22-1</f>
        <v>6.2086265911240224E-2</v>
      </c>
      <c r="E25" s="3">
        <f>+'Indice PondENGHO'!E23/'Indice PondENGHO'!E22-1</f>
        <v>2.7703421398571848E-2</v>
      </c>
      <c r="F25" s="3">
        <f>+'Indice PondENGHO'!F23/'Indice PondENGHO'!F22-1</f>
        <v>5.4420212230804177E-2</v>
      </c>
      <c r="G25" s="3">
        <f>+'Indice PondENGHO'!G23/'Indice PondENGHO'!G22-1</f>
        <v>2.794832942963299E-2</v>
      </c>
      <c r="H25" s="3">
        <f>+'Indice PondENGHO'!H23/'Indice PondENGHO'!H22-1</f>
        <v>8.992091522841994E-2</v>
      </c>
      <c r="I25" s="3">
        <f>+'Indice PondENGHO'!I23/'Indice PondENGHO'!I22-1</f>
        <v>4.6076305380639893E-2</v>
      </c>
      <c r="J25" s="3">
        <f>+'Indice PondENGHO'!J23/'Indice PondENGHO'!J22-1</f>
        <v>0.10084455526940772</v>
      </c>
      <c r="K25" s="3">
        <f>+'Indice PondENGHO'!K23/'Indice PondENGHO'!K22-1</f>
        <v>2.298241430908754E-2</v>
      </c>
      <c r="L25" s="3">
        <f>+'Indice PondENGHO'!L23/'Indice PondENGHO'!L22-1</f>
        <v>5.8600785868752725E-2</v>
      </c>
      <c r="M25" s="3">
        <f>+'Indice PondENGHO'!M23/'Indice PondENGHO'!M22-1</f>
        <v>2.6614770018672962E-2</v>
      </c>
      <c r="N25" s="3">
        <f>+'Indice PondENGHO'!N23/'Indice PondENGHO'!N22-1</f>
        <v>6.0145945376897325E-2</v>
      </c>
      <c r="O25" s="11">
        <f>+'Indice PondENGHO'!O23/'Indice PondENGHO'!O22-1</f>
        <v>7.8374737305903386E-2</v>
      </c>
      <c r="P25" s="3">
        <f>+'Indice PondENGHO'!P23/'Indice PondENGHO'!P22-1</f>
        <v>6.2430210464994973E-2</v>
      </c>
      <c r="Q25" s="3">
        <f>+'Indice PondENGHO'!Q23/'Indice PondENGHO'!Q22-1</f>
        <v>2.7286756070978191E-2</v>
      </c>
      <c r="R25" s="3">
        <f>+'Indice PondENGHO'!R23/'Indice PondENGHO'!R22-1</f>
        <v>5.5081980820536725E-2</v>
      </c>
      <c r="S25" s="3">
        <f>+'Indice PondENGHO'!S23/'Indice PondENGHO'!S22-1</f>
        <v>2.5010323349126784E-2</v>
      </c>
      <c r="T25" s="3">
        <f>+'Indice PondENGHO'!T23/'Indice PondENGHO'!T22-1</f>
        <v>8.9632205952717481E-2</v>
      </c>
      <c r="U25" s="3">
        <f>+'Indice PondENGHO'!U23/'Indice PondENGHO'!U22-1</f>
        <v>4.5236046467483693E-2</v>
      </c>
      <c r="V25" s="3">
        <f>+'Indice PondENGHO'!V23/'Indice PondENGHO'!V22-1</f>
        <v>0.10186180183608617</v>
      </c>
      <c r="W25" s="3">
        <f>+'Indice PondENGHO'!W23/'Indice PondENGHO'!W22-1</f>
        <v>2.175653510794251E-2</v>
      </c>
      <c r="X25" s="3">
        <f>+'Indice PondENGHO'!X23/'Indice PondENGHO'!X22-1</f>
        <v>5.7781006799618284E-2</v>
      </c>
      <c r="Y25" s="3">
        <f>+'Indice PondENGHO'!Y23/'Indice PondENGHO'!Y22-1</f>
        <v>2.7813760674260557E-2</v>
      </c>
      <c r="Z25" s="3">
        <f>+'Indice PondENGHO'!Z23/'Indice PondENGHO'!Z22-1</f>
        <v>5.9703155220880433E-2</v>
      </c>
      <c r="AA25" s="3">
        <f>+'Indice PondENGHO'!AA23/'Indice PondENGHO'!AA22-1</f>
        <v>7.8555763250644839E-2</v>
      </c>
      <c r="AB25" s="10">
        <f>+'Indice PondENGHO'!AB23/'Indice PondENGHO'!AB22-1</f>
        <v>6.2415469236940968E-2</v>
      </c>
      <c r="AC25" s="3">
        <f>+'Indice PondENGHO'!AC23/'Indice PondENGHO'!AC22-1</f>
        <v>2.7492646835606038E-2</v>
      </c>
      <c r="AD25" s="3">
        <f>+'Indice PondENGHO'!AD23/'Indice PondENGHO'!AD22-1</f>
        <v>5.494550094609929E-2</v>
      </c>
      <c r="AE25" s="3">
        <f>+'Indice PondENGHO'!AE23/'Indice PondENGHO'!AE22-1</f>
        <v>2.4088203030444344E-2</v>
      </c>
      <c r="AF25" s="3">
        <f>+'Indice PondENGHO'!AF23/'Indice PondENGHO'!AF22-1</f>
        <v>9.0248969679167068E-2</v>
      </c>
      <c r="AG25" s="3">
        <f>+'Indice PondENGHO'!AG23/'Indice PondENGHO'!AG22-1</f>
        <v>4.4641312705848923E-2</v>
      </c>
      <c r="AH25" s="3">
        <f>+'Indice PondENGHO'!AH23/'Indice PondENGHO'!AH22-1</f>
        <v>0.1027427000871346</v>
      </c>
      <c r="AI25" s="3">
        <f>+'Indice PondENGHO'!AI23/'Indice PondENGHO'!AI22-1</f>
        <v>2.1212500403220425E-2</v>
      </c>
      <c r="AJ25" s="3">
        <f>+'Indice PondENGHO'!AJ23/'Indice PondENGHO'!AJ22-1</f>
        <v>5.7316387317712714E-2</v>
      </c>
      <c r="AK25" s="3">
        <f>+'Indice PondENGHO'!AK23/'Indice PondENGHO'!AK22-1</f>
        <v>2.8202379018217538E-2</v>
      </c>
      <c r="AL25" s="3">
        <f>+'Indice PondENGHO'!AL23/'Indice PondENGHO'!AL22-1</f>
        <v>5.8141173519137945E-2</v>
      </c>
      <c r="AM25" s="11">
        <f>+'Indice PondENGHO'!AM23/'Indice PondENGHO'!AM22-1</f>
        <v>7.891877679200654E-2</v>
      </c>
      <c r="AN25" s="3">
        <f>+'Indice PondENGHO'!AN23/'Indice PondENGHO'!AN22-1</f>
        <v>6.2411568748544255E-2</v>
      </c>
      <c r="AO25" s="3">
        <f>+'Indice PondENGHO'!AO23/'Indice PondENGHO'!AO22-1</f>
        <v>2.7255837665053795E-2</v>
      </c>
      <c r="AP25" s="3">
        <f>+'Indice PondENGHO'!AP23/'Indice PondENGHO'!AP22-1</f>
        <v>5.5995075317997411E-2</v>
      </c>
      <c r="AQ25" s="3">
        <f>+'Indice PondENGHO'!AQ23/'Indice PondENGHO'!AQ22-1</f>
        <v>2.4069612177773925E-2</v>
      </c>
      <c r="AR25" s="3">
        <f>+'Indice PondENGHO'!AR23/'Indice PondENGHO'!AR22-1</f>
        <v>9.0137459383594409E-2</v>
      </c>
      <c r="AS25" s="3">
        <f>+'Indice PondENGHO'!AS23/'Indice PondENGHO'!AS22-1</f>
        <v>4.4226787855435878E-2</v>
      </c>
      <c r="AT25" s="3">
        <f>+'Indice PondENGHO'!AT23/'Indice PondENGHO'!AT22-1</f>
        <v>0.10419716612295993</v>
      </c>
      <c r="AU25" s="3">
        <f>+'Indice PondENGHO'!AU23/'Indice PondENGHO'!AU22-1</f>
        <v>2.041777563189906E-2</v>
      </c>
      <c r="AV25" s="3">
        <f>+'Indice PondENGHO'!AV23/'Indice PondENGHO'!AV22-1</f>
        <v>5.7220492124397948E-2</v>
      </c>
      <c r="AW25" s="3">
        <f>+'Indice PondENGHO'!AW23/'Indice PondENGHO'!AW22-1</f>
        <v>2.7908056924980995E-2</v>
      </c>
      <c r="AX25" s="3">
        <f>+'Indice PondENGHO'!AX23/'Indice PondENGHO'!AX22-1</f>
        <v>5.8064279863748736E-2</v>
      </c>
      <c r="AY25" s="3">
        <f>+'Indice PondENGHO'!AY23/'Indice PondENGHO'!AY22-1</f>
        <v>7.8075167499803921E-2</v>
      </c>
      <c r="AZ25" s="10">
        <f>+'Indice PondENGHO'!AZ23/'Indice PondENGHO'!AZ22-1</f>
        <v>6.2384019643048738E-2</v>
      </c>
      <c r="BA25" s="3">
        <f>+'Indice PondENGHO'!BA23/'Indice PondENGHO'!BA22-1</f>
        <v>2.6773984470056744E-2</v>
      </c>
      <c r="BB25" s="3">
        <f>+'Indice PondENGHO'!BB23/'Indice PondENGHO'!BB22-1</f>
        <v>5.7027739862165472E-2</v>
      </c>
      <c r="BC25" s="3">
        <f>+'Indice PondENGHO'!BC23/'Indice PondENGHO'!BC22-1</f>
        <v>2.2056216978568743E-2</v>
      </c>
      <c r="BD25" s="3">
        <f>+'Indice PondENGHO'!BD23/'Indice PondENGHO'!BD22-1</f>
        <v>8.9028829753591499E-2</v>
      </c>
      <c r="BE25" s="3">
        <f>+'Indice PondENGHO'!BE23/'Indice PondENGHO'!BE22-1</f>
        <v>4.3702895155818933E-2</v>
      </c>
      <c r="BF25" s="3">
        <f>+'Indice PondENGHO'!BF23/'Indice PondENGHO'!BF22-1</f>
        <v>0.10530240746722686</v>
      </c>
      <c r="BG25" s="3">
        <f>+'Indice PondENGHO'!BG23/'Indice PondENGHO'!BG22-1</f>
        <v>1.925098883284293E-2</v>
      </c>
      <c r="BH25" s="3">
        <f>+'Indice PondENGHO'!BH23/'Indice PondENGHO'!BH22-1</f>
        <v>5.6588615471831361E-2</v>
      </c>
      <c r="BI25" s="3">
        <f>+'Indice PondENGHO'!BI23/'Indice PondENGHO'!BI22-1</f>
        <v>2.9664148325261541E-2</v>
      </c>
      <c r="BJ25" s="3">
        <f>+'Indice PondENGHO'!BJ23/'Indice PondENGHO'!BJ22-1</f>
        <v>5.7700500308719871E-2</v>
      </c>
      <c r="BK25" s="11">
        <f>+'Indice PondENGHO'!BK23/'Indice PondENGHO'!BK22-1</f>
        <v>7.7132033057228711E-2</v>
      </c>
      <c r="BL25" s="2">
        <f t="shared" si="2"/>
        <v>43344</v>
      </c>
      <c r="BM25" s="3">
        <f>+'Indice PondENGHO'!BL23/'Indice PondENGHO'!BL22-1</f>
        <v>5.8259250183874789E-2</v>
      </c>
      <c r="BN25" s="3">
        <f>+'Indice PondENGHO'!BM23/'Indice PondENGHO'!BM22-1</f>
        <v>5.8306510482141416E-2</v>
      </c>
      <c r="BO25" s="3">
        <f>+'Indice PondENGHO'!BN23/'Indice PondENGHO'!BN22-1</f>
        <v>5.7972227532997467E-2</v>
      </c>
      <c r="BP25" s="3">
        <f>+'Indice PondENGHO'!BO23/'Indice PondENGHO'!BO22-1</f>
        <v>5.9394923890481177E-2</v>
      </c>
      <c r="BQ25" s="3">
        <f>+'Indice PondENGHO'!BP23/'Indice PondENGHO'!BP22-1</f>
        <v>5.9045377467830562E-2</v>
      </c>
      <c r="BR25" s="10">
        <f>+'Indice PondENGHO'!BQ23/'Indice PondENGHO'!BQ22-1</f>
        <v>6.235094172932798E-2</v>
      </c>
      <c r="BS25" s="3">
        <f>+'Indice PondENGHO'!BR23/'Indice PondENGHO'!BR22-1</f>
        <v>2.7215165848398115E-2</v>
      </c>
      <c r="BT25" s="3">
        <f>+'Indice PondENGHO'!BS23/'Indice PondENGHO'!BS22-1</f>
        <v>5.5728236385273355E-2</v>
      </c>
      <c r="BU25" s="3">
        <f>+'Indice PondENGHO'!BT23/'Indice PondENGHO'!BT22-1</f>
        <v>2.401630140135258E-2</v>
      </c>
      <c r="BV25" s="3">
        <f>+'Indice PondENGHO'!BU23/'Indice PondENGHO'!BU22-1</f>
        <v>8.9609232510521553E-2</v>
      </c>
      <c r="BW25" s="3">
        <f>+'Indice PondENGHO'!BV23/'Indice PondENGHO'!BV22-1</f>
        <v>4.4338809313626104E-2</v>
      </c>
      <c r="BX25" s="3">
        <f>+'Indice PondENGHO'!BW23/'Indice PondENGHO'!BW22-1</f>
        <v>0.10373063468454613</v>
      </c>
      <c r="BY25" s="3">
        <f>+'Indice PondENGHO'!BX23/'Indice PondENGHO'!BX22-1</f>
        <v>2.0757364513309451E-2</v>
      </c>
      <c r="BZ25" s="3">
        <f>+'Indice PondENGHO'!BY23/'Indice PondENGHO'!BY22-1</f>
        <v>5.7226776519299083E-2</v>
      </c>
      <c r="CA25" s="3">
        <f>+'Indice PondENGHO'!BZ23/'Indice PondENGHO'!BZ22-1</f>
        <v>2.8562402607462234E-2</v>
      </c>
      <c r="CB25" s="3">
        <f>+'Indice PondENGHO'!CA23/'Indice PondENGHO'!CA22-1</f>
        <v>5.8296540684412923E-2</v>
      </c>
      <c r="CC25" s="11">
        <f>+'Indice PondENGHO'!CB23/'Indice PondENGHO'!CB22-1</f>
        <v>7.7961840990649067E-2</v>
      </c>
      <c r="CD25" s="10">
        <f>+'Indice PondENGHO'!CC23/'Indice PondENGHO'!CC22-1</f>
        <v>5.8722869272938238E-2</v>
      </c>
      <c r="CE25" s="11">
        <f>+'Indice PondENGHO'!CD23/'Indice PondENGHO'!CD22-1</f>
        <v>5.8722869272938238E-2</v>
      </c>
      <c r="CG25" s="3">
        <f ca="1">+'Indice PondENGHO'!CF23/'Indice PondENGHO'!CF22-1</f>
        <v>5.8891721140039266E-2</v>
      </c>
      <c r="CI25" s="3">
        <f t="shared" si="3"/>
        <v>-7.8612728395577314E-4</v>
      </c>
      <c r="CJ25" s="3">
        <f>+'[3]Infla Mensual PondENGHO'!CF25</f>
        <v>3.0887145771174573E-4</v>
      </c>
      <c r="CK25" s="3">
        <f t="shared" si="4"/>
        <v>-1.0949987416675189E-3</v>
      </c>
    </row>
    <row r="26" spans="1:89" x14ac:dyDescent="0.3">
      <c r="A26" s="2">
        <f t="shared" si="0"/>
        <v>43374</v>
      </c>
      <c r="B26" s="1">
        <f t="shared" si="1"/>
        <v>10</v>
      </c>
      <c r="C26" s="1">
        <v>2018</v>
      </c>
      <c r="D26" s="10">
        <f>+'Indice PondENGHO'!D24/'Indice PondENGHO'!D23-1</f>
        <v>5.2144385694408379E-2</v>
      </c>
      <c r="E26" s="3">
        <f>+'Indice PondENGHO'!E24/'Indice PondENGHO'!E23-1</f>
        <v>2.1060438485360766E-2</v>
      </c>
      <c r="F26" s="3">
        <f>+'Indice PondENGHO'!F24/'Indice PondENGHO'!F23-1</f>
        <v>3.9109912998623209E-2</v>
      </c>
      <c r="G26" s="3">
        <f>+'Indice PondENGHO'!G24/'Indice PondENGHO'!G23-1</f>
        <v>8.4344874632260147E-2</v>
      </c>
      <c r="H26" s="3">
        <f>+'Indice PondENGHO'!H24/'Indice PondENGHO'!H23-1</f>
        <v>4.3084040166751603E-2</v>
      </c>
      <c r="I26" s="3">
        <f>+'Indice PondENGHO'!I24/'Indice PondENGHO'!I23-1</f>
        <v>5.3306179240928619E-2</v>
      </c>
      <c r="J26" s="3">
        <f>+'Indice PondENGHO'!J24/'Indice PondENGHO'!J23-1</f>
        <v>7.6570975927379159E-2</v>
      </c>
      <c r="K26" s="3">
        <f>+'Indice PondENGHO'!K24/'Indice PondENGHO'!K23-1</f>
        <v>8.4253324541407881E-3</v>
      </c>
      <c r="L26" s="3">
        <f>+'Indice PondENGHO'!L24/'Indice PondENGHO'!L23-1</f>
        <v>3.1459533714384147E-2</v>
      </c>
      <c r="M26" s="3">
        <f>+'Indice PondENGHO'!M24/'Indice PondENGHO'!M23-1</f>
        <v>2.7719968169147347E-2</v>
      </c>
      <c r="N26" s="3">
        <f>+'Indice PondENGHO'!N24/'Indice PondENGHO'!N23-1</f>
        <v>3.1437983000890402E-2</v>
      </c>
      <c r="O26" s="11">
        <f>+'Indice PondENGHO'!O24/'Indice PondENGHO'!O23-1</f>
        <v>6.079937181898476E-2</v>
      </c>
      <c r="P26" s="3">
        <f>+'Indice PondENGHO'!P24/'Indice PondENGHO'!P23-1</f>
        <v>5.2154599599284479E-2</v>
      </c>
      <c r="Q26" s="3">
        <f>+'Indice PondENGHO'!Q24/'Indice PondENGHO'!Q23-1</f>
        <v>2.1142885508002029E-2</v>
      </c>
      <c r="R26" s="3">
        <f>+'Indice PondENGHO'!R24/'Indice PondENGHO'!R23-1</f>
        <v>3.9296924178362502E-2</v>
      </c>
      <c r="S26" s="3">
        <f>+'Indice PondENGHO'!S24/'Indice PondENGHO'!S23-1</f>
        <v>8.751843762112177E-2</v>
      </c>
      <c r="T26" s="3">
        <f>+'Indice PondENGHO'!T24/'Indice PondENGHO'!T23-1</f>
        <v>4.1045214986215273E-2</v>
      </c>
      <c r="U26" s="3">
        <f>+'Indice PondENGHO'!U24/'Indice PondENGHO'!U23-1</f>
        <v>5.4147229753810366E-2</v>
      </c>
      <c r="V26" s="3">
        <f>+'Indice PondENGHO'!V24/'Indice PondENGHO'!V23-1</f>
        <v>7.6446871112127113E-2</v>
      </c>
      <c r="W26" s="3">
        <f>+'Indice PondENGHO'!W24/'Indice PondENGHO'!W23-1</f>
        <v>7.4252248313479985E-3</v>
      </c>
      <c r="X26" s="3">
        <f>+'Indice PondENGHO'!X24/'Indice PondENGHO'!X23-1</f>
        <v>2.9900539156529238E-2</v>
      </c>
      <c r="Y26" s="3">
        <f>+'Indice PondENGHO'!Y24/'Indice PondENGHO'!Y23-1</f>
        <v>2.8613794195597064E-2</v>
      </c>
      <c r="Z26" s="3">
        <f>+'Indice PondENGHO'!Z24/'Indice PondENGHO'!Z23-1</f>
        <v>3.0980224271465184E-2</v>
      </c>
      <c r="AA26" s="3">
        <f>+'Indice PondENGHO'!AA24/'Indice PondENGHO'!AA23-1</f>
        <v>6.1494498320071811E-2</v>
      </c>
      <c r="AB26" s="10">
        <f>+'Indice PondENGHO'!AB24/'Indice PondENGHO'!AB23-1</f>
        <v>5.2168133835732711E-2</v>
      </c>
      <c r="AC26" s="3">
        <f>+'Indice PondENGHO'!AC24/'Indice PondENGHO'!AC23-1</f>
        <v>2.0996833866085307E-2</v>
      </c>
      <c r="AD26" s="3">
        <f>+'Indice PondENGHO'!AD24/'Indice PondENGHO'!AD23-1</f>
        <v>3.9363115573026519E-2</v>
      </c>
      <c r="AE26" s="3">
        <f>+'Indice PondENGHO'!AE24/'Indice PondENGHO'!AE23-1</f>
        <v>9.0408468332912717E-2</v>
      </c>
      <c r="AF26" s="3">
        <f>+'Indice PondENGHO'!AF24/'Indice PondENGHO'!AF23-1</f>
        <v>4.0052280737624679E-2</v>
      </c>
      <c r="AG26" s="3">
        <f>+'Indice PondENGHO'!AG24/'Indice PondENGHO'!AG23-1</f>
        <v>5.4441906635814608E-2</v>
      </c>
      <c r="AH26" s="3">
        <f>+'Indice PondENGHO'!AH24/'Indice PondENGHO'!AH23-1</f>
        <v>7.6797491573607601E-2</v>
      </c>
      <c r="AI26" s="3">
        <f>+'Indice PondENGHO'!AI24/'Indice PondENGHO'!AI23-1</f>
        <v>6.8720438412832596E-3</v>
      </c>
      <c r="AJ26" s="3">
        <f>+'Indice PondENGHO'!AJ24/'Indice PondENGHO'!AJ23-1</f>
        <v>2.9213385440400197E-2</v>
      </c>
      <c r="AK26" s="3">
        <f>+'Indice PondENGHO'!AK24/'Indice PondENGHO'!AK23-1</f>
        <v>2.8702340356815403E-2</v>
      </c>
      <c r="AL26" s="3">
        <f>+'Indice PondENGHO'!AL24/'Indice PondENGHO'!AL23-1</f>
        <v>3.1182038240548327E-2</v>
      </c>
      <c r="AM26" s="11">
        <f>+'Indice PondENGHO'!AM24/'Indice PondENGHO'!AM23-1</f>
        <v>6.188699938769604E-2</v>
      </c>
      <c r="AN26" s="3">
        <f>+'Indice PondENGHO'!AN24/'Indice PondENGHO'!AN23-1</f>
        <v>5.2117787375039137E-2</v>
      </c>
      <c r="AO26" s="3">
        <f>+'Indice PondENGHO'!AO24/'Indice PondENGHO'!AO23-1</f>
        <v>2.1099796953004457E-2</v>
      </c>
      <c r="AP26" s="3">
        <f>+'Indice PondENGHO'!AP24/'Indice PondENGHO'!AP23-1</f>
        <v>3.9260913560496435E-2</v>
      </c>
      <c r="AQ26" s="3">
        <f>+'Indice PondENGHO'!AQ24/'Indice PondENGHO'!AQ23-1</f>
        <v>9.0046907869848036E-2</v>
      </c>
      <c r="AR26" s="3">
        <f>+'Indice PondENGHO'!AR24/'Indice PondENGHO'!AR23-1</f>
        <v>3.9729773463555551E-2</v>
      </c>
      <c r="AS26" s="3">
        <f>+'Indice PondENGHO'!AS24/'Indice PondENGHO'!AS23-1</f>
        <v>5.5126562205465302E-2</v>
      </c>
      <c r="AT26" s="3">
        <f>+'Indice PondENGHO'!AT24/'Indice PondENGHO'!AT23-1</f>
        <v>7.6177436903655193E-2</v>
      </c>
      <c r="AU26" s="3">
        <f>+'Indice PondENGHO'!AU24/'Indice PondENGHO'!AU23-1</f>
        <v>6.7485498104336017E-3</v>
      </c>
      <c r="AV26" s="3">
        <f>+'Indice PondENGHO'!AV24/'Indice PondENGHO'!AV23-1</f>
        <v>2.8861643505302403E-2</v>
      </c>
      <c r="AW26" s="3">
        <f>+'Indice PondENGHO'!AW24/'Indice PondENGHO'!AW23-1</f>
        <v>2.8552847276957838E-2</v>
      </c>
      <c r="AX26" s="3">
        <f>+'Indice PondENGHO'!AX24/'Indice PondENGHO'!AX23-1</f>
        <v>3.0693417110546184E-2</v>
      </c>
      <c r="AY26" s="3">
        <f>+'Indice PondENGHO'!AY24/'Indice PondENGHO'!AY23-1</f>
        <v>6.1762088553562133E-2</v>
      </c>
      <c r="AZ26" s="10">
        <f>+'Indice PondENGHO'!AZ24/'Indice PondENGHO'!AZ23-1</f>
        <v>5.1986168573150193E-2</v>
      </c>
      <c r="BA26" s="3">
        <f>+'Indice PondENGHO'!BA24/'Indice PondENGHO'!BA23-1</f>
        <v>2.1313932280762726E-2</v>
      </c>
      <c r="BB26" s="3">
        <f>+'Indice PondENGHO'!BB24/'Indice PondENGHO'!BB23-1</f>
        <v>3.9147678830512733E-2</v>
      </c>
      <c r="BC26" s="3">
        <f>+'Indice PondENGHO'!BC24/'Indice PondENGHO'!BC23-1</f>
        <v>8.8187968382630544E-2</v>
      </c>
      <c r="BD26" s="3">
        <f>+'Indice PondENGHO'!BD24/'Indice PondENGHO'!BD23-1</f>
        <v>3.7820498966361971E-2</v>
      </c>
      <c r="BE26" s="3">
        <f>+'Indice PondENGHO'!BE24/'Indice PondENGHO'!BE23-1</f>
        <v>5.5914571312958961E-2</v>
      </c>
      <c r="BF26" s="3">
        <f>+'Indice PondENGHO'!BF24/'Indice PondENGHO'!BF23-1</f>
        <v>7.5858848383117738E-2</v>
      </c>
      <c r="BG26" s="3">
        <f>+'Indice PondENGHO'!BG24/'Indice PondENGHO'!BG23-1</f>
        <v>6.1517907858565923E-3</v>
      </c>
      <c r="BH26" s="3">
        <f>+'Indice PondENGHO'!BH24/'Indice PondENGHO'!BH23-1</f>
        <v>2.84853203120492E-2</v>
      </c>
      <c r="BI26" s="3">
        <f>+'Indice PondENGHO'!BI24/'Indice PondENGHO'!BI23-1</f>
        <v>2.7883981246860978E-2</v>
      </c>
      <c r="BJ26" s="3">
        <f>+'Indice PondENGHO'!BJ24/'Indice PondENGHO'!BJ23-1</f>
        <v>3.023165203297018E-2</v>
      </c>
      <c r="BK26" s="11">
        <f>+'Indice PondENGHO'!BK24/'Indice PondENGHO'!BK23-1</f>
        <v>6.1597355158343747E-2</v>
      </c>
      <c r="BL26" s="2">
        <f t="shared" si="2"/>
        <v>43374</v>
      </c>
      <c r="BM26" s="3">
        <f>+'Indice PondENGHO'!BL24/'Indice PondENGHO'!BL23-1</f>
        <v>5.1293456265865345E-2</v>
      </c>
      <c r="BN26" s="3">
        <f>+'Indice PondENGHO'!BM24/'Indice PondENGHO'!BM23-1</f>
        <v>5.1605376378318857E-2</v>
      </c>
      <c r="BO26" s="3">
        <f>+'Indice PondENGHO'!BN24/'Indice PondENGHO'!BN23-1</f>
        <v>5.1742659942305425E-2</v>
      </c>
      <c r="BP26" s="3">
        <f>+'Indice PondENGHO'!BO24/'Indice PondENGHO'!BO23-1</f>
        <v>5.1845428412021333E-2</v>
      </c>
      <c r="BQ26" s="3">
        <f>+'Indice PondENGHO'!BP24/'Indice PondENGHO'!BP23-1</f>
        <v>5.085973213895989E-2</v>
      </c>
      <c r="BR26" s="10">
        <f>+'Indice PondENGHO'!BQ24/'Indice PondENGHO'!BQ23-1</f>
        <v>5.2109673358783359E-2</v>
      </c>
      <c r="BS26" s="3">
        <f>+'Indice PondENGHO'!BR24/'Indice PondENGHO'!BR23-1</f>
        <v>2.1150288297097974E-2</v>
      </c>
      <c r="BT26" s="3">
        <f>+'Indice PondENGHO'!BS24/'Indice PondENGHO'!BS23-1</f>
        <v>3.9232506567647318E-2</v>
      </c>
      <c r="BU26" s="3">
        <f>+'Indice PondENGHO'!BT24/'Indice PondENGHO'!BT23-1</f>
        <v>8.8428353583247743E-2</v>
      </c>
      <c r="BV26" s="3">
        <f>+'Indice PondENGHO'!BU24/'Indice PondENGHO'!BU23-1</f>
        <v>3.9445354637875685E-2</v>
      </c>
      <c r="BW26" s="3">
        <f>+'Indice PondENGHO'!BV24/'Indice PondENGHO'!BV23-1</f>
        <v>5.5082007503939989E-2</v>
      </c>
      <c r="BX26" s="3">
        <f>+'Indice PondENGHO'!BW24/'Indice PondENGHO'!BW23-1</f>
        <v>7.6236753530110724E-2</v>
      </c>
      <c r="BY26" s="3">
        <f>+'Indice PondENGHO'!BX24/'Indice PondENGHO'!BX23-1</f>
        <v>6.9082336918229181E-3</v>
      </c>
      <c r="BZ26" s="3">
        <f>+'Indice PondENGHO'!BY24/'Indice PondENGHO'!BY23-1</f>
        <v>2.9199984935811552E-2</v>
      </c>
      <c r="CA26" s="3">
        <f>+'Indice PondENGHO'!BZ24/'Indice PondENGHO'!BZ23-1</f>
        <v>2.8267961465458846E-2</v>
      </c>
      <c r="CB26" s="3">
        <f>+'Indice PondENGHO'!CA24/'Indice PondENGHO'!CA23-1</f>
        <v>3.067782738138769E-2</v>
      </c>
      <c r="CC26" s="11">
        <f>+'Indice PondENGHO'!CB24/'Indice PondENGHO'!CB23-1</f>
        <v>6.1590466701480828E-2</v>
      </c>
      <c r="CD26" s="10">
        <f>+'Indice PondENGHO'!CC24/'Indice PondENGHO'!CC23-1</f>
        <v>5.140426136773768E-2</v>
      </c>
      <c r="CE26" s="11">
        <f>+'Indice PondENGHO'!CD24/'Indice PondENGHO'!CD23-1</f>
        <v>5.140426136773768E-2</v>
      </c>
      <c r="CG26" s="3">
        <f ca="1">+'Indice PondENGHO'!CF24/'Indice PondENGHO'!CF23-1</f>
        <v>5.1318249463313537E-2</v>
      </c>
      <c r="CI26" s="3">
        <f t="shared" si="3"/>
        <v>4.3372412690545481E-4</v>
      </c>
      <c r="CJ26" s="3">
        <f>+'[3]Infla Mensual PondENGHO'!CF26</f>
        <v>1.6163255786914021E-3</v>
      </c>
      <c r="CK26" s="3">
        <f t="shared" si="4"/>
        <v>-1.1826014517859473E-3</v>
      </c>
    </row>
    <row r="27" spans="1:89" x14ac:dyDescent="0.3">
      <c r="A27" s="2">
        <f t="shared" si="0"/>
        <v>43405</v>
      </c>
      <c r="B27" s="1">
        <f t="shared" si="1"/>
        <v>11</v>
      </c>
      <c r="C27" s="1">
        <v>2018</v>
      </c>
      <c r="D27" s="10">
        <f>+'Indice PondENGHO'!D25/'Indice PondENGHO'!D24-1</f>
        <v>4.0194181682016383E-2</v>
      </c>
      <c r="E27" s="3">
        <f>+'Indice PondENGHO'!E25/'Indice PondENGHO'!E24-1</f>
        <v>3.954918795234752E-2</v>
      </c>
      <c r="F27" s="3">
        <f>+'Indice PondENGHO'!F25/'Indice PondENGHO'!F24-1</f>
        <v>2.6330158947048599E-2</v>
      </c>
      <c r="G27" s="3">
        <f>+'Indice PondENGHO'!G25/'Indice PondENGHO'!G24-1</f>
        <v>2.2661296153791088E-2</v>
      </c>
      <c r="H27" s="3">
        <f>+'Indice PondENGHO'!H25/'Indice PondENGHO'!H24-1</f>
        <v>3.7346085788882766E-2</v>
      </c>
      <c r="I27" s="3">
        <f>+'Indice PondENGHO'!I25/'Indice PondENGHO'!I24-1</f>
        <v>6.3741567869915361E-2</v>
      </c>
      <c r="J27" s="3">
        <f>+'Indice PondENGHO'!J25/'Indice PondENGHO'!J24-1</f>
        <v>2.6726488694152284E-2</v>
      </c>
      <c r="K27" s="3">
        <f>+'Indice PondENGHO'!K25/'Indice PondENGHO'!K24-1</f>
        <v>2.8996274193367588E-2</v>
      </c>
      <c r="L27" s="3">
        <f>+'Indice PondENGHO'!L25/'Indice PondENGHO'!L24-1</f>
        <v>2.9430865736444378E-2</v>
      </c>
      <c r="M27" s="3">
        <f>+'Indice PondENGHO'!M25/'Indice PondENGHO'!M24-1</f>
        <v>2.9885686736028871E-2</v>
      </c>
      <c r="N27" s="3">
        <f>+'Indice PondENGHO'!N25/'Indice PondENGHO'!N24-1</f>
        <v>2.5628405741839444E-2</v>
      </c>
      <c r="O27" s="11">
        <f>+'Indice PondENGHO'!O25/'Indice PondENGHO'!O24-1</f>
        <v>4.6185209675566608E-2</v>
      </c>
      <c r="P27" s="3">
        <f>+'Indice PondENGHO'!P25/'Indice PondENGHO'!P24-1</f>
        <v>4.0861125713496094E-2</v>
      </c>
      <c r="Q27" s="3">
        <f>+'Indice PondENGHO'!Q25/'Indice PondENGHO'!Q24-1</f>
        <v>4.0243977380393314E-2</v>
      </c>
      <c r="R27" s="3">
        <f>+'Indice PondENGHO'!R25/'Indice PondENGHO'!R24-1</f>
        <v>2.6722880852600106E-2</v>
      </c>
      <c r="S27" s="3">
        <f>+'Indice PondENGHO'!S25/'Indice PondENGHO'!S24-1</f>
        <v>2.240656070791669E-2</v>
      </c>
      <c r="T27" s="3">
        <f>+'Indice PondENGHO'!T25/'Indice PondENGHO'!T24-1</f>
        <v>3.7852127265796343E-2</v>
      </c>
      <c r="U27" s="3">
        <f>+'Indice PondENGHO'!U25/'Indice PondENGHO'!U24-1</f>
        <v>6.0992127722254708E-2</v>
      </c>
      <c r="V27" s="3">
        <f>+'Indice PondENGHO'!V25/'Indice PondENGHO'!V24-1</f>
        <v>2.66883730925771E-2</v>
      </c>
      <c r="W27" s="3">
        <f>+'Indice PondENGHO'!W25/'Indice PondENGHO'!W24-1</f>
        <v>3.0506640050870004E-2</v>
      </c>
      <c r="X27" s="3">
        <f>+'Indice PondENGHO'!X25/'Indice PondENGHO'!X24-1</f>
        <v>2.921910172447717E-2</v>
      </c>
      <c r="Y27" s="3">
        <f>+'Indice PondENGHO'!Y25/'Indice PondENGHO'!Y24-1</f>
        <v>2.8656397119565691E-2</v>
      </c>
      <c r="Z27" s="3">
        <f>+'Indice PondENGHO'!Z25/'Indice PondENGHO'!Z24-1</f>
        <v>2.5868453797635915E-2</v>
      </c>
      <c r="AA27" s="3">
        <f>+'Indice PondENGHO'!AA25/'Indice PondENGHO'!AA24-1</f>
        <v>4.4658611988339869E-2</v>
      </c>
      <c r="AB27" s="10">
        <f>+'Indice PondENGHO'!AB25/'Indice PondENGHO'!AB24-1</f>
        <v>4.1395201981869301E-2</v>
      </c>
      <c r="AC27" s="3">
        <f>+'Indice PondENGHO'!AC25/'Indice PondENGHO'!AC24-1</f>
        <v>3.9606251483185195E-2</v>
      </c>
      <c r="AD27" s="3">
        <f>+'Indice PondENGHO'!AD25/'Indice PondENGHO'!AD24-1</f>
        <v>2.6744146260792245E-2</v>
      </c>
      <c r="AE27" s="3">
        <f>+'Indice PondENGHO'!AE25/'Indice PondENGHO'!AE24-1</f>
        <v>2.2658754765922495E-2</v>
      </c>
      <c r="AF27" s="3">
        <f>+'Indice PondENGHO'!AF25/'Indice PondENGHO'!AF24-1</f>
        <v>3.7516558298991809E-2</v>
      </c>
      <c r="AG27" s="3">
        <f>+'Indice PondENGHO'!AG25/'Indice PondENGHO'!AG24-1</f>
        <v>6.0876912434013386E-2</v>
      </c>
      <c r="AH27" s="3">
        <f>+'Indice PondENGHO'!AH25/'Indice PondENGHO'!AH24-1</f>
        <v>2.6445805481320583E-2</v>
      </c>
      <c r="AI27" s="3">
        <f>+'Indice PondENGHO'!AI25/'Indice PondENGHO'!AI24-1</f>
        <v>3.11073819576555E-2</v>
      </c>
      <c r="AJ27" s="3">
        <f>+'Indice PondENGHO'!AJ25/'Indice PondENGHO'!AJ24-1</f>
        <v>2.871062514230216E-2</v>
      </c>
      <c r="AK27" s="3">
        <f>+'Indice PondENGHO'!AK25/'Indice PondENGHO'!AK24-1</f>
        <v>2.8667029390320176E-2</v>
      </c>
      <c r="AL27" s="3">
        <f>+'Indice PondENGHO'!AL25/'Indice PondENGHO'!AL24-1</f>
        <v>2.6312515227423727E-2</v>
      </c>
      <c r="AM27" s="11">
        <f>+'Indice PondENGHO'!AM25/'Indice PondENGHO'!AM24-1</f>
        <v>4.4024082871606307E-2</v>
      </c>
      <c r="AN27" s="3">
        <f>+'Indice PondENGHO'!AN25/'Indice PondENGHO'!AN24-1</f>
        <v>4.1859336760492916E-2</v>
      </c>
      <c r="AO27" s="3">
        <f>+'Indice PondENGHO'!AO25/'Indice PondENGHO'!AO24-1</f>
        <v>3.9919179209461086E-2</v>
      </c>
      <c r="AP27" s="3">
        <f>+'Indice PondENGHO'!AP25/'Indice PondENGHO'!AP24-1</f>
        <v>2.6774581921236829E-2</v>
      </c>
      <c r="AQ27" s="3">
        <f>+'Indice PondENGHO'!AQ25/'Indice PondENGHO'!AQ24-1</f>
        <v>2.2747482081590942E-2</v>
      </c>
      <c r="AR27" s="3">
        <f>+'Indice PondENGHO'!AR25/'Indice PondENGHO'!AR24-1</f>
        <v>3.7643738027474116E-2</v>
      </c>
      <c r="AS27" s="3">
        <f>+'Indice PondENGHO'!AS25/'Indice PondENGHO'!AS24-1</f>
        <v>5.5064920560955022E-2</v>
      </c>
      <c r="AT27" s="3">
        <f>+'Indice PondENGHO'!AT25/'Indice PondENGHO'!AT24-1</f>
        <v>2.6619272554338824E-2</v>
      </c>
      <c r="AU27" s="3">
        <f>+'Indice PondENGHO'!AU25/'Indice PondENGHO'!AU24-1</f>
        <v>3.1251827671608279E-2</v>
      </c>
      <c r="AV27" s="3">
        <f>+'Indice PondENGHO'!AV25/'Indice PondENGHO'!AV24-1</f>
        <v>3.0141496549487501E-2</v>
      </c>
      <c r="AW27" s="3">
        <f>+'Indice PondENGHO'!AW25/'Indice PondENGHO'!AW24-1</f>
        <v>2.8227620520503427E-2</v>
      </c>
      <c r="AX27" s="3">
        <f>+'Indice PondENGHO'!AX25/'Indice PondENGHO'!AX24-1</f>
        <v>2.6495947941742815E-2</v>
      </c>
      <c r="AY27" s="3">
        <f>+'Indice PondENGHO'!AY25/'Indice PondENGHO'!AY24-1</f>
        <v>4.3688685380121051E-2</v>
      </c>
      <c r="AZ27" s="10">
        <f>+'Indice PondENGHO'!AZ25/'Indice PondENGHO'!AZ24-1</f>
        <v>4.238392250545564E-2</v>
      </c>
      <c r="BA27" s="3">
        <f>+'Indice PondENGHO'!BA25/'Indice PondENGHO'!BA24-1</f>
        <v>4.0808347406568135E-2</v>
      </c>
      <c r="BB27" s="3">
        <f>+'Indice PondENGHO'!BB25/'Indice PondENGHO'!BB24-1</f>
        <v>2.6625730902973821E-2</v>
      </c>
      <c r="BC27" s="3">
        <f>+'Indice PondENGHO'!BC25/'Indice PondENGHO'!BC24-1</f>
        <v>2.166205011821476E-2</v>
      </c>
      <c r="BD27" s="3">
        <f>+'Indice PondENGHO'!BD25/'Indice PondENGHO'!BD24-1</f>
        <v>3.8534079713743452E-2</v>
      </c>
      <c r="BE27" s="3">
        <f>+'Indice PondENGHO'!BE25/'Indice PondENGHO'!BE24-1</f>
        <v>5.016419204838285E-2</v>
      </c>
      <c r="BF27" s="3">
        <f>+'Indice PondENGHO'!BF25/'Indice PondENGHO'!BF24-1</f>
        <v>2.6724542042419808E-2</v>
      </c>
      <c r="BG27" s="3">
        <f>+'Indice PondENGHO'!BG25/'Indice PondENGHO'!BG24-1</f>
        <v>3.2613195985558674E-2</v>
      </c>
      <c r="BH27" s="3">
        <f>+'Indice PondENGHO'!BH25/'Indice PondENGHO'!BH24-1</f>
        <v>3.1841685567493894E-2</v>
      </c>
      <c r="BI27" s="3">
        <f>+'Indice PondENGHO'!BI25/'Indice PondENGHO'!BI24-1</f>
        <v>2.7681993386498016E-2</v>
      </c>
      <c r="BJ27" s="3">
        <f>+'Indice PondENGHO'!BJ25/'Indice PondENGHO'!BJ24-1</f>
        <v>2.6999820169494537E-2</v>
      </c>
      <c r="BK27" s="11">
        <f>+'Indice PondENGHO'!BK25/'Indice PondENGHO'!BK24-1</f>
        <v>4.1698834304753518E-2</v>
      </c>
      <c r="BL27" s="2">
        <f t="shared" si="2"/>
        <v>43405</v>
      </c>
      <c r="BM27" s="3">
        <f>+'Indice PondENGHO'!BL25/'Indice PondENGHO'!BL24-1</f>
        <v>3.5052007069858782E-2</v>
      </c>
      <c r="BN27" s="3">
        <f>+'Indice PondENGHO'!BM25/'Indice PondENGHO'!BM24-1</f>
        <v>3.4624834481788769E-2</v>
      </c>
      <c r="BO27" s="3">
        <f>+'Indice PondENGHO'!BN25/'Indice PondENGHO'!BN24-1</f>
        <v>3.4929317099267942E-2</v>
      </c>
      <c r="BP27" s="3">
        <f>+'Indice PondENGHO'!BO25/'Indice PondENGHO'!BO24-1</f>
        <v>3.4419437371623562E-2</v>
      </c>
      <c r="BQ27" s="3">
        <f>+'Indice PondENGHO'!BP25/'Indice PondENGHO'!BP24-1</f>
        <v>3.3926489701568974E-2</v>
      </c>
      <c r="BR27" s="10">
        <f>+'Indice PondENGHO'!BQ25/'Indice PondENGHO'!BQ24-1</f>
        <v>4.1398442334741992E-2</v>
      </c>
      <c r="BS27" s="3">
        <f>+'Indice PondENGHO'!BR25/'Indice PondENGHO'!BR24-1</f>
        <v>4.01478526753698E-2</v>
      </c>
      <c r="BT27" s="3">
        <f>+'Indice PondENGHO'!BS25/'Indice PondENGHO'!BS24-1</f>
        <v>2.6656419647773877E-2</v>
      </c>
      <c r="BU27" s="3">
        <f>+'Indice PondENGHO'!BT25/'Indice PondENGHO'!BT24-1</f>
        <v>2.2311750721558443E-2</v>
      </c>
      <c r="BV27" s="3">
        <f>+'Indice PondENGHO'!BU25/'Indice PondENGHO'!BU24-1</f>
        <v>3.7995040977620187E-2</v>
      </c>
      <c r="BW27" s="3">
        <f>+'Indice PondENGHO'!BV25/'Indice PondENGHO'!BV24-1</f>
        <v>5.5375231860531171E-2</v>
      </c>
      <c r="BX27" s="3">
        <f>+'Indice PondENGHO'!BW25/'Indice PondENGHO'!BW24-1</f>
        <v>2.6647864775825925E-2</v>
      </c>
      <c r="BY27" s="3">
        <f>+'Indice PondENGHO'!BX25/'Indice PondENGHO'!BX24-1</f>
        <v>3.1229677027184488E-2</v>
      </c>
      <c r="BZ27" s="3">
        <f>+'Indice PondENGHO'!BY25/'Indice PondENGHO'!BY24-1</f>
        <v>3.0329987260669933E-2</v>
      </c>
      <c r="CA27" s="3">
        <f>+'Indice PondENGHO'!BZ25/'Indice PondENGHO'!BZ24-1</f>
        <v>2.8248607984287188E-2</v>
      </c>
      <c r="CB27" s="3">
        <f>+'Indice PondENGHO'!CA25/'Indice PondENGHO'!CA24-1</f>
        <v>2.6524971844090306E-2</v>
      </c>
      <c r="CC27" s="11">
        <f>+'Indice PondENGHO'!CB25/'Indice PondENGHO'!CB24-1</f>
        <v>4.3384108630580842E-2</v>
      </c>
      <c r="CD27" s="10">
        <f>+'Indice PondENGHO'!CC25/'Indice PondENGHO'!CC24-1</f>
        <v>3.445917947385535E-2</v>
      </c>
      <c r="CE27" s="11">
        <f>+'Indice PondENGHO'!CD25/'Indice PondENGHO'!CD24-1</f>
        <v>3.445917947385535E-2</v>
      </c>
      <c r="CG27" s="3">
        <f ca="1">+'Indice PondENGHO'!CF25/'Indice PondENGHO'!CF24-1</f>
        <v>3.4575534723227497E-2</v>
      </c>
      <c r="CI27" s="3">
        <f t="shared" si="3"/>
        <v>1.1255173682898079E-3</v>
      </c>
      <c r="CJ27" s="3">
        <f>+'[3]Infla Mensual PondENGHO'!CF27</f>
        <v>3.3784729961028326E-4</v>
      </c>
      <c r="CK27" s="3">
        <f t="shared" si="4"/>
        <v>7.876700686795246E-4</v>
      </c>
    </row>
    <row r="28" spans="1:89" x14ac:dyDescent="0.3">
      <c r="A28" s="2">
        <f t="shared" si="0"/>
        <v>43435</v>
      </c>
      <c r="B28" s="1">
        <f t="shared" si="1"/>
        <v>12</v>
      </c>
      <c r="C28" s="1">
        <v>2018</v>
      </c>
      <c r="D28" s="10">
        <f>+'Indice PondENGHO'!D26/'Indice PondENGHO'!D25-1</f>
        <v>2.1744507860973483E-2</v>
      </c>
      <c r="E28" s="3">
        <f>+'Indice PondENGHO'!E26/'Indice PondENGHO'!E25-1</f>
        <v>1.6939746266614764E-2</v>
      </c>
      <c r="F28" s="3">
        <f>+'Indice PondENGHO'!F26/'Indice PondENGHO'!F25-1</f>
        <v>2.555634292102904E-2</v>
      </c>
      <c r="G28" s="3">
        <f>+'Indice PondENGHO'!G26/'Indice PondENGHO'!G25-1</f>
        <v>2.5279304248883916E-2</v>
      </c>
      <c r="H28" s="3">
        <f>+'Indice PondENGHO'!H26/'Indice PondENGHO'!H25-1</f>
        <v>2.1623096240742878E-2</v>
      </c>
      <c r="I28" s="3">
        <f>+'Indice PondENGHO'!I26/'Indice PondENGHO'!I25-1</f>
        <v>4.9206548942997808E-2</v>
      </c>
      <c r="J28" s="3">
        <f>+'Indice PondENGHO'!J26/'Indice PondENGHO'!J25-1</f>
        <v>2.5306960047382088E-2</v>
      </c>
      <c r="K28" s="3">
        <f>+'Indice PondENGHO'!K26/'Indice PondENGHO'!K25-1</f>
        <v>6.6046297137369203E-2</v>
      </c>
      <c r="L28" s="3">
        <f>+'Indice PondENGHO'!L26/'Indice PondENGHO'!L25-1</f>
        <v>2.8088741868105505E-2</v>
      </c>
      <c r="M28" s="3">
        <f>+'Indice PondENGHO'!M26/'Indice PondENGHO'!M25-1</f>
        <v>3.0705382069184495E-2</v>
      </c>
      <c r="N28" s="3">
        <f>+'Indice PondENGHO'!N26/'Indice PondENGHO'!N25-1</f>
        <v>2.5725558442047936E-2</v>
      </c>
      <c r="O28" s="11">
        <f>+'Indice PondENGHO'!O26/'Indice PondENGHO'!O25-1</f>
        <v>3.5245650655821859E-2</v>
      </c>
      <c r="P28" s="3">
        <f>+'Indice PondENGHO'!P26/'Indice PondENGHO'!P25-1</f>
        <v>2.1910195896102103E-2</v>
      </c>
      <c r="Q28" s="3">
        <f>+'Indice PondENGHO'!Q26/'Indice PondENGHO'!Q25-1</f>
        <v>1.7365756073140837E-2</v>
      </c>
      <c r="R28" s="3">
        <f>+'Indice PondENGHO'!R26/'Indice PondENGHO'!R25-1</f>
        <v>2.5933980908958709E-2</v>
      </c>
      <c r="S28" s="3">
        <f>+'Indice PondENGHO'!S26/'Indice PondENGHO'!S25-1</f>
        <v>2.7692097486487599E-2</v>
      </c>
      <c r="T28" s="3">
        <f>+'Indice PondENGHO'!T26/'Indice PondENGHO'!T25-1</f>
        <v>2.2136253261541672E-2</v>
      </c>
      <c r="U28" s="3">
        <f>+'Indice PondENGHO'!U26/'Indice PondENGHO'!U25-1</f>
        <v>5.0614600255004749E-2</v>
      </c>
      <c r="V28" s="3">
        <f>+'Indice PondENGHO'!V26/'Indice PondENGHO'!V25-1</f>
        <v>2.5171194226604854E-2</v>
      </c>
      <c r="W28" s="3">
        <f>+'Indice PondENGHO'!W26/'Indice PondENGHO'!W25-1</f>
        <v>6.6878194538795732E-2</v>
      </c>
      <c r="X28" s="3">
        <f>+'Indice PondENGHO'!X26/'Indice PondENGHO'!X25-1</f>
        <v>2.797772421245126E-2</v>
      </c>
      <c r="Y28" s="3">
        <f>+'Indice PondENGHO'!Y26/'Indice PondENGHO'!Y25-1</f>
        <v>3.1304928595634829E-2</v>
      </c>
      <c r="Z28" s="3">
        <f>+'Indice PondENGHO'!Z26/'Indice PondENGHO'!Z25-1</f>
        <v>2.5904707340928423E-2</v>
      </c>
      <c r="AA28" s="3">
        <f>+'Indice PondENGHO'!AA26/'Indice PondENGHO'!AA25-1</f>
        <v>3.4648464372867283E-2</v>
      </c>
      <c r="AB28" s="10">
        <f>+'Indice PondENGHO'!AB26/'Indice PondENGHO'!AB25-1</f>
        <v>2.2043068191503368E-2</v>
      </c>
      <c r="AC28" s="3">
        <f>+'Indice PondENGHO'!AC26/'Indice PondENGHO'!AC25-1</f>
        <v>1.7272073803431764E-2</v>
      </c>
      <c r="AD28" s="3">
        <f>+'Indice PondENGHO'!AD26/'Indice PondENGHO'!AD25-1</f>
        <v>2.6220107811774085E-2</v>
      </c>
      <c r="AE28" s="3">
        <f>+'Indice PondENGHO'!AE26/'Indice PondENGHO'!AE25-1</f>
        <v>2.8428837678719843E-2</v>
      </c>
      <c r="AF28" s="3">
        <f>+'Indice PondENGHO'!AF26/'Indice PondENGHO'!AF25-1</f>
        <v>2.2426866517144095E-2</v>
      </c>
      <c r="AG28" s="3">
        <f>+'Indice PondENGHO'!AG26/'Indice PondENGHO'!AG25-1</f>
        <v>5.1045145028469685E-2</v>
      </c>
      <c r="AH28" s="3">
        <f>+'Indice PondENGHO'!AH26/'Indice PondENGHO'!AH25-1</f>
        <v>2.3624608326746399E-2</v>
      </c>
      <c r="AI28" s="3">
        <f>+'Indice PondENGHO'!AI26/'Indice PondENGHO'!AI25-1</f>
        <v>6.7048714321961134E-2</v>
      </c>
      <c r="AJ28" s="3">
        <f>+'Indice PondENGHO'!AJ26/'Indice PondENGHO'!AJ25-1</f>
        <v>2.7891908919793096E-2</v>
      </c>
      <c r="AK28" s="3">
        <f>+'Indice PondENGHO'!AK26/'Indice PondENGHO'!AK25-1</f>
        <v>3.1319113961262746E-2</v>
      </c>
      <c r="AL28" s="3">
        <f>+'Indice PondENGHO'!AL26/'Indice PondENGHO'!AL25-1</f>
        <v>2.6166633785131843E-2</v>
      </c>
      <c r="AM28" s="11">
        <f>+'Indice PondENGHO'!AM26/'Indice PondENGHO'!AM25-1</f>
        <v>3.4142393904254442E-2</v>
      </c>
      <c r="AN28" s="3">
        <f>+'Indice PondENGHO'!AN26/'Indice PondENGHO'!AN25-1</f>
        <v>2.2283892180870346E-2</v>
      </c>
      <c r="AO28" s="3">
        <f>+'Indice PondENGHO'!AO26/'Indice PondENGHO'!AO25-1</f>
        <v>1.7393310780821958E-2</v>
      </c>
      <c r="AP28" s="3">
        <f>+'Indice PondENGHO'!AP26/'Indice PondENGHO'!AP25-1</f>
        <v>2.5881558732629761E-2</v>
      </c>
      <c r="AQ28" s="3">
        <f>+'Indice PondENGHO'!AQ26/'Indice PondENGHO'!AQ25-1</f>
        <v>2.9266432651176011E-2</v>
      </c>
      <c r="AR28" s="3">
        <f>+'Indice PondENGHO'!AR26/'Indice PondENGHO'!AR25-1</f>
        <v>2.2501779036341985E-2</v>
      </c>
      <c r="AS28" s="3">
        <f>+'Indice PondENGHO'!AS26/'Indice PondENGHO'!AS25-1</f>
        <v>5.329133312285772E-2</v>
      </c>
      <c r="AT28" s="3">
        <f>+'Indice PondENGHO'!AT26/'Indice PondENGHO'!AT25-1</f>
        <v>2.4272372157578159E-2</v>
      </c>
      <c r="AU28" s="3">
        <f>+'Indice PondENGHO'!AU26/'Indice PondENGHO'!AU25-1</f>
        <v>6.757766867356696E-2</v>
      </c>
      <c r="AV28" s="3">
        <f>+'Indice PondENGHO'!AV26/'Indice PondENGHO'!AV25-1</f>
        <v>2.8151582059507074E-2</v>
      </c>
      <c r="AW28" s="3">
        <f>+'Indice PondENGHO'!AW26/'Indice PondENGHO'!AW25-1</f>
        <v>3.1078748531961242E-2</v>
      </c>
      <c r="AX28" s="3">
        <f>+'Indice PondENGHO'!AX26/'Indice PondENGHO'!AX25-1</f>
        <v>2.6275557878603362E-2</v>
      </c>
      <c r="AY28" s="3">
        <f>+'Indice PondENGHO'!AY26/'Indice PondENGHO'!AY25-1</f>
        <v>3.473669489058917E-2</v>
      </c>
      <c r="AZ28" s="10">
        <f>+'Indice PondENGHO'!AZ26/'Indice PondENGHO'!AZ25-1</f>
        <v>2.2758199611996988E-2</v>
      </c>
      <c r="BA28" s="3">
        <f>+'Indice PondENGHO'!BA26/'Indice PondENGHO'!BA25-1</f>
        <v>1.7681333565386481E-2</v>
      </c>
      <c r="BB28" s="3">
        <f>+'Indice PondENGHO'!BB26/'Indice PondENGHO'!BB25-1</f>
        <v>2.5619476374010075E-2</v>
      </c>
      <c r="BC28" s="3">
        <f>+'Indice PondENGHO'!BC26/'Indice PondENGHO'!BC25-1</f>
        <v>3.20774852354615E-2</v>
      </c>
      <c r="BD28" s="3">
        <f>+'Indice PondENGHO'!BD26/'Indice PondENGHO'!BD25-1</f>
        <v>2.2640673746056494E-2</v>
      </c>
      <c r="BE28" s="3">
        <f>+'Indice PondENGHO'!BE26/'Indice PondENGHO'!BE25-1</f>
        <v>5.5232622836560052E-2</v>
      </c>
      <c r="BF28" s="3">
        <f>+'Indice PondENGHO'!BF26/'Indice PondENGHO'!BF25-1</f>
        <v>2.4166137894439998E-2</v>
      </c>
      <c r="BG28" s="3">
        <f>+'Indice PondENGHO'!BG26/'Indice PondENGHO'!BG25-1</f>
        <v>6.7721412255285163E-2</v>
      </c>
      <c r="BH28" s="3">
        <f>+'Indice PondENGHO'!BH26/'Indice PondENGHO'!BH25-1</f>
        <v>2.8346587941248336E-2</v>
      </c>
      <c r="BI28" s="3">
        <f>+'Indice PondENGHO'!BI26/'Indice PondENGHO'!BI25-1</f>
        <v>3.2236234637813332E-2</v>
      </c>
      <c r="BJ28" s="3">
        <f>+'Indice PondENGHO'!BJ26/'Indice PondENGHO'!BJ25-1</f>
        <v>2.5929110263461563E-2</v>
      </c>
      <c r="BK28" s="11">
        <f>+'Indice PondENGHO'!BK26/'Indice PondENGHO'!BK25-1</f>
        <v>3.4934244222197375E-2</v>
      </c>
      <c r="BL28" s="2">
        <f t="shared" si="2"/>
        <v>43435</v>
      </c>
      <c r="BM28" s="3">
        <f>+'Indice PondENGHO'!BL26/'Indice PondENGHO'!BL25-1</f>
        <v>2.640965063141687E-2</v>
      </c>
      <c r="BN28" s="3">
        <f>+'Indice PondENGHO'!BM26/'Indice PondENGHO'!BM25-1</f>
        <v>2.7555935647073371E-2</v>
      </c>
      <c r="BO28" s="3">
        <f>+'Indice PondENGHO'!BN26/'Indice PondENGHO'!BN25-1</f>
        <v>2.8238978697822104E-2</v>
      </c>
      <c r="BP28" s="3">
        <f>+'Indice PondENGHO'!BO26/'Indice PondENGHO'!BO25-1</f>
        <v>2.9006269965638598E-2</v>
      </c>
      <c r="BQ28" s="3">
        <f>+'Indice PondENGHO'!BP26/'Indice PondENGHO'!BP25-1</f>
        <v>3.0140649498406225E-2</v>
      </c>
      <c r="BR28" s="10">
        <f>+'Indice PondENGHO'!BQ26/'Indice PondENGHO'!BQ25-1</f>
        <v>2.2176211768079934E-2</v>
      </c>
      <c r="BS28" s="3">
        <f>+'Indice PondENGHO'!BR26/'Indice PondENGHO'!BR25-1</f>
        <v>1.739453679414904E-2</v>
      </c>
      <c r="BT28" s="3">
        <f>+'Indice PondENGHO'!BS26/'Indice PondENGHO'!BS25-1</f>
        <v>2.5833011244640547E-2</v>
      </c>
      <c r="BU28" s="3">
        <f>+'Indice PondENGHO'!BT26/'Indice PondENGHO'!BT25-1</f>
        <v>2.9319547069919016E-2</v>
      </c>
      <c r="BV28" s="3">
        <f>+'Indice PondENGHO'!BU26/'Indice PondENGHO'!BU25-1</f>
        <v>2.2424251650220439E-2</v>
      </c>
      <c r="BW28" s="3">
        <f>+'Indice PondENGHO'!BV26/'Indice PondENGHO'!BV25-1</f>
        <v>5.3080961591599918E-2</v>
      </c>
      <c r="BX28" s="3">
        <f>+'Indice PondENGHO'!BW26/'Indice PondENGHO'!BW25-1</f>
        <v>2.4347194962840435E-2</v>
      </c>
      <c r="BY28" s="3">
        <f>+'Indice PondENGHO'!BX26/'Indice PondENGHO'!BX25-1</f>
        <v>6.7220433660023282E-2</v>
      </c>
      <c r="BZ28" s="3">
        <f>+'Indice PondENGHO'!BY26/'Indice PondENGHO'!BY25-1</f>
        <v>2.8150258136677042E-2</v>
      </c>
      <c r="CA28" s="3">
        <f>+'Indice PondENGHO'!BZ26/'Indice PondENGHO'!BZ25-1</f>
        <v>3.1585675571718097E-2</v>
      </c>
      <c r="CB28" s="3">
        <f>+'Indice PondENGHO'!CA26/'Indice PondENGHO'!CA25-1</f>
        <v>2.6027486892900908E-2</v>
      </c>
      <c r="CC28" s="11">
        <f>+'Indice PondENGHO'!CB26/'Indice PondENGHO'!CB25-1</f>
        <v>3.4747744766439936E-2</v>
      </c>
      <c r="CD28" s="10">
        <f>+'Indice PondENGHO'!CC26/'Indice PondENGHO'!CC25-1</f>
        <v>2.8695410461530235E-2</v>
      </c>
      <c r="CE28" s="11">
        <f>+'Indice PondENGHO'!CD26/'Indice PondENGHO'!CD25-1</f>
        <v>2.8695325377587677E-2</v>
      </c>
      <c r="CG28" s="3">
        <f ca="1">+'Indice PondENGHO'!CF26/'Indice PondENGHO'!CF25-1</f>
        <v>2.8475344335259667E-2</v>
      </c>
      <c r="CI28" s="3">
        <f t="shared" si="3"/>
        <v>-3.7309988669893546E-3</v>
      </c>
      <c r="CJ28" s="3">
        <f>+'[3]Infla Mensual PondENGHO'!CF28</f>
        <v>-3.6335044431303753E-3</v>
      </c>
      <c r="CK28" s="3">
        <f t="shared" si="4"/>
        <v>-9.7494423858979218E-5</v>
      </c>
    </row>
    <row r="29" spans="1:89" x14ac:dyDescent="0.3">
      <c r="A29" s="2">
        <f t="shared" si="0"/>
        <v>43466</v>
      </c>
      <c r="B29" s="1">
        <f t="shared" si="1"/>
        <v>1</v>
      </c>
      <c r="C29" s="1">
        <v>2019</v>
      </c>
      <c r="D29" s="10">
        <f>+'Indice PondENGHO'!D27/'Indice PondENGHO'!D26-1</f>
        <v>2.9481346342946413E-2</v>
      </c>
      <c r="E29" s="3">
        <f>+'Indice PondENGHO'!E27/'Indice PondENGHO'!E26-1</f>
        <v>3.0982224724600771E-2</v>
      </c>
      <c r="F29" s="3">
        <f>+'Indice PondENGHO'!F27/'Indice PondENGHO'!F26-1</f>
        <v>2.3561172553295817E-2</v>
      </c>
      <c r="G29" s="3">
        <f>+'Indice PondENGHO'!G27/'Indice PondENGHO'!G26-1</f>
        <v>3.7141304677352105E-2</v>
      </c>
      <c r="H29" s="3">
        <f>+'Indice PondENGHO'!H27/'Indice PondENGHO'!H26-1</f>
        <v>3.2712456912371346E-2</v>
      </c>
      <c r="I29" s="3">
        <f>+'Indice PondENGHO'!I27/'Indice PondENGHO'!I26-1</f>
        <v>3.2430765538089323E-2</v>
      </c>
      <c r="J29" s="3">
        <f>+'Indice PondENGHO'!J27/'Indice PondENGHO'!J26-1</f>
        <v>2.1142019346290564E-2</v>
      </c>
      <c r="K29" s="3">
        <f>+'Indice PondENGHO'!K27/'Indice PondENGHO'!K26-1</f>
        <v>6.2012368787485395E-2</v>
      </c>
      <c r="L29" s="3">
        <f>+'Indice PondENGHO'!L27/'Indice PondENGHO'!L26-1</f>
        <v>3.0910842121575133E-2</v>
      </c>
      <c r="M29" s="3">
        <f>+'Indice PondENGHO'!M27/'Indice PondENGHO'!M26-1</f>
        <v>2.8729786606027652E-2</v>
      </c>
      <c r="N29" s="3">
        <f>+'Indice PondENGHO'!N27/'Indice PondENGHO'!N26-1</f>
        <v>3.8182452463453309E-2</v>
      </c>
      <c r="O29" s="11">
        <f>+'Indice PondENGHO'!O27/'Indice PondENGHO'!O26-1</f>
        <v>3.7926643943124283E-2</v>
      </c>
      <c r="P29" s="3">
        <f>+'Indice PondENGHO'!P27/'Indice PondENGHO'!P26-1</f>
        <v>2.9514601310468569E-2</v>
      </c>
      <c r="Q29" s="3">
        <f>+'Indice PondENGHO'!Q27/'Indice PondENGHO'!Q26-1</f>
        <v>3.1498439291246072E-2</v>
      </c>
      <c r="R29" s="3">
        <f>+'Indice PondENGHO'!R27/'Indice PondENGHO'!R26-1</f>
        <v>2.2948973894667324E-2</v>
      </c>
      <c r="S29" s="3">
        <f>+'Indice PondENGHO'!S27/'Indice PondENGHO'!S26-1</f>
        <v>3.3444057680884542E-2</v>
      </c>
      <c r="T29" s="3">
        <f>+'Indice PondENGHO'!T27/'Indice PondENGHO'!T26-1</f>
        <v>3.3345314333740772E-2</v>
      </c>
      <c r="U29" s="3">
        <f>+'Indice PondENGHO'!U27/'Indice PondENGHO'!U26-1</f>
        <v>3.1053348018667881E-2</v>
      </c>
      <c r="V29" s="3">
        <f>+'Indice PondENGHO'!V27/'Indice PondENGHO'!V26-1</f>
        <v>2.2592491428433448E-2</v>
      </c>
      <c r="W29" s="3">
        <f>+'Indice PondENGHO'!W27/'Indice PondENGHO'!W26-1</f>
        <v>6.4049825864407328E-2</v>
      </c>
      <c r="X29" s="3">
        <f>+'Indice PondENGHO'!X27/'Indice PondENGHO'!X26-1</f>
        <v>3.0585869270630006E-2</v>
      </c>
      <c r="Y29" s="3">
        <f>+'Indice PondENGHO'!Y27/'Indice PondENGHO'!Y26-1</f>
        <v>2.7237861794117579E-2</v>
      </c>
      <c r="Z29" s="3">
        <f>+'Indice PondENGHO'!Z27/'Indice PondENGHO'!Z26-1</f>
        <v>3.73044894889627E-2</v>
      </c>
      <c r="AA29" s="3">
        <f>+'Indice PondENGHO'!AA27/'Indice PondENGHO'!AA26-1</f>
        <v>3.7046324597025171E-2</v>
      </c>
      <c r="AB29" s="10">
        <f>+'Indice PondENGHO'!AB27/'Indice PondENGHO'!AB26-1</f>
        <v>2.9416946397404775E-2</v>
      </c>
      <c r="AC29" s="3">
        <f>+'Indice PondENGHO'!AC27/'Indice PondENGHO'!AC26-1</f>
        <v>3.1092836371053423E-2</v>
      </c>
      <c r="AD29" s="3">
        <f>+'Indice PondENGHO'!AD27/'Indice PondENGHO'!AD26-1</f>
        <v>2.2341154447964806E-2</v>
      </c>
      <c r="AE29" s="3">
        <f>+'Indice PondENGHO'!AE27/'Indice PondENGHO'!AE26-1</f>
        <v>3.2134852697134342E-2</v>
      </c>
      <c r="AF29" s="3">
        <f>+'Indice PondENGHO'!AF27/'Indice PondENGHO'!AF26-1</f>
        <v>3.2964796617787284E-2</v>
      </c>
      <c r="AG29" s="3">
        <f>+'Indice PondENGHO'!AG27/'Indice PondENGHO'!AG26-1</f>
        <v>3.0511199355999219E-2</v>
      </c>
      <c r="AH29" s="3">
        <f>+'Indice PondENGHO'!AH27/'Indice PondENGHO'!AH26-1</f>
        <v>2.3214230159681826E-2</v>
      </c>
      <c r="AI29" s="3">
        <f>+'Indice PondENGHO'!AI27/'Indice PondENGHO'!AI26-1</f>
        <v>6.4957627072055102E-2</v>
      </c>
      <c r="AJ29" s="3">
        <f>+'Indice PondENGHO'!AJ27/'Indice PondENGHO'!AJ26-1</f>
        <v>3.0538292698914171E-2</v>
      </c>
      <c r="AK29" s="3">
        <f>+'Indice PondENGHO'!AK27/'Indice PondENGHO'!AK26-1</f>
        <v>2.6435096837592598E-2</v>
      </c>
      <c r="AL29" s="3">
        <f>+'Indice PondENGHO'!AL27/'Indice PondENGHO'!AL26-1</f>
        <v>3.6247725914912099E-2</v>
      </c>
      <c r="AM29" s="11">
        <f>+'Indice PondENGHO'!AM27/'Indice PondENGHO'!AM26-1</f>
        <v>3.6503041255322E-2</v>
      </c>
      <c r="AN29" s="3">
        <f>+'Indice PondENGHO'!AN27/'Indice PondENGHO'!AN26-1</f>
        <v>2.9509054137503155E-2</v>
      </c>
      <c r="AO29" s="3">
        <f>+'Indice PondENGHO'!AO27/'Indice PondENGHO'!AO26-1</f>
        <v>3.1299743896909815E-2</v>
      </c>
      <c r="AP29" s="3">
        <f>+'Indice PondENGHO'!AP27/'Indice PondENGHO'!AP26-1</f>
        <v>2.3165795055532401E-2</v>
      </c>
      <c r="AQ29" s="3">
        <f>+'Indice PondENGHO'!AQ27/'Indice PondENGHO'!AQ26-1</f>
        <v>3.1466562520173103E-2</v>
      </c>
      <c r="AR29" s="3">
        <f>+'Indice PondENGHO'!AR27/'Indice PondENGHO'!AR26-1</f>
        <v>3.3047445703966227E-2</v>
      </c>
      <c r="AS29" s="3">
        <f>+'Indice PondENGHO'!AS27/'Indice PondENGHO'!AS26-1</f>
        <v>2.8549069045355591E-2</v>
      </c>
      <c r="AT29" s="3">
        <f>+'Indice PondENGHO'!AT27/'Indice PondENGHO'!AT26-1</f>
        <v>2.4534180112914639E-2</v>
      </c>
      <c r="AU29" s="3">
        <f>+'Indice PondENGHO'!AU27/'Indice PondENGHO'!AU26-1</f>
        <v>6.5594231148156323E-2</v>
      </c>
      <c r="AV29" s="3">
        <f>+'Indice PondENGHO'!AV27/'Indice PondENGHO'!AV26-1</f>
        <v>2.9829635592845349E-2</v>
      </c>
      <c r="AW29" s="3">
        <f>+'Indice PondENGHO'!AW27/'Indice PondENGHO'!AW26-1</f>
        <v>2.7005244579634935E-2</v>
      </c>
      <c r="AX29" s="3">
        <f>+'Indice PondENGHO'!AX27/'Indice PondENGHO'!AX26-1</f>
        <v>3.5728200358146722E-2</v>
      </c>
      <c r="AY29" s="3">
        <f>+'Indice PondENGHO'!AY27/'Indice PondENGHO'!AY26-1</f>
        <v>3.6599187917120579E-2</v>
      </c>
      <c r="AZ29" s="10">
        <f>+'Indice PondENGHO'!AZ27/'Indice PondENGHO'!AZ26-1</f>
        <v>2.9816848316606803E-2</v>
      </c>
      <c r="BA29" s="3">
        <f>+'Indice PondENGHO'!BA27/'Indice PondENGHO'!BA26-1</f>
        <v>3.1881100823046182E-2</v>
      </c>
      <c r="BB29" s="3">
        <f>+'Indice PondENGHO'!BB27/'Indice PondENGHO'!BB26-1</f>
        <v>2.3630242976708793E-2</v>
      </c>
      <c r="BC29" s="3">
        <f>+'Indice PondENGHO'!BC27/'Indice PondENGHO'!BC26-1</f>
        <v>2.8911075038148271E-2</v>
      </c>
      <c r="BD29" s="3">
        <f>+'Indice PondENGHO'!BD27/'Indice PondENGHO'!BD26-1</f>
        <v>3.4376687107025461E-2</v>
      </c>
      <c r="BE29" s="3">
        <f>+'Indice PondENGHO'!BE27/'Indice PondENGHO'!BE26-1</f>
        <v>2.6675815064724606E-2</v>
      </c>
      <c r="BF29" s="3">
        <f>+'Indice PondENGHO'!BF27/'Indice PondENGHO'!BF26-1</f>
        <v>2.5260755341565355E-2</v>
      </c>
      <c r="BG29" s="3">
        <f>+'Indice PondENGHO'!BG27/'Indice PondENGHO'!BG26-1</f>
        <v>6.7468578271721036E-2</v>
      </c>
      <c r="BH29" s="3">
        <f>+'Indice PondENGHO'!BH27/'Indice PondENGHO'!BH26-1</f>
        <v>2.8491118774927493E-2</v>
      </c>
      <c r="BI29" s="3">
        <f>+'Indice PondENGHO'!BI27/'Indice PondENGHO'!BI26-1</f>
        <v>2.6938274982459376E-2</v>
      </c>
      <c r="BJ29" s="3">
        <f>+'Indice PondENGHO'!BJ27/'Indice PondENGHO'!BJ26-1</f>
        <v>3.4848938965383658E-2</v>
      </c>
      <c r="BK29" s="11">
        <f>+'Indice PondENGHO'!BK27/'Indice PondENGHO'!BK26-1</f>
        <v>3.6493444507622153E-2</v>
      </c>
      <c r="BL29" s="2">
        <f t="shared" si="2"/>
        <v>43466</v>
      </c>
      <c r="BM29" s="3">
        <f>+'Indice PondENGHO'!BL27/'Indice PondENGHO'!BL26-1</f>
        <v>3.1182592094287198E-2</v>
      </c>
      <c r="BN29" s="3">
        <f>+'Indice PondENGHO'!BM27/'Indice PondENGHO'!BM26-1</f>
        <v>3.0946126910121441E-2</v>
      </c>
      <c r="BO29" s="3">
        <f>+'Indice PondENGHO'!BN27/'Indice PondENGHO'!BN26-1</f>
        <v>3.0752547128185759E-2</v>
      </c>
      <c r="BP29" s="3">
        <f>+'Indice PondENGHO'!BO27/'Indice PondENGHO'!BO26-1</f>
        <v>3.062870365676007E-2</v>
      </c>
      <c r="BQ29" s="3">
        <f>+'Indice PondENGHO'!BP27/'Indice PondENGHO'!BP26-1</f>
        <v>3.0411298252519758E-2</v>
      </c>
      <c r="BR29" s="10">
        <f>+'Indice PondENGHO'!BQ27/'Indice PondENGHO'!BQ26-1</f>
        <v>2.9556672564946096E-2</v>
      </c>
      <c r="BS29" s="3">
        <f>+'Indice PondENGHO'!BR27/'Indice PondENGHO'!BR26-1</f>
        <v>3.1436285177292911E-2</v>
      </c>
      <c r="BT29" s="3">
        <f>+'Indice PondENGHO'!BS27/'Indice PondENGHO'!BS26-1</f>
        <v>2.3164416774807295E-2</v>
      </c>
      <c r="BU29" s="3">
        <f>+'Indice PondENGHO'!BT27/'Indice PondENGHO'!BT26-1</f>
        <v>3.1723730751198609E-2</v>
      </c>
      <c r="BV29" s="3">
        <f>+'Indice PondENGHO'!BU27/'Indice PondENGHO'!BU26-1</f>
        <v>3.3596398111141346E-2</v>
      </c>
      <c r="BW29" s="3">
        <f>+'Indice PondENGHO'!BV27/'Indice PondENGHO'!BV26-1</f>
        <v>2.870021619464036E-2</v>
      </c>
      <c r="BX29" s="3">
        <f>+'Indice PondENGHO'!BW27/'Indice PondENGHO'!BW26-1</f>
        <v>2.4008483755467713E-2</v>
      </c>
      <c r="BY29" s="3">
        <f>+'Indice PondENGHO'!BX27/'Indice PondENGHO'!BX26-1</f>
        <v>6.5337782141775991E-2</v>
      </c>
      <c r="BZ29" s="3">
        <f>+'Indice PondENGHO'!BY27/'Indice PondENGHO'!BY26-1</f>
        <v>2.9670833027804377E-2</v>
      </c>
      <c r="CA29" s="3">
        <f>+'Indice PondENGHO'!BZ27/'Indice PondENGHO'!BZ26-1</f>
        <v>2.7018129882670827E-2</v>
      </c>
      <c r="CB29" s="3">
        <f>+'Indice PondENGHO'!CA27/'Indice PondENGHO'!CA26-1</f>
        <v>3.5843093591956698E-2</v>
      </c>
      <c r="CC29" s="11">
        <f>+'Indice PondENGHO'!CB27/'Indice PondENGHO'!CB26-1</f>
        <v>3.6736145705538181E-2</v>
      </c>
      <c r="CD29" s="10">
        <f>+'Indice PondENGHO'!CC27/'Indice PondENGHO'!CC26-1</f>
        <v>3.0696772527598171E-2</v>
      </c>
      <c r="CE29" s="11">
        <f>+'Indice PondENGHO'!CD27/'Indice PondENGHO'!CD26-1</f>
        <v>3.0696857777081643E-2</v>
      </c>
      <c r="CG29" s="3">
        <f ca="1">+'Indice PondENGHO'!CF27/'Indice PondENGHO'!CF26-1</f>
        <v>3.0883308491947536E-2</v>
      </c>
      <c r="CI29" s="3">
        <f t="shared" si="3"/>
        <v>7.7129384176743976E-4</v>
      </c>
      <c r="CJ29" s="3">
        <f>+'[3]Infla Mensual PondENGHO'!CF29</f>
        <v>1.6592336276666231E-3</v>
      </c>
      <c r="CK29" s="3">
        <f t="shared" si="4"/>
        <v>-8.8793978589918332E-4</v>
      </c>
    </row>
    <row r="30" spans="1:89" x14ac:dyDescent="0.3">
      <c r="A30" s="2">
        <f t="shared" si="0"/>
        <v>43497</v>
      </c>
      <c r="B30" s="1">
        <f t="shared" si="1"/>
        <v>2</v>
      </c>
      <c r="C30" s="1">
        <v>2019</v>
      </c>
      <c r="D30" s="10">
        <f>+'Indice PondENGHO'!D28/'Indice PondENGHO'!D27-1</f>
        <v>5.3408139392001619E-2</v>
      </c>
      <c r="E30" s="3">
        <f>+'Indice PondENGHO'!E28/'Indice PondENGHO'!E27-1</f>
        <v>2.9244171746409586E-2</v>
      </c>
      <c r="F30" s="3">
        <f>+'Indice PondENGHO'!F28/'Indice PondENGHO'!F27-1</f>
        <v>3.1004795656623285E-2</v>
      </c>
      <c r="G30" s="3">
        <f>+'Indice PondENGHO'!G28/'Indice PondENGHO'!G27-1</f>
        <v>6.6640451101310783E-2</v>
      </c>
      <c r="H30" s="3">
        <f>+'Indice PondENGHO'!H28/'Indice PondENGHO'!H27-1</f>
        <v>3.2207645617732039E-2</v>
      </c>
      <c r="I30" s="3">
        <f>+'Indice PondENGHO'!I28/'Indice PondENGHO'!I27-1</f>
        <v>3.0256708352992545E-2</v>
      </c>
      <c r="J30" s="3">
        <f>+'Indice PondENGHO'!J28/'Indice PondENGHO'!J27-1</f>
        <v>2.1178138920912915E-2</v>
      </c>
      <c r="K30" s="3">
        <f>+'Indice PondENGHO'!K28/'Indice PondENGHO'!K27-1</f>
        <v>8.8282341226533223E-3</v>
      </c>
      <c r="L30" s="3">
        <f>+'Indice PondENGHO'!L28/'Indice PondENGHO'!L27-1</f>
        <v>2.9343901007491846E-2</v>
      </c>
      <c r="M30" s="3">
        <f>+'Indice PondENGHO'!M28/'Indice PondENGHO'!M27-1</f>
        <v>2.7439540232449655E-2</v>
      </c>
      <c r="N30" s="3">
        <f>+'Indice PondENGHO'!N28/'Indice PondENGHO'!N27-1</f>
        <v>3.5052151928606223E-2</v>
      </c>
      <c r="O30" s="11">
        <f>+'Indice PondENGHO'!O28/'Indice PondENGHO'!O27-1</f>
        <v>3.3510962657579135E-2</v>
      </c>
      <c r="P30" s="3">
        <f>+'Indice PondENGHO'!P28/'Indice PondENGHO'!P27-1</f>
        <v>5.294078066406338E-2</v>
      </c>
      <c r="Q30" s="3">
        <f>+'Indice PondENGHO'!Q28/'Indice PondENGHO'!Q27-1</f>
        <v>2.9478032978002666E-2</v>
      </c>
      <c r="R30" s="3">
        <f>+'Indice PondENGHO'!R28/'Indice PondENGHO'!R27-1</f>
        <v>3.0455305382460773E-2</v>
      </c>
      <c r="S30" s="3">
        <f>+'Indice PondENGHO'!S28/'Indice PondENGHO'!S27-1</f>
        <v>6.4862492108904712E-2</v>
      </c>
      <c r="T30" s="3">
        <f>+'Indice PondENGHO'!T28/'Indice PondENGHO'!T27-1</f>
        <v>3.1990414937483891E-2</v>
      </c>
      <c r="U30" s="3">
        <f>+'Indice PondENGHO'!U28/'Indice PondENGHO'!U27-1</f>
        <v>3.1175365263699906E-2</v>
      </c>
      <c r="V30" s="3">
        <f>+'Indice PondENGHO'!V28/'Indice PondENGHO'!V27-1</f>
        <v>2.1181267778492607E-2</v>
      </c>
      <c r="W30" s="3">
        <f>+'Indice PondENGHO'!W28/'Indice PondENGHO'!W27-1</f>
        <v>8.998395206486709E-3</v>
      </c>
      <c r="X30" s="3">
        <f>+'Indice PondENGHO'!X28/'Indice PondENGHO'!X27-1</f>
        <v>2.9372785589330208E-2</v>
      </c>
      <c r="Y30" s="3">
        <f>+'Indice PondENGHO'!Y28/'Indice PondENGHO'!Y27-1</f>
        <v>2.8913679396373126E-2</v>
      </c>
      <c r="Z30" s="3">
        <f>+'Indice PondENGHO'!Z28/'Indice PondENGHO'!Z27-1</f>
        <v>3.5339727287123202E-2</v>
      </c>
      <c r="AA30" s="3">
        <f>+'Indice PondENGHO'!AA28/'Indice PondENGHO'!AA27-1</f>
        <v>3.1717246579037184E-2</v>
      </c>
      <c r="AB30" s="10">
        <f>+'Indice PondENGHO'!AB28/'Indice PondENGHO'!AB27-1</f>
        <v>5.2571301436623363E-2</v>
      </c>
      <c r="AC30" s="3">
        <f>+'Indice PondENGHO'!AC28/'Indice PondENGHO'!AC27-1</f>
        <v>2.9252014632641599E-2</v>
      </c>
      <c r="AD30" s="3">
        <f>+'Indice PondENGHO'!AD28/'Indice PondENGHO'!AD27-1</f>
        <v>3.0150306362864754E-2</v>
      </c>
      <c r="AE30" s="3">
        <f>+'Indice PondENGHO'!AE28/'Indice PondENGHO'!AE27-1</f>
        <v>6.2987163225667331E-2</v>
      </c>
      <c r="AF30" s="3">
        <f>+'Indice PondENGHO'!AF28/'Indice PondENGHO'!AF27-1</f>
        <v>3.1569156271771037E-2</v>
      </c>
      <c r="AG30" s="3">
        <f>+'Indice PondENGHO'!AG28/'Indice PondENGHO'!AG27-1</f>
        <v>3.1422461865553641E-2</v>
      </c>
      <c r="AH30" s="3">
        <f>+'Indice PondENGHO'!AH28/'Indice PondENGHO'!AH27-1</f>
        <v>2.0707409432204393E-2</v>
      </c>
      <c r="AI30" s="3">
        <f>+'Indice PondENGHO'!AI28/'Indice PondENGHO'!AI27-1</f>
        <v>8.9722145955779542E-3</v>
      </c>
      <c r="AJ30" s="3">
        <f>+'Indice PondENGHO'!AJ28/'Indice PondENGHO'!AJ27-1</f>
        <v>2.913590672804256E-2</v>
      </c>
      <c r="AK30" s="3">
        <f>+'Indice PondENGHO'!AK28/'Indice PondENGHO'!AK27-1</f>
        <v>2.9880759929578504E-2</v>
      </c>
      <c r="AL30" s="3">
        <f>+'Indice PondENGHO'!AL28/'Indice PondENGHO'!AL27-1</f>
        <v>3.5894883425270585E-2</v>
      </c>
      <c r="AM30" s="11">
        <f>+'Indice PondENGHO'!AM28/'Indice PondENGHO'!AM27-1</f>
        <v>3.0962322768277151E-2</v>
      </c>
      <c r="AN30" s="3">
        <f>+'Indice PondENGHO'!AN28/'Indice PondENGHO'!AN27-1</f>
        <v>5.1881985852049839E-2</v>
      </c>
      <c r="AO30" s="3">
        <f>+'Indice PondENGHO'!AO28/'Indice PondENGHO'!AO27-1</f>
        <v>2.9300129938593766E-2</v>
      </c>
      <c r="AP30" s="3">
        <f>+'Indice PondENGHO'!AP28/'Indice PondENGHO'!AP27-1</f>
        <v>3.0427943516820877E-2</v>
      </c>
      <c r="AQ30" s="3">
        <f>+'Indice PondENGHO'!AQ28/'Indice PondENGHO'!AQ27-1</f>
        <v>6.2961974273529009E-2</v>
      </c>
      <c r="AR30" s="3">
        <f>+'Indice PondENGHO'!AR28/'Indice PondENGHO'!AR27-1</f>
        <v>3.1558407473223804E-2</v>
      </c>
      <c r="AS30" s="3">
        <f>+'Indice PondENGHO'!AS28/'Indice PondENGHO'!AS27-1</f>
        <v>3.252031766181207E-2</v>
      </c>
      <c r="AT30" s="3">
        <f>+'Indice PondENGHO'!AT28/'Indice PondENGHO'!AT27-1</f>
        <v>2.1452120612732273E-2</v>
      </c>
      <c r="AU30" s="3">
        <f>+'Indice PondENGHO'!AU28/'Indice PondENGHO'!AU27-1</f>
        <v>8.9847418476562968E-3</v>
      </c>
      <c r="AV30" s="3">
        <f>+'Indice PondENGHO'!AV28/'Indice PondENGHO'!AV27-1</f>
        <v>2.9984464038759873E-2</v>
      </c>
      <c r="AW30" s="3">
        <f>+'Indice PondENGHO'!AW28/'Indice PondENGHO'!AW27-1</f>
        <v>2.9430339259068905E-2</v>
      </c>
      <c r="AX30" s="3">
        <f>+'Indice PondENGHO'!AX28/'Indice PondENGHO'!AX27-1</f>
        <v>3.587947088925092E-2</v>
      </c>
      <c r="AY30" s="3">
        <f>+'Indice PondENGHO'!AY28/'Indice PondENGHO'!AY27-1</f>
        <v>3.0635157244370381E-2</v>
      </c>
      <c r="AZ30" s="10">
        <f>+'Indice PondENGHO'!AZ28/'Indice PondENGHO'!AZ27-1</f>
        <v>5.0982326364833019E-2</v>
      </c>
      <c r="BA30" s="3">
        <f>+'Indice PondENGHO'!BA28/'Indice PondENGHO'!BA27-1</f>
        <v>2.9439261285845841E-2</v>
      </c>
      <c r="BB30" s="3">
        <f>+'Indice PondENGHO'!BB28/'Indice PondENGHO'!BB27-1</f>
        <v>3.0671404848403805E-2</v>
      </c>
      <c r="BC30" s="3">
        <f>+'Indice PondENGHO'!BC28/'Indice PondENGHO'!BC27-1</f>
        <v>6.3310478456870767E-2</v>
      </c>
      <c r="BD30" s="3">
        <f>+'Indice PondENGHO'!BD28/'Indice PondENGHO'!BD27-1</f>
        <v>3.1563438407561373E-2</v>
      </c>
      <c r="BE30" s="3">
        <f>+'Indice PondENGHO'!BE28/'Indice PondENGHO'!BE27-1</f>
        <v>3.3543878417190864E-2</v>
      </c>
      <c r="BF30" s="3">
        <f>+'Indice PondENGHO'!BF28/'Indice PondENGHO'!BF27-1</f>
        <v>2.1712776704535308E-2</v>
      </c>
      <c r="BG30" s="3">
        <f>+'Indice PondENGHO'!BG28/'Indice PondENGHO'!BG27-1</f>
        <v>9.3548182832412508E-3</v>
      </c>
      <c r="BH30" s="3">
        <f>+'Indice PondENGHO'!BH28/'Indice PondENGHO'!BH27-1</f>
        <v>3.1133927686506135E-2</v>
      </c>
      <c r="BI30" s="3">
        <f>+'Indice PondENGHO'!BI28/'Indice PondENGHO'!BI27-1</f>
        <v>3.0158907636129495E-2</v>
      </c>
      <c r="BJ30" s="3">
        <f>+'Indice PondENGHO'!BJ28/'Indice PondENGHO'!BJ27-1</f>
        <v>3.6214627385203757E-2</v>
      </c>
      <c r="BK30" s="11">
        <f>+'Indice PondENGHO'!BK28/'Indice PondENGHO'!BK27-1</f>
        <v>2.9741506064968393E-2</v>
      </c>
      <c r="BL30" s="2">
        <f t="shared" si="2"/>
        <v>43497</v>
      </c>
      <c r="BM30" s="3">
        <f>+'Indice PondENGHO'!BL28/'Indice PondENGHO'!BL27-1</f>
        <v>4.245277084687471E-2</v>
      </c>
      <c r="BN30" s="3">
        <f>+'Indice PondENGHO'!BM28/'Indice PondENGHO'!BM27-1</f>
        <v>4.0387354382383389E-2</v>
      </c>
      <c r="BO30" s="3">
        <f>+'Indice PondENGHO'!BN28/'Indice PondENGHO'!BN27-1</f>
        <v>3.93983503231643E-2</v>
      </c>
      <c r="BP30" s="3">
        <f>+'Indice PondENGHO'!BO28/'Indice PondENGHO'!BO27-1</f>
        <v>3.8174593000897428E-2</v>
      </c>
      <c r="BQ30" s="3">
        <f>+'Indice PondENGHO'!BP28/'Indice PondENGHO'!BP27-1</f>
        <v>3.7391921569306596E-2</v>
      </c>
      <c r="BR30" s="10">
        <f>+'Indice PondENGHO'!BQ28/'Indice PondENGHO'!BQ27-1</f>
        <v>5.2287880506638018E-2</v>
      </c>
      <c r="BS30" s="3">
        <f>+'Indice PondENGHO'!BR28/'Indice PondENGHO'!BR27-1</f>
        <v>2.9360063417609883E-2</v>
      </c>
      <c r="BT30" s="3">
        <f>+'Indice PondENGHO'!BS28/'Indice PondENGHO'!BS27-1</f>
        <v>3.0530403823262109E-2</v>
      </c>
      <c r="BU30" s="3">
        <f>+'Indice PondENGHO'!BT28/'Indice PondENGHO'!BT27-1</f>
        <v>6.3814753948196579E-2</v>
      </c>
      <c r="BV30" s="3">
        <f>+'Indice PondENGHO'!BU28/'Indice PondENGHO'!BU27-1</f>
        <v>3.1674320316991134E-2</v>
      </c>
      <c r="BW30" s="3">
        <f>+'Indice PondENGHO'!BV28/'Indice PondENGHO'!BV27-1</f>
        <v>3.2422982903606012E-2</v>
      </c>
      <c r="BX30" s="3">
        <f>+'Indice PondENGHO'!BW28/'Indice PondENGHO'!BW27-1</f>
        <v>2.1362273024741807E-2</v>
      </c>
      <c r="BY30" s="3">
        <f>+'Indice PondENGHO'!BX28/'Indice PondENGHO'!BX27-1</f>
        <v>9.0738959946010667E-3</v>
      </c>
      <c r="BZ30" s="3">
        <f>+'Indice PondENGHO'!BY28/'Indice PondENGHO'!BY27-1</f>
        <v>3.0116443657101755E-2</v>
      </c>
      <c r="CA30" s="3">
        <f>+'Indice PondENGHO'!BZ28/'Indice PondENGHO'!BZ27-1</f>
        <v>2.9605734541457984E-2</v>
      </c>
      <c r="CB30" s="3">
        <f>+'Indice PondENGHO'!CA28/'Indice PondENGHO'!CA27-1</f>
        <v>3.5885374078579835E-2</v>
      </c>
      <c r="CC30" s="11">
        <f>+'Indice PondENGHO'!CB28/'Indice PondENGHO'!CB27-1</f>
        <v>3.0791115902923494E-2</v>
      </c>
      <c r="CD30" s="10">
        <f>+'Indice PondENGHO'!CC28/'Indice PondENGHO'!CC27-1</f>
        <v>3.9001423103842914E-2</v>
      </c>
      <c r="CE30" s="11">
        <f>+'Indice PondENGHO'!CD28/'Indice PondENGHO'!CD27-1</f>
        <v>3.9001423103842914E-2</v>
      </c>
      <c r="CG30" s="3">
        <f ca="1">+'Indice PondENGHO'!CF28/'Indice PondENGHO'!CF27-1</f>
        <v>3.9011348906363486E-2</v>
      </c>
      <c r="CI30" s="3">
        <f t="shared" si="3"/>
        <v>5.0608492775681135E-3</v>
      </c>
      <c r="CJ30" s="3">
        <f>+'[3]Infla Mensual PondENGHO'!CF30</f>
        <v>6.6008044064729265E-3</v>
      </c>
      <c r="CK30" s="3">
        <f t="shared" si="4"/>
        <v>-1.539955128904813E-3</v>
      </c>
    </row>
    <row r="31" spans="1:89" x14ac:dyDescent="0.3">
      <c r="A31" s="2">
        <f t="shared" si="0"/>
        <v>43525</v>
      </c>
      <c r="B31" s="1">
        <f t="shared" si="1"/>
        <v>3</v>
      </c>
      <c r="C31" s="1">
        <v>2019</v>
      </c>
      <c r="D31" s="10">
        <f>+'Indice PondENGHO'!D29/'Indice PondENGHO'!D28-1</f>
        <v>5.0794235977037472E-2</v>
      </c>
      <c r="E31" s="3">
        <f>+'Indice PondENGHO'!E29/'Indice PondENGHO'!E28-1</f>
        <v>3.5219318385411258E-2</v>
      </c>
      <c r="F31" s="3">
        <f>+'Indice PondENGHO'!F29/'Indice PondENGHO'!F28-1</f>
        <v>3.7238133152986297E-2</v>
      </c>
      <c r="G31" s="3">
        <f>+'Indice PondENGHO'!G29/'Indice PondENGHO'!G28-1</f>
        <v>2.7663279614342562E-2</v>
      </c>
      <c r="H31" s="3">
        <f>+'Indice PondENGHO'!H29/'Indice PondENGHO'!H28-1</f>
        <v>3.7473283879113417E-2</v>
      </c>
      <c r="I31" s="3">
        <f>+'Indice PondENGHO'!I29/'Indice PondENGHO'!I28-1</f>
        <v>3.480137596913857E-2</v>
      </c>
      <c r="J31" s="3">
        <f>+'Indice PondENGHO'!J29/'Indice PondENGHO'!J28-1</f>
        <v>4.2450113202661788E-2</v>
      </c>
      <c r="K31" s="3">
        <f>+'Indice PondENGHO'!K29/'Indice PondENGHO'!K28-1</f>
        <v>4.4144654096250235E-2</v>
      </c>
      <c r="L31" s="3">
        <f>+'Indice PondENGHO'!L29/'Indice PondENGHO'!L28-1</f>
        <v>2.5413881454367182E-2</v>
      </c>
      <c r="M31" s="3">
        <f>+'Indice PondENGHO'!M29/'Indice PondENGHO'!M28-1</f>
        <v>3.2322126429926934E-2</v>
      </c>
      <c r="N31" s="3">
        <f>+'Indice PondENGHO'!N29/'Indice PondENGHO'!N28-1</f>
        <v>4.3849223496261303E-2</v>
      </c>
      <c r="O31" s="11">
        <f>+'Indice PondENGHO'!O29/'Indice PondENGHO'!O28-1</f>
        <v>3.1680399617660226E-2</v>
      </c>
      <c r="P31" s="3">
        <f>+'Indice PondENGHO'!P29/'Indice PondENGHO'!P28-1</f>
        <v>5.0502559176557771E-2</v>
      </c>
      <c r="Q31" s="3">
        <f>+'Indice PondENGHO'!Q29/'Indice PondENGHO'!Q28-1</f>
        <v>3.5107915887180985E-2</v>
      </c>
      <c r="R31" s="3">
        <f>+'Indice PondENGHO'!R29/'Indice PondENGHO'!R28-1</f>
        <v>3.7257731194141996E-2</v>
      </c>
      <c r="S31" s="3">
        <f>+'Indice PondENGHO'!S29/'Indice PondENGHO'!S28-1</f>
        <v>2.704486597408895E-2</v>
      </c>
      <c r="T31" s="3">
        <f>+'Indice PondENGHO'!T29/'Indice PondENGHO'!T28-1</f>
        <v>3.8082399679050472E-2</v>
      </c>
      <c r="U31" s="3">
        <f>+'Indice PondENGHO'!U29/'Indice PondENGHO'!U28-1</f>
        <v>3.3948106667336386E-2</v>
      </c>
      <c r="V31" s="3">
        <f>+'Indice PondENGHO'!V29/'Indice PondENGHO'!V28-1</f>
        <v>4.202657287590883E-2</v>
      </c>
      <c r="W31" s="3">
        <f>+'Indice PondENGHO'!W29/'Indice PondENGHO'!W28-1</f>
        <v>4.4057766438688084E-2</v>
      </c>
      <c r="X31" s="3">
        <f>+'Indice PondENGHO'!X29/'Indice PondENGHO'!X28-1</f>
        <v>2.5708218316797815E-2</v>
      </c>
      <c r="Y31" s="3">
        <f>+'Indice PondENGHO'!Y29/'Indice PondENGHO'!Y28-1</f>
        <v>3.0325531071808687E-2</v>
      </c>
      <c r="Z31" s="3">
        <f>+'Indice PondENGHO'!Z29/'Indice PondENGHO'!Z28-1</f>
        <v>4.4148111739660045E-2</v>
      </c>
      <c r="AA31" s="3">
        <f>+'Indice PondENGHO'!AA29/'Indice PondENGHO'!AA28-1</f>
        <v>3.1342651813857092E-2</v>
      </c>
      <c r="AB31" s="10">
        <f>+'Indice PondENGHO'!AB29/'Indice PondENGHO'!AB28-1</f>
        <v>5.0206058404339116E-2</v>
      </c>
      <c r="AC31" s="3">
        <f>+'Indice PondENGHO'!AC29/'Indice PondENGHO'!AC28-1</f>
        <v>3.5200029923166731E-2</v>
      </c>
      <c r="AD31" s="3">
        <f>+'Indice PondENGHO'!AD29/'Indice PondENGHO'!AD28-1</f>
        <v>3.7359583762942572E-2</v>
      </c>
      <c r="AE31" s="3">
        <f>+'Indice PondENGHO'!AE29/'Indice PondENGHO'!AE28-1</f>
        <v>2.6805517281992541E-2</v>
      </c>
      <c r="AF31" s="3">
        <f>+'Indice PondENGHO'!AF29/'Indice PondENGHO'!AF28-1</f>
        <v>3.8211199289766906E-2</v>
      </c>
      <c r="AG31" s="3">
        <f>+'Indice PondENGHO'!AG29/'Indice PondENGHO'!AG28-1</f>
        <v>3.3393661366359462E-2</v>
      </c>
      <c r="AH31" s="3">
        <f>+'Indice PondENGHO'!AH29/'Indice PondENGHO'!AH28-1</f>
        <v>4.167612601969406E-2</v>
      </c>
      <c r="AI31" s="3">
        <f>+'Indice PondENGHO'!AI29/'Indice PondENGHO'!AI28-1</f>
        <v>4.4014236073733892E-2</v>
      </c>
      <c r="AJ31" s="3">
        <f>+'Indice PondENGHO'!AJ29/'Indice PondENGHO'!AJ28-1</f>
        <v>2.6079370742952301E-2</v>
      </c>
      <c r="AK31" s="3">
        <f>+'Indice PondENGHO'!AK29/'Indice PondENGHO'!AK28-1</f>
        <v>2.997884172233678E-2</v>
      </c>
      <c r="AL31" s="3">
        <f>+'Indice PondENGHO'!AL29/'Indice PondENGHO'!AL28-1</f>
        <v>4.3298898148286913E-2</v>
      </c>
      <c r="AM31" s="11">
        <f>+'Indice PondENGHO'!AM29/'Indice PondENGHO'!AM28-1</f>
        <v>3.108233444076447E-2</v>
      </c>
      <c r="AN31" s="3">
        <f>+'Indice PondENGHO'!AN29/'Indice PondENGHO'!AN28-1</f>
        <v>5.0148065981837853E-2</v>
      </c>
      <c r="AO31" s="3">
        <f>+'Indice PondENGHO'!AO29/'Indice PondENGHO'!AO28-1</f>
        <v>3.5192019839672239E-2</v>
      </c>
      <c r="AP31" s="3">
        <f>+'Indice PondENGHO'!AP29/'Indice PondENGHO'!AP28-1</f>
        <v>3.7500596742383374E-2</v>
      </c>
      <c r="AQ31" s="3">
        <f>+'Indice PondENGHO'!AQ29/'Indice PondENGHO'!AQ28-1</f>
        <v>2.6905244398524042E-2</v>
      </c>
      <c r="AR31" s="3">
        <f>+'Indice PondENGHO'!AR29/'Indice PondENGHO'!AR28-1</f>
        <v>3.821446098007053E-2</v>
      </c>
      <c r="AS31" s="3">
        <f>+'Indice PondENGHO'!AS29/'Indice PondENGHO'!AS28-1</f>
        <v>3.2191927219123784E-2</v>
      </c>
      <c r="AT31" s="3">
        <f>+'Indice PondENGHO'!AT29/'Indice PondENGHO'!AT28-1</f>
        <v>4.1463508742317856E-2</v>
      </c>
      <c r="AU31" s="3">
        <f>+'Indice PondENGHO'!AU29/'Indice PondENGHO'!AU28-1</f>
        <v>4.4273139586010091E-2</v>
      </c>
      <c r="AV31" s="3">
        <f>+'Indice PondENGHO'!AV29/'Indice PondENGHO'!AV28-1</f>
        <v>2.5621941852439045E-2</v>
      </c>
      <c r="AW31" s="3">
        <f>+'Indice PondENGHO'!AW29/'Indice PondENGHO'!AW28-1</f>
        <v>2.9346565777794709E-2</v>
      </c>
      <c r="AX31" s="3">
        <f>+'Indice PondENGHO'!AX29/'Indice PondENGHO'!AX28-1</f>
        <v>4.3364490298891889E-2</v>
      </c>
      <c r="AY31" s="3">
        <f>+'Indice PondENGHO'!AY29/'Indice PondENGHO'!AY28-1</f>
        <v>3.1267698359954466E-2</v>
      </c>
      <c r="AZ31" s="10">
        <f>+'Indice PondENGHO'!AZ29/'Indice PondENGHO'!AZ28-1</f>
        <v>4.9998604205374164E-2</v>
      </c>
      <c r="BA31" s="3">
        <f>+'Indice PondENGHO'!BA29/'Indice PondENGHO'!BA28-1</f>
        <v>3.5248540196892275E-2</v>
      </c>
      <c r="BB31" s="3">
        <f>+'Indice PondENGHO'!BB29/'Indice PondENGHO'!BB28-1</f>
        <v>3.7697146808842952E-2</v>
      </c>
      <c r="BC31" s="3">
        <f>+'Indice PondENGHO'!BC29/'Indice PondENGHO'!BC28-1</f>
        <v>2.7939703622507528E-2</v>
      </c>
      <c r="BD31" s="3">
        <f>+'Indice PondENGHO'!BD29/'Indice PondENGHO'!BD28-1</f>
        <v>3.8768188829895855E-2</v>
      </c>
      <c r="BE31" s="3">
        <f>+'Indice PondENGHO'!BE29/'Indice PondENGHO'!BE28-1</f>
        <v>3.0966893757320868E-2</v>
      </c>
      <c r="BF31" s="3">
        <f>+'Indice PondENGHO'!BF29/'Indice PondENGHO'!BF28-1</f>
        <v>4.1369027484571719E-2</v>
      </c>
      <c r="BG31" s="3">
        <f>+'Indice PondENGHO'!BG29/'Indice PondENGHO'!BG28-1</f>
        <v>4.4095446977857167E-2</v>
      </c>
      <c r="BH31" s="3">
        <f>+'Indice PondENGHO'!BH29/'Indice PondENGHO'!BH28-1</f>
        <v>2.5324102446238506E-2</v>
      </c>
      <c r="BI31" s="3">
        <f>+'Indice PondENGHO'!BI29/'Indice PondENGHO'!BI28-1</f>
        <v>2.8618960953011197E-2</v>
      </c>
      <c r="BJ31" s="3">
        <f>+'Indice PondENGHO'!BJ29/'Indice PondENGHO'!BJ28-1</f>
        <v>4.2493425635940385E-2</v>
      </c>
      <c r="BK31" s="11">
        <f>+'Indice PondENGHO'!BK29/'Indice PondENGHO'!BK28-1</f>
        <v>3.1395530063069721E-2</v>
      </c>
      <c r="BL31" s="2">
        <f t="shared" si="2"/>
        <v>43525</v>
      </c>
      <c r="BM31" s="3">
        <f>+'Indice PondENGHO'!BL29/'Indice PondENGHO'!BL28-1</f>
        <v>4.1445075821163302E-2</v>
      </c>
      <c r="BN31" s="3">
        <f>+'Indice PondENGHO'!BM29/'Indice PondENGHO'!BM28-1</f>
        <v>4.0308923194994017E-2</v>
      </c>
      <c r="BO31" s="3">
        <f>+'Indice PondENGHO'!BN29/'Indice PondENGHO'!BN28-1</f>
        <v>3.9693695255114569E-2</v>
      </c>
      <c r="BP31" s="3">
        <f>+'Indice PondENGHO'!BO29/'Indice PondENGHO'!BO28-1</f>
        <v>3.9010717637180781E-2</v>
      </c>
      <c r="BQ31" s="3">
        <f>+'Indice PondENGHO'!BP29/'Indice PondENGHO'!BP28-1</f>
        <v>3.78589838167811E-2</v>
      </c>
      <c r="BR31" s="10">
        <f>+'Indice PondENGHO'!BQ29/'Indice PondENGHO'!BQ28-1</f>
        <v>5.0308794496056741E-2</v>
      </c>
      <c r="BS31" s="3">
        <f>+'Indice PondENGHO'!BR29/'Indice PondENGHO'!BR28-1</f>
        <v>3.5198856231106301E-2</v>
      </c>
      <c r="BT31" s="3">
        <f>+'Indice PondENGHO'!BS29/'Indice PondENGHO'!BS28-1</f>
        <v>3.745447778551414E-2</v>
      </c>
      <c r="BU31" s="3">
        <f>+'Indice PondENGHO'!BT29/'Indice PondENGHO'!BT28-1</f>
        <v>2.7337739943652739E-2</v>
      </c>
      <c r="BV31" s="3">
        <f>+'Indice PondENGHO'!BU29/'Indice PondENGHO'!BU28-1</f>
        <v>3.8362387802643116E-2</v>
      </c>
      <c r="BW31" s="3">
        <f>+'Indice PondENGHO'!BV29/'Indice PondENGHO'!BV28-1</f>
        <v>3.2297234338372505E-2</v>
      </c>
      <c r="BX31" s="3">
        <f>+'Indice PondENGHO'!BW29/'Indice PondENGHO'!BW28-1</f>
        <v>4.1629598259163902E-2</v>
      </c>
      <c r="BY31" s="3">
        <f>+'Indice PondENGHO'!BX29/'Indice PondENGHO'!BX28-1</f>
        <v>4.4119841182903796E-2</v>
      </c>
      <c r="BZ31" s="3">
        <f>+'Indice PondENGHO'!BY29/'Indice PondENGHO'!BY28-1</f>
        <v>2.5576864122327736E-2</v>
      </c>
      <c r="CA31" s="3">
        <f>+'Indice PondENGHO'!BZ29/'Indice PondENGHO'!BZ28-1</f>
        <v>2.9483130631527299E-2</v>
      </c>
      <c r="CB31" s="3">
        <f>+'Indice PondENGHO'!CA29/'Indice PondENGHO'!CA28-1</f>
        <v>4.3135637535819615E-2</v>
      </c>
      <c r="CC31" s="11">
        <f>+'Indice PondENGHO'!CB29/'Indice PondENGHO'!CB28-1</f>
        <v>3.1335101149349898E-2</v>
      </c>
      <c r="CD31" s="10">
        <f>+'Indice PondENGHO'!CC29/'Indice PondENGHO'!CC28-1</f>
        <v>3.925828209439497E-2</v>
      </c>
      <c r="CE31" s="11">
        <f>+'Indice PondENGHO'!CD29/'Indice PondENGHO'!CD28-1</f>
        <v>3.925828209439497E-2</v>
      </c>
      <c r="CG31" s="3">
        <f ca="1">+'Indice PondENGHO'!CF29/'Indice PondENGHO'!CF28-1</f>
        <v>3.9293292794843282E-2</v>
      </c>
      <c r="CI31" s="3">
        <f t="shared" si="3"/>
        <v>3.586092004382202E-3</v>
      </c>
      <c r="CJ31" s="3">
        <f>+'[3]Infla Mensual PondENGHO'!CF31</f>
        <v>3.5478110935767138E-3</v>
      </c>
      <c r="CK31" s="3">
        <f t="shared" si="4"/>
        <v>3.8280910805488233E-5</v>
      </c>
    </row>
    <row r="32" spans="1:89" x14ac:dyDescent="0.3">
      <c r="A32" s="2">
        <f t="shared" si="0"/>
        <v>43556</v>
      </c>
      <c r="B32" s="1">
        <f t="shared" si="1"/>
        <v>4</v>
      </c>
      <c r="C32" s="1">
        <v>2019</v>
      </c>
      <c r="D32" s="10">
        <f>+'Indice PondENGHO'!D30/'Indice PondENGHO'!D29-1</f>
        <v>2.9268879800005365E-2</v>
      </c>
      <c r="E32" s="3">
        <f>+'Indice PondENGHO'!E30/'Indice PondENGHO'!E29-1</f>
        <v>1.8497557545748888E-2</v>
      </c>
      <c r="F32" s="3">
        <f>+'Indice PondENGHO'!F30/'Indice PondENGHO'!F29-1</f>
        <v>4.0581989818641917E-2</v>
      </c>
      <c r="G32" s="3">
        <f>+'Indice PondENGHO'!G30/'Indice PondENGHO'!G29-1</f>
        <v>2.7304089113705077E-2</v>
      </c>
      <c r="H32" s="3">
        <f>+'Indice PondENGHO'!H30/'Indice PondENGHO'!H29-1</f>
        <v>4.9267359905484254E-2</v>
      </c>
      <c r="I32" s="3">
        <f>+'Indice PondENGHO'!I30/'Indice PondENGHO'!I29-1</f>
        <v>3.6664281158483192E-2</v>
      </c>
      <c r="J32" s="3">
        <f>+'Indice PondENGHO'!J30/'Indice PondENGHO'!J29-1</f>
        <v>4.3657810485583592E-2</v>
      </c>
      <c r="K32" s="3">
        <f>+'Indice PondENGHO'!K30/'Indice PondENGHO'!K29-1</f>
        <v>4.0974627306380684E-2</v>
      </c>
      <c r="L32" s="3">
        <f>+'Indice PondENGHO'!L30/'Indice PondENGHO'!L29-1</f>
        <v>3.2900248635745921E-2</v>
      </c>
      <c r="M32" s="3">
        <f>+'Indice PondENGHO'!M30/'Indice PondENGHO'!M29-1</f>
        <v>3.0572907656896131E-2</v>
      </c>
      <c r="N32" s="3">
        <f>+'Indice PondENGHO'!N30/'Indice PondENGHO'!N29-1</f>
        <v>4.2153226819286571E-2</v>
      </c>
      <c r="O32" s="11">
        <f>+'Indice PondENGHO'!O30/'Indice PondENGHO'!O29-1</f>
        <v>3.0777602295385842E-2</v>
      </c>
      <c r="P32" s="3">
        <f>+'Indice PondENGHO'!P30/'Indice PondENGHO'!P29-1</f>
        <v>2.8779931685718907E-2</v>
      </c>
      <c r="Q32" s="3">
        <f>+'Indice PondENGHO'!Q30/'Indice PondENGHO'!Q29-1</f>
        <v>1.9065987135038265E-2</v>
      </c>
      <c r="R32" s="3">
        <f>+'Indice PondENGHO'!R30/'Indice PondENGHO'!R29-1</f>
        <v>4.0816223350037539E-2</v>
      </c>
      <c r="S32" s="3">
        <f>+'Indice PondENGHO'!S30/'Indice PondENGHO'!S29-1</f>
        <v>2.8095820709576946E-2</v>
      </c>
      <c r="T32" s="3">
        <f>+'Indice PondENGHO'!T30/'Indice PondENGHO'!T29-1</f>
        <v>4.9031729447993389E-2</v>
      </c>
      <c r="U32" s="3">
        <f>+'Indice PondENGHO'!U30/'Indice PondENGHO'!U29-1</f>
        <v>3.5953003983028253E-2</v>
      </c>
      <c r="V32" s="3">
        <f>+'Indice PondENGHO'!V30/'Indice PondENGHO'!V29-1</f>
        <v>4.3735029018325156E-2</v>
      </c>
      <c r="W32" s="3">
        <f>+'Indice PondENGHO'!W30/'Indice PondENGHO'!W29-1</f>
        <v>3.985026526252744E-2</v>
      </c>
      <c r="X32" s="3">
        <f>+'Indice PondENGHO'!X30/'Indice PondENGHO'!X29-1</f>
        <v>3.265128393786032E-2</v>
      </c>
      <c r="Y32" s="3">
        <f>+'Indice PondENGHO'!Y30/'Indice PondENGHO'!Y29-1</f>
        <v>2.88899767070665E-2</v>
      </c>
      <c r="Z32" s="3">
        <f>+'Indice PondENGHO'!Z30/'Indice PondENGHO'!Z29-1</f>
        <v>4.1182446999460609E-2</v>
      </c>
      <c r="AA32" s="3">
        <f>+'Indice PondENGHO'!AA30/'Indice PondENGHO'!AA29-1</f>
        <v>3.052328417900374E-2</v>
      </c>
      <c r="AB32" s="10">
        <f>+'Indice PondENGHO'!AB30/'Indice PondENGHO'!AB29-1</f>
        <v>2.8644237113820026E-2</v>
      </c>
      <c r="AC32" s="3">
        <f>+'Indice PondENGHO'!AC30/'Indice PondENGHO'!AC29-1</f>
        <v>1.8975495152377952E-2</v>
      </c>
      <c r="AD32" s="3">
        <f>+'Indice PondENGHO'!AD30/'Indice PondENGHO'!AD29-1</f>
        <v>4.0885851867317413E-2</v>
      </c>
      <c r="AE32" s="3">
        <f>+'Indice PondENGHO'!AE30/'Indice PondENGHO'!AE29-1</f>
        <v>2.8821087583765559E-2</v>
      </c>
      <c r="AF32" s="3">
        <f>+'Indice PondENGHO'!AF30/'Indice PondENGHO'!AF29-1</f>
        <v>4.8619758732536322E-2</v>
      </c>
      <c r="AG32" s="3">
        <f>+'Indice PondENGHO'!AG30/'Indice PondENGHO'!AG29-1</f>
        <v>3.5918678818831928E-2</v>
      </c>
      <c r="AH32" s="3">
        <f>+'Indice PondENGHO'!AH30/'Indice PondENGHO'!AH29-1</f>
        <v>4.437775094768126E-2</v>
      </c>
      <c r="AI32" s="3">
        <f>+'Indice PondENGHO'!AI30/'Indice PondENGHO'!AI29-1</f>
        <v>3.9173613022791542E-2</v>
      </c>
      <c r="AJ32" s="3">
        <f>+'Indice PondENGHO'!AJ30/'Indice PondENGHO'!AJ29-1</f>
        <v>3.2331535975823611E-2</v>
      </c>
      <c r="AK32" s="3">
        <f>+'Indice PondENGHO'!AK30/'Indice PondENGHO'!AK29-1</f>
        <v>2.8108032074497524E-2</v>
      </c>
      <c r="AL32" s="3">
        <f>+'Indice PondENGHO'!AL30/'Indice PondENGHO'!AL29-1</f>
        <v>4.0914859834083828E-2</v>
      </c>
      <c r="AM32" s="11">
        <f>+'Indice PondENGHO'!AM30/'Indice PondENGHO'!AM29-1</f>
        <v>3.0380428855630193E-2</v>
      </c>
      <c r="AN32" s="3">
        <f>+'Indice PondENGHO'!AN30/'Indice PondENGHO'!AN29-1</f>
        <v>2.8640160089171918E-2</v>
      </c>
      <c r="AO32" s="3">
        <f>+'Indice PondENGHO'!AO30/'Indice PondENGHO'!AO29-1</f>
        <v>1.9140660515513996E-2</v>
      </c>
      <c r="AP32" s="3">
        <f>+'Indice PondENGHO'!AP30/'Indice PondENGHO'!AP29-1</f>
        <v>4.0949445344450552E-2</v>
      </c>
      <c r="AQ32" s="3">
        <f>+'Indice PondENGHO'!AQ30/'Indice PondENGHO'!AQ29-1</f>
        <v>2.8645982177535556E-2</v>
      </c>
      <c r="AR32" s="3">
        <f>+'Indice PondENGHO'!AR30/'Indice PondENGHO'!AR29-1</f>
        <v>4.8607683572369886E-2</v>
      </c>
      <c r="AS32" s="3">
        <f>+'Indice PondENGHO'!AS30/'Indice PondENGHO'!AS29-1</f>
        <v>3.478122053005972E-2</v>
      </c>
      <c r="AT32" s="3">
        <f>+'Indice PondENGHO'!AT30/'Indice PondENGHO'!AT29-1</f>
        <v>4.3751983795921268E-2</v>
      </c>
      <c r="AU32" s="3">
        <f>+'Indice PondENGHO'!AU30/'Indice PondENGHO'!AU29-1</f>
        <v>3.8768714091513612E-2</v>
      </c>
      <c r="AV32" s="3">
        <f>+'Indice PondENGHO'!AV30/'Indice PondENGHO'!AV29-1</f>
        <v>3.2835600214192961E-2</v>
      </c>
      <c r="AW32" s="3">
        <f>+'Indice PondENGHO'!AW30/'Indice PondENGHO'!AW29-1</f>
        <v>2.8045333129609107E-2</v>
      </c>
      <c r="AX32" s="3">
        <f>+'Indice PondENGHO'!AX30/'Indice PondENGHO'!AX29-1</f>
        <v>4.017815818397108E-2</v>
      </c>
      <c r="AY32" s="3">
        <f>+'Indice PondENGHO'!AY30/'Indice PondENGHO'!AY29-1</f>
        <v>3.0232789457146136E-2</v>
      </c>
      <c r="AZ32" s="10">
        <f>+'Indice PondENGHO'!AZ30/'Indice PondENGHO'!AZ29-1</f>
        <v>2.8083794463133804E-2</v>
      </c>
      <c r="BA32" s="3">
        <f>+'Indice PondENGHO'!BA30/'Indice PondENGHO'!BA29-1</f>
        <v>1.9538145458469547E-2</v>
      </c>
      <c r="BB32" s="3">
        <f>+'Indice PondENGHO'!BB30/'Indice PondENGHO'!BB29-1</f>
        <v>4.1079737772441671E-2</v>
      </c>
      <c r="BC32" s="3">
        <f>+'Indice PondENGHO'!BC30/'Indice PondENGHO'!BC29-1</f>
        <v>2.9323161232870154E-2</v>
      </c>
      <c r="BD32" s="3">
        <f>+'Indice PondENGHO'!BD30/'Indice PondENGHO'!BD29-1</f>
        <v>4.9000136148290796E-2</v>
      </c>
      <c r="BE32" s="3">
        <f>+'Indice PondENGHO'!BE30/'Indice PondENGHO'!BE29-1</f>
        <v>3.3831464991016302E-2</v>
      </c>
      <c r="BF32" s="3">
        <f>+'Indice PondENGHO'!BF30/'Indice PondENGHO'!BF29-1</f>
        <v>4.3564273422919797E-2</v>
      </c>
      <c r="BG32" s="3">
        <f>+'Indice PondENGHO'!BG30/'Indice PondENGHO'!BG29-1</f>
        <v>3.7829106801720025E-2</v>
      </c>
      <c r="BH32" s="3">
        <f>+'Indice PondENGHO'!BH30/'Indice PondENGHO'!BH29-1</f>
        <v>3.3544676187232225E-2</v>
      </c>
      <c r="BI32" s="3">
        <f>+'Indice PondENGHO'!BI30/'Indice PondENGHO'!BI29-1</f>
        <v>2.6339586805347315E-2</v>
      </c>
      <c r="BJ32" s="3">
        <f>+'Indice PondENGHO'!BJ30/'Indice PondENGHO'!BJ29-1</f>
        <v>4.0341111869415691E-2</v>
      </c>
      <c r="BK32" s="11">
        <f>+'Indice PondENGHO'!BK30/'Indice PondENGHO'!BK29-1</f>
        <v>2.9639363476773983E-2</v>
      </c>
      <c r="BL32" s="2">
        <f t="shared" si="2"/>
        <v>43556</v>
      </c>
      <c r="BM32" s="3">
        <f>+'Indice PondENGHO'!BL30/'Indice PondENGHO'!BL29-1</f>
        <v>3.348250000408548E-2</v>
      </c>
      <c r="BN32" s="3">
        <f>+'Indice PondENGHO'!BM30/'Indice PondENGHO'!BM29-1</f>
        <v>3.3933315478782644E-2</v>
      </c>
      <c r="BO32" s="3">
        <f>+'Indice PondENGHO'!BN30/'Indice PondENGHO'!BN29-1</f>
        <v>3.4265170288610536E-2</v>
      </c>
      <c r="BP32" s="3">
        <f>+'Indice PondENGHO'!BO30/'Indice PondENGHO'!BO29-1</f>
        <v>3.4746394422168647E-2</v>
      </c>
      <c r="BQ32" s="3">
        <f>+'Indice PondENGHO'!BP30/'Indice PondENGHO'!BP29-1</f>
        <v>3.5167187787547016E-2</v>
      </c>
      <c r="BR32" s="10">
        <f>+'Indice PondENGHO'!BQ30/'Indice PondENGHO'!BQ29-1</f>
        <v>2.8654828121465359E-2</v>
      </c>
      <c r="BS32" s="3">
        <f>+'Indice PondENGHO'!BR30/'Indice PondENGHO'!BR29-1</f>
        <v>1.9133790871360912E-2</v>
      </c>
      <c r="BT32" s="3">
        <f>+'Indice PondENGHO'!BS30/'Indice PondENGHO'!BS29-1</f>
        <v>4.0902567488439789E-2</v>
      </c>
      <c r="BU32" s="3">
        <f>+'Indice PondENGHO'!BT30/'Indice PondENGHO'!BT29-1</f>
        <v>2.8653443625551445E-2</v>
      </c>
      <c r="BV32" s="3">
        <f>+'Indice PondENGHO'!BU30/'Indice PondENGHO'!BU29-1</f>
        <v>4.888493021442053E-2</v>
      </c>
      <c r="BW32" s="3">
        <f>+'Indice PondENGHO'!BV30/'Indice PondENGHO'!BV29-1</f>
        <v>3.4866130377352755E-2</v>
      </c>
      <c r="BX32" s="3">
        <f>+'Indice PondENGHO'!BW30/'Indice PondENGHO'!BW29-1</f>
        <v>4.3775714525576159E-2</v>
      </c>
      <c r="BY32" s="3">
        <f>+'Indice PondENGHO'!BX30/'Indice PondENGHO'!BX29-1</f>
        <v>3.9011364742226107E-2</v>
      </c>
      <c r="BZ32" s="3">
        <f>+'Indice PondENGHO'!BY30/'Indice PondENGHO'!BY29-1</f>
        <v>3.2996033997761076E-2</v>
      </c>
      <c r="CA32" s="3">
        <f>+'Indice PondENGHO'!BZ30/'Indice PondENGHO'!BZ29-1</f>
        <v>2.7648362718867059E-2</v>
      </c>
      <c r="CB32" s="3">
        <f>+'Indice PondENGHO'!CA30/'Indice PondENGHO'!CA29-1</f>
        <v>4.0643562731646155E-2</v>
      </c>
      <c r="CC32" s="11">
        <f>+'Indice PondENGHO'!CB30/'Indice PondENGHO'!CB29-1</f>
        <v>3.0131612556234089E-2</v>
      </c>
      <c r="CD32" s="10">
        <f>+'Indice PondENGHO'!CC30/'Indice PondENGHO'!CC29-1</f>
        <v>3.4515952852177456E-2</v>
      </c>
      <c r="CE32" s="11">
        <f>+'Indice PondENGHO'!CD30/'Indice PondENGHO'!CD29-1</f>
        <v>3.4516027169533503E-2</v>
      </c>
      <c r="CG32" s="3">
        <f ca="1">+'Indice PondENGHO'!CF30/'Indice PondENGHO'!CF29-1</f>
        <v>3.4591182660348885E-2</v>
      </c>
      <c r="CI32" s="3">
        <f t="shared" si="3"/>
        <v>-1.6846877834615359E-3</v>
      </c>
      <c r="CJ32" s="3">
        <f>+'[3]Infla Mensual PondENGHO'!CF32</f>
        <v>-1.4653372072401805E-3</v>
      </c>
      <c r="CK32" s="3">
        <f t="shared" si="4"/>
        <v>-2.1935057622135545E-4</v>
      </c>
    </row>
    <row r="33" spans="1:89" x14ac:dyDescent="0.3">
      <c r="A33" s="2">
        <f t="shared" si="0"/>
        <v>43586</v>
      </c>
      <c r="B33" s="1">
        <f t="shared" si="1"/>
        <v>5</v>
      </c>
      <c r="C33" s="1">
        <v>2019</v>
      </c>
      <c r="D33" s="10">
        <f>+'Indice PondENGHO'!D31/'Indice PondENGHO'!D30-1</f>
        <v>3.2186905997936277E-2</v>
      </c>
      <c r="E33" s="3">
        <f>+'Indice PondENGHO'!E31/'Indice PondENGHO'!E30-1</f>
        <v>2.6378876889291858E-2</v>
      </c>
      <c r="F33" s="3">
        <f>+'Indice PondENGHO'!F31/'Indice PondENGHO'!F30-1</f>
        <v>3.4422082135145082E-2</v>
      </c>
      <c r="G33" s="3">
        <f>+'Indice PondENGHO'!G31/'Indice PondENGHO'!G30-1</f>
        <v>4.6634528163027822E-2</v>
      </c>
      <c r="H33" s="3">
        <f>+'Indice PondENGHO'!H31/'Indice PondENGHO'!H30-1</f>
        <v>3.3831905651162675E-2</v>
      </c>
      <c r="I33" s="3">
        <f>+'Indice PondENGHO'!I31/'Indice PondENGHO'!I30-1</f>
        <v>4.912855433446528E-2</v>
      </c>
      <c r="J33" s="3">
        <f>+'Indice PondENGHO'!J31/'Indice PondENGHO'!J30-1</f>
        <v>3.623535289607327E-2</v>
      </c>
      <c r="K33" s="3">
        <f>+'Indice PondENGHO'!K31/'Indice PondENGHO'!K30-1</f>
        <v>2.7469535288382918E-2</v>
      </c>
      <c r="L33" s="3">
        <f>+'Indice PondENGHO'!L31/'Indice PondENGHO'!L30-1</f>
        <v>2.5451848619209905E-2</v>
      </c>
      <c r="M33" s="3">
        <f>+'Indice PondENGHO'!M31/'Indice PondENGHO'!M30-1</f>
        <v>4.129537633553948E-2</v>
      </c>
      <c r="N33" s="3">
        <f>+'Indice PondENGHO'!N31/'Indice PondENGHO'!N30-1</f>
        <v>2.3600930959727595E-2</v>
      </c>
      <c r="O33" s="11">
        <f>+'Indice PondENGHO'!O31/'Indice PondENGHO'!O30-1</f>
        <v>2.9709902206109362E-2</v>
      </c>
      <c r="P33" s="3">
        <f>+'Indice PondENGHO'!P31/'Indice PondENGHO'!P30-1</f>
        <v>3.2409787642905474E-2</v>
      </c>
      <c r="Q33" s="3">
        <f>+'Indice PondENGHO'!Q31/'Indice PondENGHO'!Q30-1</f>
        <v>2.7144625363146435E-2</v>
      </c>
      <c r="R33" s="3">
        <f>+'Indice PondENGHO'!R31/'Indice PondENGHO'!R30-1</f>
        <v>3.5338721661875239E-2</v>
      </c>
      <c r="S33" s="3">
        <f>+'Indice PondENGHO'!S31/'Indice PondENGHO'!S30-1</f>
        <v>4.25248153224842E-2</v>
      </c>
      <c r="T33" s="3">
        <f>+'Indice PondENGHO'!T31/'Indice PondENGHO'!T30-1</f>
        <v>3.3973597367629615E-2</v>
      </c>
      <c r="U33" s="3">
        <f>+'Indice PondENGHO'!U31/'Indice PondENGHO'!U30-1</f>
        <v>4.9788097675392606E-2</v>
      </c>
      <c r="V33" s="3">
        <f>+'Indice PondENGHO'!V31/'Indice PondENGHO'!V30-1</f>
        <v>3.5772386890863705E-2</v>
      </c>
      <c r="W33" s="3">
        <f>+'Indice PondENGHO'!W31/'Indice PondENGHO'!W30-1</f>
        <v>2.5471825705520423E-2</v>
      </c>
      <c r="X33" s="3">
        <f>+'Indice PondENGHO'!X31/'Indice PondENGHO'!X30-1</f>
        <v>2.5832140571962148E-2</v>
      </c>
      <c r="Y33" s="3">
        <f>+'Indice PondENGHO'!Y31/'Indice PondENGHO'!Y30-1</f>
        <v>4.6193632341742674E-2</v>
      </c>
      <c r="Z33" s="3">
        <f>+'Indice PondENGHO'!Z31/'Indice PondENGHO'!Z30-1</f>
        <v>2.3195625686394994E-2</v>
      </c>
      <c r="AA33" s="3">
        <f>+'Indice PondENGHO'!AA31/'Indice PondENGHO'!AA30-1</f>
        <v>2.9181461148098942E-2</v>
      </c>
      <c r="AB33" s="10">
        <f>+'Indice PondENGHO'!AB31/'Indice PondENGHO'!AB30-1</f>
        <v>3.2496519077362507E-2</v>
      </c>
      <c r="AC33" s="3">
        <f>+'Indice PondENGHO'!AC31/'Indice PondENGHO'!AC30-1</f>
        <v>2.7526361843918989E-2</v>
      </c>
      <c r="AD33" s="3">
        <f>+'Indice PondENGHO'!AD31/'Indice PondENGHO'!AD30-1</f>
        <v>3.585948444354603E-2</v>
      </c>
      <c r="AE33" s="3">
        <f>+'Indice PondENGHO'!AE31/'Indice PondENGHO'!AE30-1</f>
        <v>3.9482064557346597E-2</v>
      </c>
      <c r="AF33" s="3">
        <f>+'Indice PondENGHO'!AF31/'Indice PondENGHO'!AF30-1</f>
        <v>3.3770432157291363E-2</v>
      </c>
      <c r="AG33" s="3">
        <f>+'Indice PondENGHO'!AG31/'Indice PondENGHO'!AG30-1</f>
        <v>4.9857687213841206E-2</v>
      </c>
      <c r="AH33" s="3">
        <f>+'Indice PondENGHO'!AH31/'Indice PondENGHO'!AH30-1</f>
        <v>3.6077376423290675E-2</v>
      </c>
      <c r="AI33" s="3">
        <f>+'Indice PondENGHO'!AI31/'Indice PondENGHO'!AI30-1</f>
        <v>2.4444863351172241E-2</v>
      </c>
      <c r="AJ33" s="3">
        <f>+'Indice PondENGHO'!AJ31/'Indice PondENGHO'!AJ30-1</f>
        <v>2.5740812043215433E-2</v>
      </c>
      <c r="AK33" s="3">
        <f>+'Indice PondENGHO'!AK31/'Indice PondENGHO'!AK30-1</f>
        <v>4.7298908487325875E-2</v>
      </c>
      <c r="AL33" s="3">
        <f>+'Indice PondENGHO'!AL31/'Indice PondENGHO'!AL30-1</f>
        <v>2.2844892727750032E-2</v>
      </c>
      <c r="AM33" s="11">
        <f>+'Indice PondENGHO'!AM31/'Indice PondENGHO'!AM30-1</f>
        <v>2.8824813091246959E-2</v>
      </c>
      <c r="AN33" s="3">
        <f>+'Indice PondENGHO'!AN31/'Indice PondENGHO'!AN30-1</f>
        <v>3.2722807669529175E-2</v>
      </c>
      <c r="AO33" s="3">
        <f>+'Indice PondENGHO'!AO31/'Indice PondENGHO'!AO30-1</f>
        <v>2.7702906207934586E-2</v>
      </c>
      <c r="AP33" s="3">
        <f>+'Indice PondENGHO'!AP31/'Indice PondENGHO'!AP30-1</f>
        <v>3.5778599422208845E-2</v>
      </c>
      <c r="AQ33" s="3">
        <f>+'Indice PondENGHO'!AQ31/'Indice PondENGHO'!AQ30-1</f>
        <v>3.8331019500230656E-2</v>
      </c>
      <c r="AR33" s="3">
        <f>+'Indice PondENGHO'!AR31/'Indice PondENGHO'!AR30-1</f>
        <v>3.3879737561267609E-2</v>
      </c>
      <c r="AS33" s="3">
        <f>+'Indice PondENGHO'!AS31/'Indice PondENGHO'!AS30-1</f>
        <v>5.1131448013040037E-2</v>
      </c>
      <c r="AT33" s="3">
        <f>+'Indice PondENGHO'!AT31/'Indice PondENGHO'!AT30-1</f>
        <v>3.4987913347271249E-2</v>
      </c>
      <c r="AU33" s="3">
        <f>+'Indice PondENGHO'!AU31/'Indice PondENGHO'!AU30-1</f>
        <v>2.4147163436000429E-2</v>
      </c>
      <c r="AV33" s="3">
        <f>+'Indice PondENGHO'!AV31/'Indice PondENGHO'!AV30-1</f>
        <v>2.6255312581791701E-2</v>
      </c>
      <c r="AW33" s="3">
        <f>+'Indice PondENGHO'!AW31/'Indice PondENGHO'!AW30-1</f>
        <v>4.6497168117348275E-2</v>
      </c>
      <c r="AX33" s="3">
        <f>+'Indice PondENGHO'!AX31/'Indice PondENGHO'!AX30-1</f>
        <v>2.2595380689137912E-2</v>
      </c>
      <c r="AY33" s="3">
        <f>+'Indice PondENGHO'!AY31/'Indice PondENGHO'!AY30-1</f>
        <v>2.9093688759430414E-2</v>
      </c>
      <c r="AZ33" s="10">
        <f>+'Indice PondENGHO'!AZ31/'Indice PondENGHO'!AZ30-1</f>
        <v>3.3142687531845016E-2</v>
      </c>
      <c r="BA33" s="3">
        <f>+'Indice PondENGHO'!BA31/'Indice PondENGHO'!BA30-1</f>
        <v>2.8025058095529465E-2</v>
      </c>
      <c r="BB33" s="3">
        <f>+'Indice PondENGHO'!BB31/'Indice PondENGHO'!BB30-1</f>
        <v>3.5836891038712348E-2</v>
      </c>
      <c r="BC33" s="3">
        <f>+'Indice PondENGHO'!BC31/'Indice PondENGHO'!BC30-1</f>
        <v>3.6988146145789047E-2</v>
      </c>
      <c r="BD33" s="3">
        <f>+'Indice PondENGHO'!BD31/'Indice PondENGHO'!BD30-1</f>
        <v>3.4425412658380949E-2</v>
      </c>
      <c r="BE33" s="3">
        <f>+'Indice PondENGHO'!BE31/'Indice PondENGHO'!BE30-1</f>
        <v>5.2241951120924446E-2</v>
      </c>
      <c r="BF33" s="3">
        <f>+'Indice PondENGHO'!BF31/'Indice PondENGHO'!BF30-1</f>
        <v>3.4455811040706941E-2</v>
      </c>
      <c r="BG33" s="3">
        <f>+'Indice PondENGHO'!BG31/'Indice PondENGHO'!BG30-1</f>
        <v>2.2413357071726647E-2</v>
      </c>
      <c r="BH33" s="3">
        <f>+'Indice PondENGHO'!BH31/'Indice PondENGHO'!BH30-1</f>
        <v>2.6783826723065562E-2</v>
      </c>
      <c r="BI33" s="3">
        <f>+'Indice PondENGHO'!BI31/'Indice PondENGHO'!BI30-1</f>
        <v>5.2506411692526234E-2</v>
      </c>
      <c r="BJ33" s="3">
        <f>+'Indice PondENGHO'!BJ31/'Indice PondENGHO'!BJ30-1</f>
        <v>2.2187135228493915E-2</v>
      </c>
      <c r="BK33" s="11">
        <f>+'Indice PondENGHO'!BK31/'Indice PondENGHO'!BK30-1</f>
        <v>2.8425045020370021E-2</v>
      </c>
      <c r="BL33" s="2">
        <f t="shared" si="2"/>
        <v>43586</v>
      </c>
      <c r="BM33" s="3">
        <f>+'Indice PondENGHO'!BL31/'Indice PondENGHO'!BL30-1</f>
        <v>3.4162123046777682E-2</v>
      </c>
      <c r="BN33" s="3">
        <f>+'Indice PondENGHO'!BM31/'Indice PondENGHO'!BM30-1</f>
        <v>3.4071440364557226E-2</v>
      </c>
      <c r="BO33" s="3">
        <f>+'Indice PondENGHO'!BN31/'Indice PondENGHO'!BN30-1</f>
        <v>3.4034529258071045E-2</v>
      </c>
      <c r="BP33" s="3">
        <f>+'Indice PondENGHO'!BO31/'Indice PondENGHO'!BO30-1</f>
        <v>3.4060623505399068E-2</v>
      </c>
      <c r="BQ33" s="3">
        <f>+'Indice PondENGHO'!BP31/'Indice PondENGHO'!BP30-1</f>
        <v>3.4271622354496989E-2</v>
      </c>
      <c r="BR33" s="10">
        <f>+'Indice PondENGHO'!BQ31/'Indice PondENGHO'!BQ30-1</f>
        <v>3.2617521652403836E-2</v>
      </c>
      <c r="BS33" s="3">
        <f>+'Indice PondENGHO'!BR31/'Indice PondENGHO'!BR30-1</f>
        <v>2.748959113951277E-2</v>
      </c>
      <c r="BT33" s="3">
        <f>+'Indice PondENGHO'!BS31/'Indice PondENGHO'!BS30-1</f>
        <v>3.555095796690888E-2</v>
      </c>
      <c r="BU33" s="3">
        <f>+'Indice PondENGHO'!BT31/'Indice PondENGHO'!BT30-1</f>
        <v>3.9739585637669217E-2</v>
      </c>
      <c r="BV33" s="3">
        <f>+'Indice PondENGHO'!BU31/'Indice PondENGHO'!BU30-1</f>
        <v>3.4098304252721423E-2</v>
      </c>
      <c r="BW33" s="3">
        <f>+'Indice PondENGHO'!BV31/'Indice PondENGHO'!BV30-1</f>
        <v>5.1058773219499365E-2</v>
      </c>
      <c r="BX33" s="3">
        <f>+'Indice PondENGHO'!BW31/'Indice PondENGHO'!BW30-1</f>
        <v>3.5193959692374488E-2</v>
      </c>
      <c r="BY33" s="3">
        <f>+'Indice PondENGHO'!BX31/'Indice PondENGHO'!BX30-1</f>
        <v>2.4309453762603628E-2</v>
      </c>
      <c r="BZ33" s="3">
        <f>+'Indice PondENGHO'!BY31/'Indice PondENGHO'!BY30-1</f>
        <v>2.6222306900136383E-2</v>
      </c>
      <c r="CA33" s="3">
        <f>+'Indice PondENGHO'!BZ31/'Indice PondENGHO'!BZ30-1</f>
        <v>4.8649938367396617E-2</v>
      </c>
      <c r="CB33" s="3">
        <f>+'Indice PondENGHO'!CA31/'Indice PondENGHO'!CA30-1</f>
        <v>2.2623798649518356E-2</v>
      </c>
      <c r="CC33" s="11">
        <f>+'Indice PondENGHO'!CB31/'Indice PondENGHO'!CB30-1</f>
        <v>2.8873748293793078E-2</v>
      </c>
      <c r="CD33" s="10">
        <f>+'Indice PondENGHO'!CC31/'Indice PondENGHO'!CC30-1</f>
        <v>3.4138187346819393E-2</v>
      </c>
      <c r="CE33" s="11">
        <f>+'Indice PondENGHO'!CD31/'Indice PondENGHO'!CD30-1</f>
        <v>3.4138113056606523E-2</v>
      </c>
      <c r="CG33" s="3">
        <f ca="1">+'Indice PondENGHO'!CF31/'Indice PondENGHO'!CF30-1</f>
        <v>3.3947576664169032E-2</v>
      </c>
      <c r="CI33" s="3">
        <f t="shared" si="3"/>
        <v>-1.0949930771930738E-4</v>
      </c>
      <c r="CJ33" s="3">
        <f>+'[3]Infla Mensual PondENGHO'!CF33</f>
        <v>-1.5434988884623912E-3</v>
      </c>
      <c r="CK33" s="3">
        <f t="shared" si="4"/>
        <v>1.4339995807430839E-3</v>
      </c>
    </row>
    <row r="34" spans="1:89" x14ac:dyDescent="0.3">
      <c r="A34" s="2">
        <f t="shared" si="0"/>
        <v>43617</v>
      </c>
      <c r="B34" s="1">
        <f t="shared" si="1"/>
        <v>6</v>
      </c>
      <c r="C34" s="1">
        <v>2019</v>
      </c>
      <c r="D34" s="10">
        <f>+'Indice PondENGHO'!D32/'Indice PondENGHO'!D31-1</f>
        <v>2.9957466032935809E-2</v>
      </c>
      <c r="E34" s="3">
        <f>+'Indice PondENGHO'!E32/'Indice PondENGHO'!E31-1</f>
        <v>2.8858041064822482E-2</v>
      </c>
      <c r="F34" s="3">
        <f>+'Indice PondENGHO'!F32/'Indice PondENGHO'!F31-1</f>
        <v>2.1393696477431279E-2</v>
      </c>
      <c r="G34" s="3">
        <f>+'Indice PondENGHO'!G32/'Indice PondENGHO'!G31-1</f>
        <v>2.827961436681381E-2</v>
      </c>
      <c r="H34" s="3">
        <f>+'Indice PondENGHO'!H32/'Indice PondENGHO'!H31-1</f>
        <v>3.1669904450587483E-2</v>
      </c>
      <c r="I34" s="3">
        <f>+'Indice PondENGHO'!I32/'Indice PondENGHO'!I31-1</f>
        <v>3.8144047832214367E-2</v>
      </c>
      <c r="J34" s="3">
        <f>+'Indice PondENGHO'!J32/'Indice PondENGHO'!J31-1</f>
        <v>1.4030291757862079E-2</v>
      </c>
      <c r="K34" s="3">
        <f>+'Indice PondENGHO'!K32/'Indice PondENGHO'!K31-1</f>
        <v>6.9109428166563625E-2</v>
      </c>
      <c r="L34" s="3">
        <f>+'Indice PondENGHO'!L32/'Indice PondENGHO'!L31-1</f>
        <v>3.7899958515442478E-2</v>
      </c>
      <c r="M34" s="3">
        <f>+'Indice PondENGHO'!M32/'Indice PondENGHO'!M31-1</f>
        <v>3.1060838545074798E-2</v>
      </c>
      <c r="N34" s="3">
        <f>+'Indice PondENGHO'!N32/'Indice PondENGHO'!N31-1</f>
        <v>2.7540107877736641E-2</v>
      </c>
      <c r="O34" s="11">
        <f>+'Indice PondENGHO'!O32/'Indice PondENGHO'!O31-1</f>
        <v>2.2501504914731907E-2</v>
      </c>
      <c r="P34" s="3">
        <f>+'Indice PondENGHO'!P32/'Indice PondENGHO'!P31-1</f>
        <v>3.0014190180311928E-2</v>
      </c>
      <c r="Q34" s="3">
        <f>+'Indice PondENGHO'!Q32/'Indice PondENGHO'!Q31-1</f>
        <v>2.8755668049367467E-2</v>
      </c>
      <c r="R34" s="3">
        <f>+'Indice PondENGHO'!R32/'Indice PondENGHO'!R31-1</f>
        <v>2.0251894892094224E-2</v>
      </c>
      <c r="S34" s="3">
        <f>+'Indice PondENGHO'!S32/'Indice PondENGHO'!S31-1</f>
        <v>2.7526884377158556E-2</v>
      </c>
      <c r="T34" s="3">
        <f>+'Indice PondENGHO'!T32/'Indice PondENGHO'!T31-1</f>
        <v>3.1169928987045736E-2</v>
      </c>
      <c r="U34" s="3">
        <f>+'Indice PondENGHO'!U32/'Indice PondENGHO'!U31-1</f>
        <v>3.7047550898301473E-2</v>
      </c>
      <c r="V34" s="3">
        <f>+'Indice PondENGHO'!V32/'Indice PondENGHO'!V31-1</f>
        <v>1.4571605621899408E-2</v>
      </c>
      <c r="W34" s="3">
        <f>+'Indice PondENGHO'!W32/'Indice PondENGHO'!W31-1</f>
        <v>7.0592612664002852E-2</v>
      </c>
      <c r="X34" s="3">
        <f>+'Indice PondENGHO'!X32/'Indice PondENGHO'!X31-1</f>
        <v>3.6634373927176389E-2</v>
      </c>
      <c r="Y34" s="3">
        <f>+'Indice PondENGHO'!Y32/'Indice PondENGHO'!Y31-1</f>
        <v>3.2770576740617008E-2</v>
      </c>
      <c r="Z34" s="3">
        <f>+'Indice PondENGHO'!Z32/'Indice PondENGHO'!Z31-1</f>
        <v>2.6607708270849573E-2</v>
      </c>
      <c r="AA34" s="3">
        <f>+'Indice PondENGHO'!AA32/'Indice PondENGHO'!AA31-1</f>
        <v>2.163826454552531E-2</v>
      </c>
      <c r="AB34" s="10">
        <f>+'Indice PondENGHO'!AB32/'Indice PondENGHO'!AB31-1</f>
        <v>3.0169057286723033E-2</v>
      </c>
      <c r="AC34" s="3">
        <f>+'Indice PondENGHO'!AC32/'Indice PondENGHO'!AC31-1</f>
        <v>2.8606730040433792E-2</v>
      </c>
      <c r="AD34" s="3">
        <f>+'Indice PondENGHO'!AD32/'Indice PondENGHO'!AD31-1</f>
        <v>1.989635889464747E-2</v>
      </c>
      <c r="AE34" s="3">
        <f>+'Indice PondENGHO'!AE32/'Indice PondENGHO'!AE31-1</f>
        <v>2.711389491429772E-2</v>
      </c>
      <c r="AF34" s="3">
        <f>+'Indice PondENGHO'!AF32/'Indice PondENGHO'!AF31-1</f>
        <v>3.1428182109847214E-2</v>
      </c>
      <c r="AG34" s="3">
        <f>+'Indice PondENGHO'!AG32/'Indice PondENGHO'!AG31-1</f>
        <v>3.689202570594996E-2</v>
      </c>
      <c r="AH34" s="3">
        <f>+'Indice PondENGHO'!AH32/'Indice PondENGHO'!AH31-1</f>
        <v>1.466545801019925E-2</v>
      </c>
      <c r="AI34" s="3">
        <f>+'Indice PondENGHO'!AI32/'Indice PondENGHO'!AI31-1</f>
        <v>7.1349021724526507E-2</v>
      </c>
      <c r="AJ34" s="3">
        <f>+'Indice PondENGHO'!AJ32/'Indice PondENGHO'!AJ31-1</f>
        <v>3.6240187316287198E-2</v>
      </c>
      <c r="AK34" s="3">
        <f>+'Indice PondENGHO'!AK32/'Indice PondENGHO'!AK31-1</f>
        <v>3.3132143124925406E-2</v>
      </c>
      <c r="AL34" s="3">
        <f>+'Indice PondENGHO'!AL32/'Indice PondENGHO'!AL31-1</f>
        <v>2.5774267805251272E-2</v>
      </c>
      <c r="AM34" s="11">
        <f>+'Indice PondENGHO'!AM32/'Indice PondENGHO'!AM31-1</f>
        <v>2.1466340737597678E-2</v>
      </c>
      <c r="AN34" s="3">
        <f>+'Indice PondENGHO'!AN32/'Indice PondENGHO'!AN31-1</f>
        <v>3.0343440959251344E-2</v>
      </c>
      <c r="AO34" s="3">
        <f>+'Indice PondENGHO'!AO32/'Indice PondENGHO'!AO31-1</f>
        <v>2.8419645509704994E-2</v>
      </c>
      <c r="AP34" s="3">
        <f>+'Indice PondENGHO'!AP32/'Indice PondENGHO'!AP31-1</f>
        <v>1.9069115426433081E-2</v>
      </c>
      <c r="AQ34" s="3">
        <f>+'Indice PondENGHO'!AQ32/'Indice PondENGHO'!AQ31-1</f>
        <v>2.7020508089941941E-2</v>
      </c>
      <c r="AR34" s="3">
        <f>+'Indice PondENGHO'!AR32/'Indice PondENGHO'!AR31-1</f>
        <v>3.1407768090043531E-2</v>
      </c>
      <c r="AS34" s="3">
        <f>+'Indice PondENGHO'!AS32/'Indice PondENGHO'!AS31-1</f>
        <v>3.4790191394164172E-2</v>
      </c>
      <c r="AT34" s="3">
        <f>+'Indice PondENGHO'!AT32/'Indice PondENGHO'!AT31-1</f>
        <v>1.5496913455566252E-2</v>
      </c>
      <c r="AU34" s="3">
        <f>+'Indice PondENGHO'!AU32/'Indice PondENGHO'!AU31-1</f>
        <v>7.141057566775677E-2</v>
      </c>
      <c r="AV34" s="3">
        <f>+'Indice PondENGHO'!AV32/'Indice PondENGHO'!AV31-1</f>
        <v>3.4917654951645449E-2</v>
      </c>
      <c r="AW34" s="3">
        <f>+'Indice PondENGHO'!AW32/'Indice PondENGHO'!AW31-1</f>
        <v>3.2883609127475344E-2</v>
      </c>
      <c r="AX34" s="3">
        <f>+'Indice PondENGHO'!AX32/'Indice PondENGHO'!AX31-1</f>
        <v>2.5044400432590708E-2</v>
      </c>
      <c r="AY34" s="3">
        <f>+'Indice PondENGHO'!AY32/'Indice PondENGHO'!AY31-1</f>
        <v>2.1073689040590038E-2</v>
      </c>
      <c r="AZ34" s="10">
        <f>+'Indice PondENGHO'!AZ32/'Indice PondENGHO'!AZ31-1</f>
        <v>3.0509293850374153E-2</v>
      </c>
      <c r="BA34" s="3">
        <f>+'Indice PondENGHO'!BA32/'Indice PondENGHO'!BA31-1</f>
        <v>2.8333214568050602E-2</v>
      </c>
      <c r="BB34" s="3">
        <f>+'Indice PondENGHO'!BB32/'Indice PondENGHO'!BB31-1</f>
        <v>1.8201156557174247E-2</v>
      </c>
      <c r="BC34" s="3">
        <f>+'Indice PondENGHO'!BC32/'Indice PondENGHO'!BC31-1</f>
        <v>2.681019082824565E-2</v>
      </c>
      <c r="BD34" s="3">
        <f>+'Indice PondENGHO'!BD32/'Indice PondENGHO'!BD31-1</f>
        <v>3.0839520315145474E-2</v>
      </c>
      <c r="BE34" s="3">
        <f>+'Indice PondENGHO'!BE32/'Indice PondENGHO'!BE31-1</f>
        <v>3.293200709243238E-2</v>
      </c>
      <c r="BF34" s="3">
        <f>+'Indice PondENGHO'!BF32/'Indice PondENGHO'!BF31-1</f>
        <v>1.5959350994365407E-2</v>
      </c>
      <c r="BG34" s="3">
        <f>+'Indice PondENGHO'!BG32/'Indice PondENGHO'!BG31-1</f>
        <v>7.2513934501059696E-2</v>
      </c>
      <c r="BH34" s="3">
        <f>+'Indice PondENGHO'!BH32/'Indice PondENGHO'!BH31-1</f>
        <v>3.365428565354911E-2</v>
      </c>
      <c r="BI34" s="3">
        <f>+'Indice PondENGHO'!BI32/'Indice PondENGHO'!BI31-1</f>
        <v>3.4388317798097034E-2</v>
      </c>
      <c r="BJ34" s="3">
        <f>+'Indice PondENGHO'!BJ32/'Indice PondENGHO'!BJ31-1</f>
        <v>2.4205831087726226E-2</v>
      </c>
      <c r="BK34" s="11">
        <f>+'Indice PondENGHO'!BK32/'Indice PondENGHO'!BK31-1</f>
        <v>1.9704022025949897E-2</v>
      </c>
      <c r="BL34" s="2">
        <f t="shared" si="2"/>
        <v>43617</v>
      </c>
      <c r="BM34" s="3">
        <f>+'Indice PondENGHO'!BL32/'Indice PondENGHO'!BL31-1</f>
        <v>2.943336298685062E-2</v>
      </c>
      <c r="BN34" s="3">
        <f>+'Indice PondENGHO'!BM32/'Indice PondENGHO'!BM31-1</f>
        <v>2.8977700493979519E-2</v>
      </c>
      <c r="BO34" s="3">
        <f>+'Indice PondENGHO'!BN32/'Indice PondENGHO'!BN31-1</f>
        <v>2.907217102991666E-2</v>
      </c>
      <c r="BP34" s="3">
        <f>+'Indice PondENGHO'!BO32/'Indice PondENGHO'!BO31-1</f>
        <v>2.8407166587983701E-2</v>
      </c>
      <c r="BQ34" s="3">
        <f>+'Indice PondENGHO'!BP32/'Indice PondENGHO'!BP31-1</f>
        <v>2.7942579471809781E-2</v>
      </c>
      <c r="BR34" s="10">
        <f>+'Indice PondENGHO'!BQ32/'Indice PondENGHO'!BQ31-1</f>
        <v>3.0215010927105768E-2</v>
      </c>
      <c r="BS34" s="3">
        <f>+'Indice PondENGHO'!BR32/'Indice PondENGHO'!BR31-1</f>
        <v>2.8546773548939308E-2</v>
      </c>
      <c r="BT34" s="3">
        <f>+'Indice PondENGHO'!BS32/'Indice PondENGHO'!BS31-1</f>
        <v>1.9488092117935896E-2</v>
      </c>
      <c r="BU34" s="3">
        <f>+'Indice PondENGHO'!BT32/'Indice PondENGHO'!BT31-1</f>
        <v>2.7198343893603427E-2</v>
      </c>
      <c r="BV34" s="3">
        <f>+'Indice PondENGHO'!BU32/'Indice PondENGHO'!BU31-1</f>
        <v>3.1166945525598955E-2</v>
      </c>
      <c r="BW34" s="3">
        <f>+'Indice PondENGHO'!BV32/'Indice PondENGHO'!BV31-1</f>
        <v>3.4905987029672625E-2</v>
      </c>
      <c r="BX34" s="3">
        <f>+'Indice PondENGHO'!BW32/'Indice PondENGHO'!BW31-1</f>
        <v>1.5268283348722766E-2</v>
      </c>
      <c r="BY34" s="3">
        <f>+'Indice PondENGHO'!BX32/'Indice PondENGHO'!BX31-1</f>
        <v>7.1313516464806215E-2</v>
      </c>
      <c r="BZ34" s="3">
        <f>+'Indice PondENGHO'!BY32/'Indice PondENGHO'!BY31-1</f>
        <v>3.5221744070276007E-2</v>
      </c>
      <c r="CA34" s="3">
        <f>+'Indice PondENGHO'!BZ32/'Indice PondENGHO'!BZ31-1</f>
        <v>3.3396017890189311E-2</v>
      </c>
      <c r="CB34" s="3">
        <f>+'Indice PondENGHO'!CA32/'Indice PondENGHO'!CA31-1</f>
        <v>2.5213358185219192E-2</v>
      </c>
      <c r="CC34" s="11">
        <f>+'Indice PondENGHO'!CB32/'Indice PondENGHO'!CB31-1</f>
        <v>2.0851729041941214E-2</v>
      </c>
      <c r="CD34" s="10">
        <f>+'Indice PondENGHO'!CC32/'Indice PondENGHO'!CC31-1</f>
        <v>2.8588876533912622E-2</v>
      </c>
      <c r="CE34" s="11">
        <f>+'Indice PondENGHO'!CD32/'Indice PondENGHO'!CD31-1</f>
        <v>2.8588876533912622E-2</v>
      </c>
      <c r="CG34" s="3">
        <f ca="1">+'Indice PondENGHO'!CF32/'Indice PondENGHO'!CF31-1</f>
        <v>2.8645706073729071E-2</v>
      </c>
      <c r="CI34" s="3">
        <f t="shared" si="3"/>
        <v>1.4907835150408388E-3</v>
      </c>
      <c r="CJ34" s="3">
        <f>+'[3]Infla Mensual PondENGHO'!CF34</f>
        <v>2.6761715118950313E-4</v>
      </c>
      <c r="CK34" s="3">
        <f t="shared" si="4"/>
        <v>1.2231663638513357E-3</v>
      </c>
    </row>
    <row r="35" spans="1:89" x14ac:dyDescent="0.3">
      <c r="A35" s="2">
        <f t="shared" si="0"/>
        <v>43647</v>
      </c>
      <c r="B35" s="1">
        <f t="shared" si="1"/>
        <v>7</v>
      </c>
      <c r="C35" s="1">
        <v>2019</v>
      </c>
      <c r="D35" s="10">
        <f>+'Indice PondENGHO'!D33/'Indice PondENGHO'!D32-1</f>
        <v>2.6961841093392502E-2</v>
      </c>
      <c r="E35" s="3">
        <f>+'Indice PondENGHO'!E33/'Indice PondENGHO'!E32-1</f>
        <v>1.1906803495866036E-2</v>
      </c>
      <c r="F35" s="3">
        <f>+'Indice PondENGHO'!F33/'Indice PondENGHO'!F32-1</f>
        <v>2.211100084640738E-2</v>
      </c>
      <c r="G35" s="3">
        <f>+'Indice PondENGHO'!G33/'Indice PondENGHO'!G32-1</f>
        <v>2.0522955934135556E-2</v>
      </c>
      <c r="H35" s="3">
        <f>+'Indice PondENGHO'!H33/'Indice PondENGHO'!H32-1</f>
        <v>1.9914752193982865E-2</v>
      </c>
      <c r="I35" s="3">
        <f>+'Indice PondENGHO'!I33/'Indice PondENGHO'!I32-1</f>
        <v>4.1192381316851545E-2</v>
      </c>
      <c r="J35" s="3">
        <f>+'Indice PondENGHO'!J33/'Indice PondENGHO'!J32-1</f>
        <v>1.4794762521990856E-2</v>
      </c>
      <c r="K35" s="3">
        <f>+'Indice PondENGHO'!K33/'Indice PondENGHO'!K32-1</f>
        <v>1.0371694533871434E-2</v>
      </c>
      <c r="L35" s="3">
        <f>+'Indice PondENGHO'!L33/'Indice PondENGHO'!L32-1</f>
        <v>3.1392810917910907E-2</v>
      </c>
      <c r="M35" s="3">
        <f>+'Indice PondENGHO'!M33/'Indice PondENGHO'!M32-1</f>
        <v>2.8897140596719773E-2</v>
      </c>
      <c r="N35" s="3">
        <f>+'Indice PondENGHO'!N33/'Indice PondENGHO'!N32-1</f>
        <v>3.0280548585953193E-2</v>
      </c>
      <c r="O35" s="11">
        <f>+'Indice PondENGHO'!O33/'Indice PondENGHO'!O32-1</f>
        <v>2.7264183244454898E-2</v>
      </c>
      <c r="P35" s="3">
        <f>+'Indice PondENGHO'!P33/'Indice PondENGHO'!P32-1</f>
        <v>2.7490964541581508E-2</v>
      </c>
      <c r="Q35" s="3">
        <f>+'Indice PondENGHO'!Q33/'Indice PondENGHO'!Q32-1</f>
        <v>1.1841658876850847E-2</v>
      </c>
      <c r="R35" s="3">
        <f>+'Indice PondENGHO'!R33/'Indice PondENGHO'!R32-1</f>
        <v>2.2414053334782968E-2</v>
      </c>
      <c r="S35" s="3">
        <f>+'Indice PondENGHO'!S33/'Indice PondENGHO'!S32-1</f>
        <v>2.1655918036894262E-2</v>
      </c>
      <c r="T35" s="3">
        <f>+'Indice PondENGHO'!T33/'Indice PondENGHO'!T32-1</f>
        <v>1.9364090309626825E-2</v>
      </c>
      <c r="U35" s="3">
        <f>+'Indice PondENGHO'!U33/'Indice PondENGHO'!U32-1</f>
        <v>4.1074131041572093E-2</v>
      </c>
      <c r="V35" s="3">
        <f>+'Indice PondENGHO'!V33/'Indice PondENGHO'!V32-1</f>
        <v>1.4035914248753611E-2</v>
      </c>
      <c r="W35" s="3">
        <f>+'Indice PondENGHO'!W33/'Indice PondENGHO'!W32-1</f>
        <v>9.0517121675566248E-3</v>
      </c>
      <c r="X35" s="3">
        <f>+'Indice PondENGHO'!X33/'Indice PondENGHO'!X32-1</f>
        <v>3.2088949018221236E-2</v>
      </c>
      <c r="Y35" s="3">
        <f>+'Indice PondENGHO'!Y33/'Indice PondENGHO'!Y32-1</f>
        <v>2.8885190945239447E-2</v>
      </c>
      <c r="Z35" s="3">
        <f>+'Indice PondENGHO'!Z33/'Indice PondENGHO'!Z32-1</f>
        <v>2.9964311313084968E-2</v>
      </c>
      <c r="AA35" s="3">
        <f>+'Indice PondENGHO'!AA33/'Indice PondENGHO'!AA32-1</f>
        <v>2.7081421169452558E-2</v>
      </c>
      <c r="AB35" s="10">
        <f>+'Indice PondENGHO'!AB33/'Indice PondENGHO'!AB32-1</f>
        <v>2.7918874420521433E-2</v>
      </c>
      <c r="AC35" s="3">
        <f>+'Indice PondENGHO'!AC33/'Indice PondENGHO'!AC32-1</f>
        <v>1.1518909631818453E-2</v>
      </c>
      <c r="AD35" s="3">
        <f>+'Indice PondENGHO'!AD33/'Indice PondENGHO'!AD32-1</f>
        <v>2.2395043225409195E-2</v>
      </c>
      <c r="AE35" s="3">
        <f>+'Indice PondENGHO'!AE33/'Indice PondENGHO'!AE32-1</f>
        <v>2.1928471460944898E-2</v>
      </c>
      <c r="AF35" s="3">
        <f>+'Indice PondENGHO'!AF33/'Indice PondENGHO'!AF32-1</f>
        <v>1.9941126870292258E-2</v>
      </c>
      <c r="AG35" s="3">
        <f>+'Indice PondENGHO'!AG33/'Indice PondENGHO'!AG32-1</f>
        <v>4.1734643112921521E-2</v>
      </c>
      <c r="AH35" s="3">
        <f>+'Indice PondENGHO'!AH33/'Indice PondENGHO'!AH32-1</f>
        <v>1.3967537663275964E-2</v>
      </c>
      <c r="AI35" s="3">
        <f>+'Indice PondENGHO'!AI33/'Indice PondENGHO'!AI32-1</f>
        <v>8.383815352109858E-3</v>
      </c>
      <c r="AJ35" s="3">
        <f>+'Indice PondENGHO'!AJ33/'Indice PondENGHO'!AJ32-1</f>
        <v>3.2443799973653764E-2</v>
      </c>
      <c r="AK35" s="3">
        <f>+'Indice PondENGHO'!AK33/'Indice PondENGHO'!AK32-1</f>
        <v>2.8834610221071921E-2</v>
      </c>
      <c r="AL35" s="3">
        <f>+'Indice PondENGHO'!AL33/'Indice PondENGHO'!AL32-1</f>
        <v>2.8992454366871367E-2</v>
      </c>
      <c r="AM35" s="11">
        <f>+'Indice PondENGHO'!AM33/'Indice PondENGHO'!AM32-1</f>
        <v>2.6883354578839613E-2</v>
      </c>
      <c r="AN35" s="3">
        <f>+'Indice PondENGHO'!AN33/'Indice PondENGHO'!AN32-1</f>
        <v>2.8133842288664557E-2</v>
      </c>
      <c r="AO35" s="3">
        <f>+'Indice PondENGHO'!AO33/'Indice PondENGHO'!AO32-1</f>
        <v>1.1721787753333324E-2</v>
      </c>
      <c r="AP35" s="3">
        <f>+'Indice PondENGHO'!AP33/'Indice PondENGHO'!AP32-1</f>
        <v>2.3503828708883567E-2</v>
      </c>
      <c r="AQ35" s="3">
        <f>+'Indice PondENGHO'!AQ33/'Indice PondENGHO'!AQ32-1</f>
        <v>2.2120078342941385E-2</v>
      </c>
      <c r="AR35" s="3">
        <f>+'Indice PondENGHO'!AR33/'Indice PondENGHO'!AR32-1</f>
        <v>1.985449360335112E-2</v>
      </c>
      <c r="AS35" s="3">
        <f>+'Indice PondENGHO'!AS33/'Indice PondENGHO'!AS32-1</f>
        <v>4.1171897941946423E-2</v>
      </c>
      <c r="AT35" s="3">
        <f>+'Indice PondENGHO'!AT33/'Indice PondENGHO'!AT32-1</f>
        <v>1.2335989510715573E-2</v>
      </c>
      <c r="AU35" s="3">
        <f>+'Indice PondENGHO'!AU33/'Indice PondENGHO'!AU32-1</f>
        <v>8.2822886566404907E-3</v>
      </c>
      <c r="AV35" s="3">
        <f>+'Indice PondENGHO'!AV33/'Indice PondENGHO'!AV32-1</f>
        <v>3.225856062436705E-2</v>
      </c>
      <c r="AW35" s="3">
        <f>+'Indice PondENGHO'!AW33/'Indice PondENGHO'!AW32-1</f>
        <v>2.8875613625495067E-2</v>
      </c>
      <c r="AX35" s="3">
        <f>+'Indice PondENGHO'!AX33/'Indice PondENGHO'!AX32-1</f>
        <v>2.9052418832735682E-2</v>
      </c>
      <c r="AY35" s="3">
        <f>+'Indice PondENGHO'!AY33/'Indice PondENGHO'!AY32-1</f>
        <v>2.7121994192787824E-2</v>
      </c>
      <c r="AZ35" s="10">
        <f>+'Indice PondENGHO'!AZ33/'Indice PondENGHO'!AZ32-1</f>
        <v>2.8500516156020783E-2</v>
      </c>
      <c r="BA35" s="3">
        <f>+'Indice PondENGHO'!BA33/'Indice PondENGHO'!BA32-1</f>
        <v>1.1831687991933126E-2</v>
      </c>
      <c r="BB35" s="3">
        <f>+'Indice PondENGHO'!BB33/'Indice PondENGHO'!BB32-1</f>
        <v>2.4492778652060121E-2</v>
      </c>
      <c r="BC35" s="3">
        <f>+'Indice PondENGHO'!BC33/'Indice PondENGHO'!BC32-1</f>
        <v>2.2322632834562706E-2</v>
      </c>
      <c r="BD35" s="3">
        <f>+'Indice PondENGHO'!BD33/'Indice PondENGHO'!BD32-1</f>
        <v>1.8241043797706524E-2</v>
      </c>
      <c r="BE35" s="3">
        <f>+'Indice PondENGHO'!BE33/'Indice PondENGHO'!BE32-1</f>
        <v>4.0964655448471943E-2</v>
      </c>
      <c r="BF35" s="3">
        <f>+'Indice PondENGHO'!BF33/'Indice PondENGHO'!BF32-1</f>
        <v>1.1110017006852324E-2</v>
      </c>
      <c r="BG35" s="3">
        <f>+'Indice PondENGHO'!BG33/'Indice PondENGHO'!BG32-1</f>
        <v>7.4309011657132107E-3</v>
      </c>
      <c r="BH35" s="3">
        <f>+'Indice PondENGHO'!BH33/'Indice PondENGHO'!BH32-1</f>
        <v>3.1651191437945148E-2</v>
      </c>
      <c r="BI35" s="3">
        <f>+'Indice PondENGHO'!BI33/'Indice PondENGHO'!BI32-1</f>
        <v>2.9383744622265118E-2</v>
      </c>
      <c r="BJ35" s="3">
        <f>+'Indice PondENGHO'!BJ33/'Indice PondENGHO'!BJ32-1</f>
        <v>2.8265404242169057E-2</v>
      </c>
      <c r="BK35" s="11">
        <f>+'Indice PondENGHO'!BK33/'Indice PondENGHO'!BK32-1</f>
        <v>2.7463276837341732E-2</v>
      </c>
      <c r="BL35" s="2">
        <f t="shared" si="2"/>
        <v>43647</v>
      </c>
      <c r="BM35" s="3">
        <f>+'Indice PondENGHO'!BL33/'Indice PondENGHO'!BL32-1</f>
        <v>2.4688326594719534E-2</v>
      </c>
      <c r="BN35" s="3">
        <f>+'Indice PondENGHO'!BM33/'Indice PondENGHO'!BM32-1</f>
        <v>2.4574852370093048E-2</v>
      </c>
      <c r="BO35" s="3">
        <f>+'Indice PondENGHO'!BN33/'Indice PondENGHO'!BN32-1</f>
        <v>2.5082544396675566E-2</v>
      </c>
      <c r="BP35" s="3">
        <f>+'Indice PondENGHO'!BO33/'Indice PondENGHO'!BO32-1</f>
        <v>2.4871924918957955E-2</v>
      </c>
      <c r="BQ35" s="3">
        <f>+'Indice PondENGHO'!BP33/'Indice PondENGHO'!BP32-1</f>
        <v>2.4815276907172112E-2</v>
      </c>
      <c r="BR35" s="10">
        <f>+'Indice PondENGHO'!BQ33/'Indice PondENGHO'!BQ32-1</f>
        <v>2.7842234256893361E-2</v>
      </c>
      <c r="BS35" s="3">
        <f>+'Indice PondENGHO'!BR33/'Indice PondENGHO'!BR32-1</f>
        <v>1.1767468801251013E-2</v>
      </c>
      <c r="BT35" s="3">
        <f>+'Indice PondENGHO'!BS33/'Indice PondENGHO'!BS32-1</f>
        <v>2.3209980566007538E-2</v>
      </c>
      <c r="BU35" s="3">
        <f>+'Indice PondENGHO'!BT33/'Indice PondENGHO'!BT32-1</f>
        <v>2.1888514131203518E-2</v>
      </c>
      <c r="BV35" s="3">
        <f>+'Indice PondENGHO'!BU33/'Indice PondENGHO'!BU32-1</f>
        <v>1.913833892356509E-2</v>
      </c>
      <c r="BW35" s="3">
        <f>+'Indice PondENGHO'!BV33/'Indice PondENGHO'!BV32-1</f>
        <v>4.1172884999262083E-2</v>
      </c>
      <c r="BX35" s="3">
        <f>+'Indice PondENGHO'!BW33/'Indice PondENGHO'!BW32-1</f>
        <v>1.2617163486228877E-2</v>
      </c>
      <c r="BY35" s="3">
        <f>+'Indice PondENGHO'!BX33/'Indice PondENGHO'!BX32-1</f>
        <v>8.4264532251605573E-3</v>
      </c>
      <c r="BZ35" s="3">
        <f>+'Indice PondENGHO'!BY33/'Indice PondENGHO'!BY32-1</f>
        <v>3.1949111163341204E-2</v>
      </c>
      <c r="CA35" s="3">
        <f>+'Indice PondENGHO'!BZ33/'Indice PondENGHO'!BZ32-1</f>
        <v>2.9073569598113691E-2</v>
      </c>
      <c r="CB35" s="3">
        <f>+'Indice PondENGHO'!CA33/'Indice PondENGHO'!CA32-1</f>
        <v>2.8935039018101794E-2</v>
      </c>
      <c r="CC35" s="11">
        <f>+'Indice PondENGHO'!CB33/'Indice PondENGHO'!CB32-1</f>
        <v>2.7216541438022102E-2</v>
      </c>
      <c r="CD35" s="10">
        <f>+'Indice PondENGHO'!CC33/'Indice PondENGHO'!CC32-1</f>
        <v>2.4822298683008892E-2</v>
      </c>
      <c r="CE35" s="11">
        <f>+'Indice PondENGHO'!CD33/'Indice PondENGHO'!CD32-1</f>
        <v>2.4822298683008892E-2</v>
      </c>
      <c r="CG35" s="3">
        <f ca="1">+'Indice PondENGHO'!CF33/'Indice PondENGHO'!CF32-1</f>
        <v>2.4797712653107595E-2</v>
      </c>
      <c r="CI35" s="3">
        <f t="shared" si="3"/>
        <v>-1.2695031245257837E-4</v>
      </c>
      <c r="CJ35" s="3">
        <f>+'[3]Infla Mensual PondENGHO'!CF35</f>
        <v>-2.0951979405861021E-3</v>
      </c>
      <c r="CK35" s="3">
        <f t="shared" si="4"/>
        <v>1.9682476281335237E-3</v>
      </c>
    </row>
    <row r="36" spans="1:89" x14ac:dyDescent="0.3">
      <c r="A36" s="2">
        <f t="shared" si="0"/>
        <v>43678</v>
      </c>
      <c r="B36" s="1">
        <f t="shared" si="1"/>
        <v>8</v>
      </c>
      <c r="C36" s="1">
        <v>2019</v>
      </c>
      <c r="D36" s="10">
        <f>+'Indice PondENGHO'!D34/'Indice PondENGHO'!D33-1</f>
        <v>4.4953685564422141E-2</v>
      </c>
      <c r="E36" s="3">
        <f>+'Indice PondENGHO'!E34/'Indice PondENGHO'!E33-1</f>
        <v>4.7228231134985643E-2</v>
      </c>
      <c r="F36" s="3">
        <f>+'Indice PondENGHO'!F34/'Indice PondENGHO'!F33-1</f>
        <v>3.4629927322216592E-2</v>
      </c>
      <c r="G36" s="3">
        <f>+'Indice PondENGHO'!G34/'Indice PondENGHO'!G33-1</f>
        <v>2.2184338102265277E-2</v>
      </c>
      <c r="H36" s="3">
        <f>+'Indice PondENGHO'!H34/'Indice PondENGHO'!H33-1</f>
        <v>5.9063704866109346E-2</v>
      </c>
      <c r="I36" s="3">
        <f>+'Indice PondENGHO'!I34/'Indice PondENGHO'!I33-1</f>
        <v>5.0606386872533715E-2</v>
      </c>
      <c r="J36" s="3">
        <f>+'Indice PondENGHO'!J34/'Indice PondENGHO'!J33-1</f>
        <v>3.7486605054483979E-2</v>
      </c>
      <c r="K36" s="3">
        <f>+'Indice PondENGHO'!K34/'Indice PondENGHO'!K33-1</f>
        <v>1.589863281996573E-2</v>
      </c>
      <c r="L36" s="3">
        <f>+'Indice PondENGHO'!L34/'Indice PondENGHO'!L33-1</f>
        <v>3.9013804499709481E-2</v>
      </c>
      <c r="M36" s="3">
        <f>+'Indice PondENGHO'!M34/'Indice PondENGHO'!M33-1</f>
        <v>2.9504419237652346E-2</v>
      </c>
      <c r="N36" s="3">
        <f>+'Indice PondENGHO'!N34/'Indice PondENGHO'!N33-1</f>
        <v>3.7117689835441281E-2</v>
      </c>
      <c r="O36" s="11">
        <f>+'Indice PondENGHO'!O34/'Indice PondENGHO'!O33-1</f>
        <v>4.3560668675216574E-2</v>
      </c>
      <c r="P36" s="3">
        <f>+'Indice PondENGHO'!P34/'Indice PondENGHO'!P33-1</f>
        <v>4.4117802180292598E-2</v>
      </c>
      <c r="Q36" s="3">
        <f>+'Indice PondENGHO'!Q34/'Indice PondENGHO'!Q33-1</f>
        <v>4.6999399545429865E-2</v>
      </c>
      <c r="R36" s="3">
        <f>+'Indice PondENGHO'!R34/'Indice PondENGHO'!R33-1</f>
        <v>3.5206945681683033E-2</v>
      </c>
      <c r="S36" s="3">
        <f>+'Indice PondENGHO'!S34/'Indice PondENGHO'!S33-1</f>
        <v>2.2298763184350534E-2</v>
      </c>
      <c r="T36" s="3">
        <f>+'Indice PondENGHO'!T34/'Indice PondENGHO'!T33-1</f>
        <v>5.8129766356959101E-2</v>
      </c>
      <c r="U36" s="3">
        <f>+'Indice PondENGHO'!U34/'Indice PondENGHO'!U33-1</f>
        <v>5.0869570035324552E-2</v>
      </c>
      <c r="V36" s="3">
        <f>+'Indice PondENGHO'!V34/'Indice PondENGHO'!V33-1</f>
        <v>3.8176872461747724E-2</v>
      </c>
      <c r="W36" s="3">
        <f>+'Indice PondENGHO'!W34/'Indice PondENGHO'!W33-1</f>
        <v>1.5494172071868206E-2</v>
      </c>
      <c r="X36" s="3">
        <f>+'Indice PondENGHO'!X34/'Indice PondENGHO'!X33-1</f>
        <v>3.9300495841249949E-2</v>
      </c>
      <c r="Y36" s="3">
        <f>+'Indice PondENGHO'!Y34/'Indice PondENGHO'!Y33-1</f>
        <v>2.792934012073256E-2</v>
      </c>
      <c r="Z36" s="3">
        <f>+'Indice PondENGHO'!Z34/'Indice PondENGHO'!Z33-1</f>
        <v>3.7019309756345375E-2</v>
      </c>
      <c r="AA36" s="3">
        <f>+'Indice PondENGHO'!AA34/'Indice PondENGHO'!AA33-1</f>
        <v>4.3284183147857869E-2</v>
      </c>
      <c r="AB36" s="10">
        <f>+'Indice PondENGHO'!AB34/'Indice PondENGHO'!AB33-1</f>
        <v>4.3430381515937144E-2</v>
      </c>
      <c r="AC36" s="3">
        <f>+'Indice PondENGHO'!AC34/'Indice PondENGHO'!AC33-1</f>
        <v>4.7263014132026937E-2</v>
      </c>
      <c r="AD36" s="3">
        <f>+'Indice PondENGHO'!AD34/'Indice PondENGHO'!AD33-1</f>
        <v>3.5729638850964252E-2</v>
      </c>
      <c r="AE36" s="3">
        <f>+'Indice PondENGHO'!AE34/'Indice PondENGHO'!AE33-1</f>
        <v>2.2150321486318569E-2</v>
      </c>
      <c r="AF36" s="3">
        <f>+'Indice PondENGHO'!AF34/'Indice PondENGHO'!AF33-1</f>
        <v>5.7499550225978302E-2</v>
      </c>
      <c r="AG36" s="3">
        <f>+'Indice PondENGHO'!AG34/'Indice PondENGHO'!AG33-1</f>
        <v>5.1016186119174911E-2</v>
      </c>
      <c r="AH36" s="3">
        <f>+'Indice PondENGHO'!AH34/'Indice PondENGHO'!AH33-1</f>
        <v>3.8646422854011986E-2</v>
      </c>
      <c r="AI36" s="3">
        <f>+'Indice PondENGHO'!AI34/'Indice PondENGHO'!AI33-1</f>
        <v>1.5454225232083729E-2</v>
      </c>
      <c r="AJ36" s="3">
        <f>+'Indice PondENGHO'!AJ34/'Indice PondENGHO'!AJ33-1</f>
        <v>3.9203030106202075E-2</v>
      </c>
      <c r="AK36" s="3">
        <f>+'Indice PondENGHO'!AK34/'Indice PondENGHO'!AK33-1</f>
        <v>2.7410978219751136E-2</v>
      </c>
      <c r="AL36" s="3">
        <f>+'Indice PondENGHO'!AL34/'Indice PondENGHO'!AL33-1</f>
        <v>3.6441652767211119E-2</v>
      </c>
      <c r="AM36" s="11">
        <f>+'Indice PondENGHO'!AM34/'Indice PondENGHO'!AM33-1</f>
        <v>4.3301245801122823E-2</v>
      </c>
      <c r="AN36" s="3">
        <f>+'Indice PondENGHO'!AN34/'Indice PondENGHO'!AN33-1</f>
        <v>4.2942768005463483E-2</v>
      </c>
      <c r="AO36" s="3">
        <f>+'Indice PondENGHO'!AO34/'Indice PondENGHO'!AO33-1</f>
        <v>4.7228667012188641E-2</v>
      </c>
      <c r="AP36" s="3">
        <f>+'Indice PondENGHO'!AP34/'Indice PondENGHO'!AP33-1</f>
        <v>3.5263818540288261E-2</v>
      </c>
      <c r="AQ36" s="3">
        <f>+'Indice PondENGHO'!AQ34/'Indice PondENGHO'!AQ33-1</f>
        <v>2.1742047875841664E-2</v>
      </c>
      <c r="AR36" s="3">
        <f>+'Indice PondENGHO'!AR34/'Indice PondENGHO'!AR33-1</f>
        <v>5.7453785621693454E-2</v>
      </c>
      <c r="AS36" s="3">
        <f>+'Indice PondENGHO'!AS34/'Indice PondENGHO'!AS33-1</f>
        <v>5.1882776148248544E-2</v>
      </c>
      <c r="AT36" s="3">
        <f>+'Indice PondENGHO'!AT34/'Indice PondENGHO'!AT33-1</f>
        <v>3.9815263345378549E-2</v>
      </c>
      <c r="AU36" s="3">
        <f>+'Indice PondENGHO'!AU34/'Indice PondENGHO'!AU33-1</f>
        <v>1.5245434364072663E-2</v>
      </c>
      <c r="AV36" s="3">
        <f>+'Indice PondENGHO'!AV34/'Indice PondENGHO'!AV33-1</f>
        <v>4.0552973887562738E-2</v>
      </c>
      <c r="AW36" s="3">
        <f>+'Indice PondENGHO'!AW34/'Indice PondENGHO'!AW33-1</f>
        <v>2.766942000568573E-2</v>
      </c>
      <c r="AX36" s="3">
        <f>+'Indice PondENGHO'!AX34/'Indice PondENGHO'!AX33-1</f>
        <v>3.6253039483907568E-2</v>
      </c>
      <c r="AY36" s="3">
        <f>+'Indice PondENGHO'!AY34/'Indice PondENGHO'!AY33-1</f>
        <v>4.2607520942786525E-2</v>
      </c>
      <c r="AZ36" s="10">
        <f>+'Indice PondENGHO'!AZ34/'Indice PondENGHO'!AZ33-1</f>
        <v>4.2329361303883539E-2</v>
      </c>
      <c r="BA36" s="3">
        <f>+'Indice PondENGHO'!BA34/'Indice PondENGHO'!BA33-1</f>
        <v>4.7102830332002021E-2</v>
      </c>
      <c r="BB36" s="3">
        <f>+'Indice PondENGHO'!BB34/'Indice PondENGHO'!BB33-1</f>
        <v>3.503781130094108E-2</v>
      </c>
      <c r="BC36" s="3">
        <f>+'Indice PondENGHO'!BC34/'Indice PondENGHO'!BC33-1</f>
        <v>2.0530590341389932E-2</v>
      </c>
      <c r="BD36" s="3">
        <f>+'Indice PondENGHO'!BD34/'Indice PondENGHO'!BD33-1</f>
        <v>5.7520584070740677E-2</v>
      </c>
      <c r="BE36" s="3">
        <f>+'Indice PondENGHO'!BE34/'Indice PondENGHO'!BE33-1</f>
        <v>5.2578135456851083E-2</v>
      </c>
      <c r="BF36" s="3">
        <f>+'Indice PondENGHO'!BF34/'Indice PondENGHO'!BF33-1</f>
        <v>4.0782666793929501E-2</v>
      </c>
      <c r="BG36" s="3">
        <f>+'Indice PondENGHO'!BG34/'Indice PondENGHO'!BG33-1</f>
        <v>1.4924933459219636E-2</v>
      </c>
      <c r="BH36" s="3">
        <f>+'Indice PondENGHO'!BH34/'Indice PondENGHO'!BH33-1</f>
        <v>4.2132364258290256E-2</v>
      </c>
      <c r="BI36" s="3">
        <f>+'Indice PondENGHO'!BI34/'Indice PondENGHO'!BI33-1</f>
        <v>2.6890769699354777E-2</v>
      </c>
      <c r="BJ36" s="3">
        <f>+'Indice PondENGHO'!BJ34/'Indice PondENGHO'!BJ33-1</f>
        <v>3.5258625972582225E-2</v>
      </c>
      <c r="BK36" s="11">
        <f>+'Indice PondENGHO'!BK34/'Indice PondENGHO'!BK33-1</f>
        <v>4.1955693060138133E-2</v>
      </c>
      <c r="BL36" s="2">
        <f t="shared" si="2"/>
        <v>43678</v>
      </c>
      <c r="BM36" s="3">
        <f>+'Indice PondENGHO'!BL34/'Indice PondENGHO'!BL33-1</f>
        <v>3.9927313840546486E-2</v>
      </c>
      <c r="BN36" s="3">
        <f>+'Indice PondENGHO'!BM34/'Indice PondENGHO'!BM33-1</f>
        <v>3.923502624498898E-2</v>
      </c>
      <c r="BO36" s="3">
        <f>+'Indice PondENGHO'!BN34/'Indice PondENGHO'!BN33-1</f>
        <v>3.9052021489200728E-2</v>
      </c>
      <c r="BP36" s="3">
        <f>+'Indice PondENGHO'!BO34/'Indice PondENGHO'!BO33-1</f>
        <v>3.9248021173344805E-2</v>
      </c>
      <c r="BQ36" s="3">
        <f>+'Indice PondENGHO'!BP34/'Indice PondENGHO'!BP33-1</f>
        <v>3.9444815913054931E-2</v>
      </c>
      <c r="BR36" s="10">
        <f>+'Indice PondENGHO'!BQ34/'Indice PondENGHO'!BQ33-1</f>
        <v>4.3483174631644195E-2</v>
      </c>
      <c r="BS36" s="3">
        <f>+'Indice PondENGHO'!BR34/'Indice PondENGHO'!BR33-1</f>
        <v>4.7153305265928092E-2</v>
      </c>
      <c r="BT36" s="3">
        <f>+'Indice PondENGHO'!BS34/'Indice PondENGHO'!BS33-1</f>
        <v>3.5188535683195132E-2</v>
      </c>
      <c r="BU36" s="3">
        <f>+'Indice PondENGHO'!BT34/'Indice PondENGHO'!BT33-1</f>
        <v>2.1559642958109304E-2</v>
      </c>
      <c r="BV36" s="3">
        <f>+'Indice PondENGHO'!BU34/'Indice PondENGHO'!BU33-1</f>
        <v>5.7716384401044651E-2</v>
      </c>
      <c r="BW36" s="3">
        <f>+'Indice PondENGHO'!BV34/'Indice PondENGHO'!BV33-1</f>
        <v>5.180380188806688E-2</v>
      </c>
      <c r="BX36" s="3">
        <f>+'Indice PondENGHO'!BW34/'Indice PondENGHO'!BW33-1</f>
        <v>3.9535166815910294E-2</v>
      </c>
      <c r="BY36" s="3">
        <f>+'Indice PondENGHO'!BX34/'Indice PondENGHO'!BX33-1</f>
        <v>1.5311264337543484E-2</v>
      </c>
      <c r="BZ36" s="3">
        <f>+'Indice PondENGHO'!BY34/'Indice PondENGHO'!BY33-1</f>
        <v>4.0576770649646932E-2</v>
      </c>
      <c r="CA36" s="3">
        <f>+'Indice PondENGHO'!BZ34/'Indice PondENGHO'!BZ33-1</f>
        <v>2.7463147849185798E-2</v>
      </c>
      <c r="CB36" s="3">
        <f>+'Indice PondENGHO'!CA34/'Indice PondENGHO'!CA33-1</f>
        <v>3.6044564453917793E-2</v>
      </c>
      <c r="CC36" s="11">
        <f>+'Indice PondENGHO'!CB34/'Indice PondENGHO'!CB33-1</f>
        <v>4.2671194260153644E-2</v>
      </c>
      <c r="CD36" s="10">
        <f>+'Indice PondENGHO'!CC34/'Indice PondENGHO'!CC33-1</f>
        <v>3.9357798546026279E-2</v>
      </c>
      <c r="CE36" s="11">
        <f>+'Indice PondENGHO'!CD34/'Indice PondENGHO'!CD33-1</f>
        <v>3.9357732646226884E-2</v>
      </c>
      <c r="CG36" s="3">
        <f ca="1">+'Indice PondENGHO'!CF34/'Indice PondENGHO'!CF33-1</f>
        <v>3.9314374598584001E-2</v>
      </c>
      <c r="CI36" s="3">
        <f t="shared" si="3"/>
        <v>4.8249792749155418E-4</v>
      </c>
      <c r="CJ36" s="3">
        <f>+'[3]Infla Mensual PondENGHO'!CF36</f>
        <v>9.2283933378034533E-4</v>
      </c>
      <c r="CK36" s="3">
        <f t="shared" si="4"/>
        <v>-4.4034140628879115E-4</v>
      </c>
    </row>
    <row r="37" spans="1:89" x14ac:dyDescent="0.3">
      <c r="A37" s="2">
        <f t="shared" si="0"/>
        <v>43709</v>
      </c>
      <c r="B37" s="1">
        <f t="shared" si="1"/>
        <v>9</v>
      </c>
      <c r="C37" s="1">
        <v>2019</v>
      </c>
      <c r="D37" s="10">
        <f>+'Indice PondENGHO'!D35/'Indice PondENGHO'!D34-1</f>
        <v>4.9950743931510777E-2</v>
      </c>
      <c r="E37" s="3">
        <f>+'Indice PondENGHO'!E35/'Indice PondENGHO'!E34-1</f>
        <v>3.8918413984554645E-2</v>
      </c>
      <c r="F37" s="3">
        <f>+'Indice PondENGHO'!F35/'Indice PondENGHO'!F34-1</f>
        <v>5.9047985066432496E-2</v>
      </c>
      <c r="G37" s="3">
        <f>+'Indice PondENGHO'!G35/'Indice PondENGHO'!G34-1</f>
        <v>2.0997139252969754E-2</v>
      </c>
      <c r="H37" s="3">
        <f>+'Indice PondENGHO'!H35/'Indice PondENGHO'!H34-1</f>
        <v>6.7229503801886858E-2</v>
      </c>
      <c r="I37" s="3">
        <f>+'Indice PondENGHO'!I35/'Indice PondENGHO'!I34-1</f>
        <v>8.5590612444105485E-2</v>
      </c>
      <c r="J37" s="3">
        <f>+'Indice PondENGHO'!J35/'Indice PondENGHO'!J34-1</f>
        <v>4.7647675754536323E-2</v>
      </c>
      <c r="K37" s="3">
        <f>+'Indice PondENGHO'!K35/'Indice PondENGHO'!K34-1</f>
        <v>6.9217903082863685E-2</v>
      </c>
      <c r="L37" s="3">
        <f>+'Indice PondENGHO'!L35/'Indice PondENGHO'!L34-1</f>
        <v>6.8363207374386059E-2</v>
      </c>
      <c r="M37" s="3">
        <f>+'Indice PondENGHO'!M35/'Indice PondENGHO'!M34-1</f>
        <v>2.3086470893491473E-2</v>
      </c>
      <c r="N37" s="3">
        <f>+'Indice PondENGHO'!N35/'Indice PondENGHO'!N34-1</f>
        <v>5.4401885929485916E-2</v>
      </c>
      <c r="O37" s="11">
        <f>+'Indice PondENGHO'!O35/'Indice PondENGHO'!O34-1</f>
        <v>8.178706675635472E-2</v>
      </c>
      <c r="P37" s="3">
        <f>+'Indice PondENGHO'!P35/'Indice PondENGHO'!P34-1</f>
        <v>4.9714935325749998E-2</v>
      </c>
      <c r="Q37" s="3">
        <f>+'Indice PondENGHO'!Q35/'Indice PondENGHO'!Q34-1</f>
        <v>3.8994878352717643E-2</v>
      </c>
      <c r="R37" s="3">
        <f>+'Indice PondENGHO'!R35/'Indice PondENGHO'!R34-1</f>
        <v>5.7965364146483012E-2</v>
      </c>
      <c r="S37" s="3">
        <f>+'Indice PondENGHO'!S35/'Indice PondENGHO'!S34-1</f>
        <v>2.0502860918094168E-2</v>
      </c>
      <c r="T37" s="3">
        <f>+'Indice PondENGHO'!T35/'Indice PondENGHO'!T34-1</f>
        <v>6.7064673034274547E-2</v>
      </c>
      <c r="U37" s="3">
        <f>+'Indice PondENGHO'!U35/'Indice PondENGHO'!U34-1</f>
        <v>8.4626052023061726E-2</v>
      </c>
      <c r="V37" s="3">
        <f>+'Indice PondENGHO'!V35/'Indice PondENGHO'!V34-1</f>
        <v>4.7467976817809898E-2</v>
      </c>
      <c r="W37" s="3">
        <f>+'Indice PondENGHO'!W35/'Indice PondENGHO'!W34-1</f>
        <v>6.8302184819666101E-2</v>
      </c>
      <c r="X37" s="3">
        <f>+'Indice PondENGHO'!X35/'Indice PondENGHO'!X34-1</f>
        <v>6.8357811206585906E-2</v>
      </c>
      <c r="Y37" s="3">
        <f>+'Indice PondENGHO'!Y35/'Indice PondENGHO'!Y34-1</f>
        <v>2.2825272574859445E-2</v>
      </c>
      <c r="Z37" s="3">
        <f>+'Indice PondENGHO'!Z35/'Indice PondENGHO'!Z34-1</f>
        <v>5.3910531484687274E-2</v>
      </c>
      <c r="AA37" s="3">
        <f>+'Indice PondENGHO'!AA35/'Indice PondENGHO'!AA34-1</f>
        <v>8.1748627482384872E-2</v>
      </c>
      <c r="AB37" s="10">
        <f>+'Indice PondENGHO'!AB35/'Indice PondENGHO'!AB34-1</f>
        <v>4.9666430048567856E-2</v>
      </c>
      <c r="AC37" s="3">
        <f>+'Indice PondENGHO'!AC35/'Indice PondENGHO'!AC34-1</f>
        <v>3.9080317161913181E-2</v>
      </c>
      <c r="AD37" s="3">
        <f>+'Indice PondENGHO'!AD35/'Indice PondENGHO'!AD34-1</f>
        <v>5.7327965786724722E-2</v>
      </c>
      <c r="AE37" s="3">
        <f>+'Indice PondENGHO'!AE35/'Indice PondENGHO'!AE34-1</f>
        <v>2.0388656595070387E-2</v>
      </c>
      <c r="AF37" s="3">
        <f>+'Indice PondENGHO'!AF35/'Indice PondENGHO'!AF34-1</f>
        <v>6.7863811132015561E-2</v>
      </c>
      <c r="AG37" s="3">
        <f>+'Indice PondENGHO'!AG35/'Indice PondENGHO'!AG34-1</f>
        <v>8.5125668547493705E-2</v>
      </c>
      <c r="AH37" s="3">
        <f>+'Indice PondENGHO'!AH35/'Indice PondENGHO'!AH34-1</f>
        <v>4.7478630426430968E-2</v>
      </c>
      <c r="AI37" s="3">
        <f>+'Indice PondENGHO'!AI35/'Indice PondENGHO'!AI34-1</f>
        <v>6.7917626938241771E-2</v>
      </c>
      <c r="AJ37" s="3">
        <f>+'Indice PondENGHO'!AJ35/'Indice PondENGHO'!AJ34-1</f>
        <v>6.8530407635570167E-2</v>
      </c>
      <c r="AK37" s="3">
        <f>+'Indice PondENGHO'!AK35/'Indice PondENGHO'!AK34-1</f>
        <v>2.2690458224677856E-2</v>
      </c>
      <c r="AL37" s="3">
        <f>+'Indice PondENGHO'!AL35/'Indice PondENGHO'!AL34-1</f>
        <v>5.2937951992813037E-2</v>
      </c>
      <c r="AM37" s="11">
        <f>+'Indice PondENGHO'!AM35/'Indice PondENGHO'!AM34-1</f>
        <v>8.1712135362917104E-2</v>
      </c>
      <c r="AN37" s="3">
        <f>+'Indice PondENGHO'!AN35/'Indice PondENGHO'!AN34-1</f>
        <v>4.9486616541050799E-2</v>
      </c>
      <c r="AO37" s="3">
        <f>+'Indice PondENGHO'!AO35/'Indice PondENGHO'!AO34-1</f>
        <v>3.9194148058603995E-2</v>
      </c>
      <c r="AP37" s="3">
        <f>+'Indice PondENGHO'!AP35/'Indice PondENGHO'!AP34-1</f>
        <v>5.7833756415219595E-2</v>
      </c>
      <c r="AQ37" s="3">
        <f>+'Indice PondENGHO'!AQ35/'Indice PondENGHO'!AQ34-1</f>
        <v>2.0279135887636413E-2</v>
      </c>
      <c r="AR37" s="3">
        <f>+'Indice PondENGHO'!AR35/'Indice PondENGHO'!AR34-1</f>
        <v>6.7759846682715619E-2</v>
      </c>
      <c r="AS37" s="3">
        <f>+'Indice PondENGHO'!AS35/'Indice PondENGHO'!AS34-1</f>
        <v>8.2624538916370449E-2</v>
      </c>
      <c r="AT37" s="3">
        <f>+'Indice PondENGHO'!AT35/'Indice PondENGHO'!AT34-1</f>
        <v>4.7223723401219386E-2</v>
      </c>
      <c r="AU37" s="3">
        <f>+'Indice PondENGHO'!AU35/'Indice PondENGHO'!AU34-1</f>
        <v>6.7592677880197849E-2</v>
      </c>
      <c r="AV37" s="3">
        <f>+'Indice PondENGHO'!AV35/'Indice PondENGHO'!AV34-1</f>
        <v>6.8110534664934885E-2</v>
      </c>
      <c r="AW37" s="3">
        <f>+'Indice PondENGHO'!AW35/'Indice PondENGHO'!AW34-1</f>
        <v>2.2901250310235932E-2</v>
      </c>
      <c r="AX37" s="3">
        <f>+'Indice PondENGHO'!AX35/'Indice PondENGHO'!AX34-1</f>
        <v>5.2567758728315539E-2</v>
      </c>
      <c r="AY37" s="3">
        <f>+'Indice PondENGHO'!AY35/'Indice PondENGHO'!AY34-1</f>
        <v>8.1452727914335776E-2</v>
      </c>
      <c r="AZ37" s="10">
        <f>+'Indice PondENGHO'!AZ35/'Indice PondENGHO'!AZ34-1</f>
        <v>4.9188806902893623E-2</v>
      </c>
      <c r="BA37" s="3">
        <f>+'Indice PondENGHO'!BA35/'Indice PondENGHO'!BA34-1</f>
        <v>3.9302803798726194E-2</v>
      </c>
      <c r="BB37" s="3">
        <f>+'Indice PondENGHO'!BB35/'Indice PondENGHO'!BB34-1</f>
        <v>5.8166855418184005E-2</v>
      </c>
      <c r="BC37" s="3">
        <f>+'Indice PondENGHO'!BC35/'Indice PondENGHO'!BC34-1</f>
        <v>1.9442836571597955E-2</v>
      </c>
      <c r="BD37" s="3">
        <f>+'Indice PondENGHO'!BD35/'Indice PondENGHO'!BD34-1</f>
        <v>6.6428729207700821E-2</v>
      </c>
      <c r="BE37" s="3">
        <f>+'Indice PondENGHO'!BE35/'Indice PondENGHO'!BE34-1</f>
        <v>8.0919436285751489E-2</v>
      </c>
      <c r="BF37" s="3">
        <f>+'Indice PondENGHO'!BF35/'Indice PondENGHO'!BF34-1</f>
        <v>4.6957588077763068E-2</v>
      </c>
      <c r="BG37" s="3">
        <f>+'Indice PondENGHO'!BG35/'Indice PondENGHO'!BG34-1</f>
        <v>6.7333807483914265E-2</v>
      </c>
      <c r="BH37" s="3">
        <f>+'Indice PondENGHO'!BH35/'Indice PondENGHO'!BH34-1</f>
        <v>6.6760233089623089E-2</v>
      </c>
      <c r="BI37" s="3">
        <f>+'Indice PondENGHO'!BI35/'Indice PondENGHO'!BI34-1</f>
        <v>2.3266030777971514E-2</v>
      </c>
      <c r="BJ37" s="3">
        <f>+'Indice PondENGHO'!BJ35/'Indice PondENGHO'!BJ34-1</f>
        <v>5.2129802136967829E-2</v>
      </c>
      <c r="BK37" s="11">
        <f>+'Indice PondENGHO'!BK35/'Indice PondENGHO'!BK34-1</f>
        <v>8.0966300749605091E-2</v>
      </c>
      <c r="BL37" s="2">
        <f t="shared" si="2"/>
        <v>43709</v>
      </c>
      <c r="BM37" s="3">
        <f>+'Indice PondENGHO'!BL35/'Indice PondENGHO'!BL34-1</f>
        <v>5.2184231967652428E-2</v>
      </c>
      <c r="BN37" s="3">
        <f>+'Indice PondENGHO'!BM35/'Indice PondENGHO'!BM34-1</f>
        <v>5.1994254224292158E-2</v>
      </c>
      <c r="BO37" s="3">
        <f>+'Indice PondENGHO'!BN35/'Indice PondENGHO'!BN34-1</f>
        <v>5.2742003437088902E-2</v>
      </c>
      <c r="BP37" s="3">
        <f>+'Indice PondENGHO'!BO35/'Indice PondENGHO'!BO34-1</f>
        <v>5.3052350175347263E-2</v>
      </c>
      <c r="BQ37" s="3">
        <f>+'Indice PondENGHO'!BP35/'Indice PondENGHO'!BP34-1</f>
        <v>5.3325837200512094E-2</v>
      </c>
      <c r="BR37" s="10">
        <f>+'Indice PondENGHO'!BQ35/'Indice PondENGHO'!BQ34-1</f>
        <v>4.9581359536757574E-2</v>
      </c>
      <c r="BS37" s="3">
        <f>+'Indice PondENGHO'!BR35/'Indice PondENGHO'!BR34-1</f>
        <v>3.9133763523183873E-2</v>
      </c>
      <c r="BT37" s="3">
        <f>+'Indice PondENGHO'!BS35/'Indice PondENGHO'!BS34-1</f>
        <v>5.8024351526744899E-2</v>
      </c>
      <c r="BU37" s="3">
        <f>+'Indice PondENGHO'!BT35/'Indice PondENGHO'!BT34-1</f>
        <v>2.0146329316900191E-2</v>
      </c>
      <c r="BV37" s="3">
        <f>+'Indice PondENGHO'!BU35/'Indice PondENGHO'!BU34-1</f>
        <v>6.7086310047390407E-2</v>
      </c>
      <c r="BW37" s="3">
        <f>+'Indice PondENGHO'!BV35/'Indice PondENGHO'!BV34-1</f>
        <v>8.2812149029392934E-2</v>
      </c>
      <c r="BX37" s="3">
        <f>+'Indice PondENGHO'!BW35/'Indice PondENGHO'!BW34-1</f>
        <v>4.7241482072517549E-2</v>
      </c>
      <c r="BY37" s="3">
        <f>+'Indice PondENGHO'!BX35/'Indice PondENGHO'!BX34-1</f>
        <v>6.7889410881908807E-2</v>
      </c>
      <c r="BZ37" s="3">
        <f>+'Indice PondENGHO'!BY35/'Indice PondENGHO'!BY34-1</f>
        <v>6.7741282802188829E-2</v>
      </c>
      <c r="CA37" s="3">
        <f>+'Indice PondENGHO'!BZ35/'Indice PondENGHO'!BZ34-1</f>
        <v>2.3011694561560381E-2</v>
      </c>
      <c r="CB37" s="3">
        <f>+'Indice PondENGHO'!CA35/'Indice PondENGHO'!CA34-1</f>
        <v>5.2763710746808412E-2</v>
      </c>
      <c r="CC37" s="11">
        <f>+'Indice PondENGHO'!CB35/'Indice PondENGHO'!CB34-1</f>
        <v>8.139065624987607E-2</v>
      </c>
      <c r="CD37" s="10">
        <f>+'Indice PondENGHO'!CC35/'Indice PondENGHO'!CC34-1</f>
        <v>5.2814930962179929E-2</v>
      </c>
      <c r="CE37" s="11">
        <f>+'Indice PondENGHO'!CD35/'Indice PondENGHO'!CD34-1</f>
        <v>5.2814997715224354E-2</v>
      </c>
      <c r="CG37" s="3">
        <f ca="1">+'Indice PondENGHO'!CF35/'Indice PondENGHO'!CF34-1</f>
        <v>5.2922482212938826E-2</v>
      </c>
      <c r="CI37" s="3">
        <f t="shared" si="3"/>
        <v>-1.141605232859666E-3</v>
      </c>
      <c r="CJ37" s="3">
        <f>+'[3]Infla Mensual PondENGHO'!CF37</f>
        <v>3.3038605043556046E-5</v>
      </c>
      <c r="CK37" s="3">
        <f t="shared" si="4"/>
        <v>-1.174643837903222E-3</v>
      </c>
    </row>
    <row r="38" spans="1:89" x14ac:dyDescent="0.3">
      <c r="A38" s="2">
        <f t="shared" si="0"/>
        <v>43739</v>
      </c>
      <c r="B38" s="1">
        <f t="shared" si="1"/>
        <v>10</v>
      </c>
      <c r="C38" s="1">
        <v>2019</v>
      </c>
      <c r="D38" s="10">
        <f>+'Indice PondENGHO'!D36/'Indice PondENGHO'!D35-1</f>
        <v>1.7454919553633319E-2</v>
      </c>
      <c r="E38" s="3">
        <f>+'Indice PondENGHO'!E36/'Indice PondENGHO'!E35-1</f>
        <v>6.0349508114695416E-2</v>
      </c>
      <c r="F38" s="3">
        <f>+'Indice PondENGHO'!F36/'Indice PondENGHO'!F35-1</f>
        <v>3.7198905905002411E-2</v>
      </c>
      <c r="G38" s="3">
        <f>+'Indice PondENGHO'!G36/'Indice PondENGHO'!G35-1</f>
        <v>1.697394193323154E-2</v>
      </c>
      <c r="H38" s="3">
        <f>+'Indice PondENGHO'!H36/'Indice PondENGHO'!H35-1</f>
        <v>7.74789363798154E-2</v>
      </c>
      <c r="I38" s="3">
        <f>+'Indice PondENGHO'!I36/'Indice PondENGHO'!I35-1</f>
        <v>4.7283943529747408E-2</v>
      </c>
      <c r="J38" s="3">
        <f>+'Indice PondENGHO'!J36/'Indice PondENGHO'!J35-1</f>
        <v>3.573317199579007E-2</v>
      </c>
      <c r="K38" s="3">
        <f>+'Indice PondENGHO'!K36/'Indice PondENGHO'!K35-1</f>
        <v>5.4118610373341536E-3</v>
      </c>
      <c r="L38" s="3">
        <f>+'Indice PondENGHO'!L36/'Indice PondENGHO'!L35-1</f>
        <v>2.1054340407559158E-2</v>
      </c>
      <c r="M38" s="3">
        <f>+'Indice PondENGHO'!M36/'Indice PondENGHO'!M35-1</f>
        <v>2.435738113846142E-2</v>
      </c>
      <c r="N38" s="3">
        <f>+'Indice PondENGHO'!N36/'Indice PondENGHO'!N35-1</f>
        <v>2.5666356611124375E-2</v>
      </c>
      <c r="O38" s="11">
        <f>+'Indice PondENGHO'!O36/'Indice PondENGHO'!O35-1</f>
        <v>3.851899425571248E-2</v>
      </c>
      <c r="P38" s="3">
        <f>+'Indice PondENGHO'!P36/'Indice PondENGHO'!P35-1</f>
        <v>1.7696620280516662E-2</v>
      </c>
      <c r="Q38" s="3">
        <f>+'Indice PondENGHO'!Q36/'Indice PondENGHO'!Q35-1</f>
        <v>6.0809545314448377E-2</v>
      </c>
      <c r="R38" s="3">
        <f>+'Indice PondENGHO'!R36/'Indice PondENGHO'!R35-1</f>
        <v>3.6997082551144755E-2</v>
      </c>
      <c r="S38" s="3">
        <f>+'Indice PondENGHO'!S36/'Indice PondENGHO'!S35-1</f>
        <v>1.8139796413615628E-2</v>
      </c>
      <c r="T38" s="3">
        <f>+'Indice PondENGHO'!T36/'Indice PondENGHO'!T35-1</f>
        <v>7.8059858769541357E-2</v>
      </c>
      <c r="U38" s="3">
        <f>+'Indice PondENGHO'!U36/'Indice PondENGHO'!U35-1</f>
        <v>4.6855734727726306E-2</v>
      </c>
      <c r="V38" s="3">
        <f>+'Indice PondENGHO'!V36/'Indice PondENGHO'!V35-1</f>
        <v>3.5618816129978859E-2</v>
      </c>
      <c r="W38" s="3">
        <f>+'Indice PondENGHO'!W36/'Indice PondENGHO'!W35-1</f>
        <v>4.2081807192526632E-3</v>
      </c>
      <c r="X38" s="3">
        <f>+'Indice PondENGHO'!X36/'Indice PondENGHO'!X35-1</f>
        <v>2.0072505572433119E-2</v>
      </c>
      <c r="Y38" s="3">
        <f>+'Indice PondENGHO'!Y36/'Indice PondENGHO'!Y35-1</f>
        <v>2.101241375803542E-2</v>
      </c>
      <c r="Z38" s="3">
        <f>+'Indice PondENGHO'!Z36/'Indice PondENGHO'!Z35-1</f>
        <v>2.5877727037647569E-2</v>
      </c>
      <c r="AA38" s="3">
        <f>+'Indice PondENGHO'!AA36/'Indice PondENGHO'!AA35-1</f>
        <v>3.8265552364061595E-2</v>
      </c>
      <c r="AB38" s="10">
        <f>+'Indice PondENGHO'!AB36/'Indice PondENGHO'!AB35-1</f>
        <v>1.7991898327911704E-2</v>
      </c>
      <c r="AC38" s="3">
        <f>+'Indice PondENGHO'!AC36/'Indice PondENGHO'!AC35-1</f>
        <v>6.0713012475080985E-2</v>
      </c>
      <c r="AD38" s="3">
        <f>+'Indice PondENGHO'!AD36/'Indice PondENGHO'!AD35-1</f>
        <v>3.6607786300989487E-2</v>
      </c>
      <c r="AE38" s="3">
        <f>+'Indice PondENGHO'!AE36/'Indice PondENGHO'!AE35-1</f>
        <v>1.8949614347867128E-2</v>
      </c>
      <c r="AF38" s="3">
        <f>+'Indice PondENGHO'!AF36/'Indice PondENGHO'!AF35-1</f>
        <v>7.8425701733239483E-2</v>
      </c>
      <c r="AG38" s="3">
        <f>+'Indice PondENGHO'!AG36/'Indice PondENGHO'!AG35-1</f>
        <v>4.6666939998014856E-2</v>
      </c>
      <c r="AH38" s="3">
        <f>+'Indice PondENGHO'!AH36/'Indice PondENGHO'!AH35-1</f>
        <v>3.6547409662125663E-2</v>
      </c>
      <c r="AI38" s="3">
        <f>+'Indice PondENGHO'!AI36/'Indice PondENGHO'!AI35-1</f>
        <v>3.3963880554102044E-3</v>
      </c>
      <c r="AJ38" s="3">
        <f>+'Indice PondENGHO'!AJ36/'Indice PondENGHO'!AJ35-1</f>
        <v>1.9478427525442932E-2</v>
      </c>
      <c r="AK38" s="3">
        <f>+'Indice PondENGHO'!AK36/'Indice PondENGHO'!AK35-1</f>
        <v>2.015493663407053E-2</v>
      </c>
      <c r="AL38" s="3">
        <f>+'Indice PondENGHO'!AL36/'Indice PondENGHO'!AL35-1</f>
        <v>2.5849287428552969E-2</v>
      </c>
      <c r="AM38" s="11">
        <f>+'Indice PondENGHO'!AM36/'Indice PondENGHO'!AM35-1</f>
        <v>3.8179189172507177E-2</v>
      </c>
      <c r="AN38" s="3">
        <f>+'Indice PondENGHO'!AN36/'Indice PondENGHO'!AN35-1</f>
        <v>1.8166896268019928E-2</v>
      </c>
      <c r="AO38" s="3">
        <f>+'Indice PondENGHO'!AO36/'Indice PondENGHO'!AO35-1</f>
        <v>6.1029192101226037E-2</v>
      </c>
      <c r="AP38" s="3">
        <f>+'Indice PondENGHO'!AP36/'Indice PondENGHO'!AP35-1</f>
        <v>3.6208907704494031E-2</v>
      </c>
      <c r="AQ38" s="3">
        <f>+'Indice PondENGHO'!AQ36/'Indice PondENGHO'!AQ35-1</f>
        <v>1.8986043028211164E-2</v>
      </c>
      <c r="AR38" s="3">
        <f>+'Indice PondENGHO'!AR36/'Indice PondENGHO'!AR35-1</f>
        <v>7.836228946869328E-2</v>
      </c>
      <c r="AS38" s="3">
        <f>+'Indice PondENGHO'!AS36/'Indice PondENGHO'!AS35-1</f>
        <v>4.6183709812398277E-2</v>
      </c>
      <c r="AT38" s="3">
        <f>+'Indice PondENGHO'!AT36/'Indice PondENGHO'!AT35-1</f>
        <v>3.5479989709891857E-2</v>
      </c>
      <c r="AU38" s="3">
        <f>+'Indice PondENGHO'!AU36/'Indice PondENGHO'!AU35-1</f>
        <v>3.4266361380010935E-3</v>
      </c>
      <c r="AV38" s="3">
        <f>+'Indice PondENGHO'!AV36/'Indice PondENGHO'!AV35-1</f>
        <v>1.9592718413881105E-2</v>
      </c>
      <c r="AW38" s="3">
        <f>+'Indice PondENGHO'!AW36/'Indice PondENGHO'!AW35-1</f>
        <v>2.0307236391765349E-2</v>
      </c>
      <c r="AX38" s="3">
        <f>+'Indice PondENGHO'!AX36/'Indice PondENGHO'!AX35-1</f>
        <v>2.6274699448422867E-2</v>
      </c>
      <c r="AY38" s="3">
        <f>+'Indice PondENGHO'!AY36/'Indice PondENGHO'!AY35-1</f>
        <v>3.8011692567305744E-2</v>
      </c>
      <c r="AZ38" s="10">
        <f>+'Indice PondENGHO'!AZ36/'Indice PondENGHO'!AZ35-1</f>
        <v>1.8145677709815233E-2</v>
      </c>
      <c r="BA38" s="3">
        <f>+'Indice PondENGHO'!BA36/'Indice PondENGHO'!BA35-1</f>
        <v>6.1517777594925604E-2</v>
      </c>
      <c r="BB38" s="3">
        <f>+'Indice PondENGHO'!BB36/'Indice PondENGHO'!BB35-1</f>
        <v>3.5563373190621972E-2</v>
      </c>
      <c r="BC38" s="3">
        <f>+'Indice PondENGHO'!BC36/'Indice PondENGHO'!BC35-1</f>
        <v>1.9137517294273154E-2</v>
      </c>
      <c r="BD38" s="3">
        <f>+'Indice PondENGHO'!BD36/'Indice PondENGHO'!BD35-1</f>
        <v>7.8595957918004E-2</v>
      </c>
      <c r="BE38" s="3">
        <f>+'Indice PondENGHO'!BE36/'Indice PondENGHO'!BE35-1</f>
        <v>4.5806339035263877E-2</v>
      </c>
      <c r="BF38" s="3">
        <f>+'Indice PondENGHO'!BF36/'Indice PondENGHO'!BF35-1</f>
        <v>3.4584603253576818E-2</v>
      </c>
      <c r="BG38" s="3">
        <f>+'Indice PondENGHO'!BG36/'Indice PondENGHO'!BG35-1</f>
        <v>2.7925459029871647E-3</v>
      </c>
      <c r="BH38" s="3">
        <f>+'Indice PondENGHO'!BH36/'Indice PondENGHO'!BH35-1</f>
        <v>1.9551057763688151E-2</v>
      </c>
      <c r="BI38" s="3">
        <f>+'Indice PondENGHO'!BI36/'Indice PondENGHO'!BI35-1</f>
        <v>1.7149825511308725E-2</v>
      </c>
      <c r="BJ38" s="3">
        <f>+'Indice PondENGHO'!BJ36/'Indice PondENGHO'!BJ35-1</f>
        <v>2.6214559606822174E-2</v>
      </c>
      <c r="BK38" s="11">
        <f>+'Indice PondENGHO'!BK36/'Indice PondENGHO'!BK35-1</f>
        <v>3.7546204098075853E-2</v>
      </c>
      <c r="BL38" s="2">
        <f t="shared" si="2"/>
        <v>43739</v>
      </c>
      <c r="BM38" s="3">
        <f>+'Indice PondENGHO'!BL36/'Indice PondENGHO'!BL35-1</f>
        <v>2.7386137872206673E-2</v>
      </c>
      <c r="BN38" s="3">
        <f>+'Indice PondENGHO'!BM36/'Indice PondENGHO'!BM35-1</f>
        <v>2.8715054067689039E-2</v>
      </c>
      <c r="BO38" s="3">
        <f>+'Indice PondENGHO'!BN36/'Indice PondENGHO'!BN35-1</f>
        <v>2.9327732022404573E-2</v>
      </c>
      <c r="BP38" s="3">
        <f>+'Indice PondENGHO'!BO36/'Indice PondENGHO'!BO35-1</f>
        <v>3.0445537642639797E-2</v>
      </c>
      <c r="BQ38" s="3">
        <f>+'Indice PondENGHO'!BP36/'Indice PondENGHO'!BP35-1</f>
        <v>3.2000118690954649E-2</v>
      </c>
      <c r="BR38" s="10">
        <f>+'Indice PondENGHO'!BQ36/'Indice PondENGHO'!BQ35-1</f>
        <v>1.7910642871841631E-2</v>
      </c>
      <c r="BS38" s="3">
        <f>+'Indice PondENGHO'!BR36/'Indice PondENGHO'!BR35-1</f>
        <v>6.0992504575478224E-2</v>
      </c>
      <c r="BT38" s="3">
        <f>+'Indice PondENGHO'!BS36/'Indice PondENGHO'!BS35-1</f>
        <v>3.6363787839999828E-2</v>
      </c>
      <c r="BU38" s="3">
        <f>+'Indice PondENGHO'!BT36/'Indice PondENGHO'!BT35-1</f>
        <v>1.86553268966696E-2</v>
      </c>
      <c r="BV38" s="3">
        <f>+'Indice PondENGHO'!BU36/'Indice PondENGHO'!BU35-1</f>
        <v>7.8352504263014211E-2</v>
      </c>
      <c r="BW38" s="3">
        <f>+'Indice PondENGHO'!BV36/'Indice PondENGHO'!BV35-1</f>
        <v>4.6274658782187839E-2</v>
      </c>
      <c r="BX38" s="3">
        <f>+'Indice PondENGHO'!BW36/'Indice PondENGHO'!BW35-1</f>
        <v>3.537476834472808E-2</v>
      </c>
      <c r="BY38" s="3">
        <f>+'Indice PondENGHO'!BX36/'Indice PondENGHO'!BX35-1</f>
        <v>3.5992047015234174E-3</v>
      </c>
      <c r="BZ38" s="3">
        <f>+'Indice PondENGHO'!BY36/'Indice PondENGHO'!BY35-1</f>
        <v>1.9780375887671342E-2</v>
      </c>
      <c r="CA38" s="3">
        <f>+'Indice PondENGHO'!BZ36/'Indice PondENGHO'!BZ35-1</f>
        <v>1.9369645760276111E-2</v>
      </c>
      <c r="CB38" s="3">
        <f>+'Indice PondENGHO'!CA36/'Indice PondENGHO'!CA35-1</f>
        <v>2.6084080241527197E-2</v>
      </c>
      <c r="CC38" s="11">
        <f>+'Indice PondENGHO'!CB36/'Indice PondENGHO'!CB35-1</f>
        <v>3.7953356314444964E-2</v>
      </c>
      <c r="CD38" s="10">
        <f>+'Indice PondENGHO'!CC36/'Indice PondENGHO'!CC35-1</f>
        <v>3.0106759645538217E-2</v>
      </c>
      <c r="CE38" s="11">
        <f>+'Indice PondENGHO'!CD36/'Indice PondENGHO'!CD35-1</f>
        <v>3.0106759645538217E-2</v>
      </c>
      <c r="CG38" s="3">
        <f ca="1">+'Indice PondENGHO'!CF36/'Indice PondENGHO'!CF35-1</f>
        <v>3.023015520508765E-2</v>
      </c>
      <c r="CI38" s="3">
        <f t="shared" si="3"/>
        <v>-4.6139808187479758E-3</v>
      </c>
      <c r="CJ38" s="3">
        <f>+'[3]Infla Mensual PondENGHO'!CF38</f>
        <v>-3.5139248381992338E-3</v>
      </c>
      <c r="CK38" s="3">
        <f t="shared" si="4"/>
        <v>-1.100055980548742E-3</v>
      </c>
    </row>
    <row r="39" spans="1:89" x14ac:dyDescent="0.3">
      <c r="A39" s="2">
        <f t="shared" si="0"/>
        <v>43770</v>
      </c>
      <c r="B39" s="1">
        <f t="shared" si="1"/>
        <v>11</v>
      </c>
      <c r="C39" s="1">
        <v>2019</v>
      </c>
      <c r="D39" s="10">
        <f>+'Indice PondENGHO'!D37/'Indice PondENGHO'!D36-1</f>
        <v>5.8070642727082511E-2</v>
      </c>
      <c r="E39" s="3">
        <f>+'Indice PondENGHO'!E37/'Indice PondENGHO'!E36-1</f>
        <v>5.0905234890307183E-2</v>
      </c>
      <c r="F39" s="3">
        <f>+'Indice PondENGHO'!F37/'Indice PondENGHO'!F36-1</f>
        <v>4.7968393524952413E-2</v>
      </c>
      <c r="G39" s="3">
        <f>+'Indice PondENGHO'!G37/'Indice PondENGHO'!G36-1</f>
        <v>1.4435070616601209E-2</v>
      </c>
      <c r="H39" s="3">
        <f>+'Indice PondENGHO'!H37/'Indice PondENGHO'!H36-1</f>
        <v>8.735360710241391E-3</v>
      </c>
      <c r="I39" s="3">
        <f>+'Indice PondENGHO'!I37/'Indice PondENGHO'!I36-1</f>
        <v>6.4543768146587244E-2</v>
      </c>
      <c r="J39" s="3">
        <f>+'Indice PondENGHO'!J37/'Indice PondENGHO'!J36-1</f>
        <v>4.8610725431994517E-2</v>
      </c>
      <c r="K39" s="3">
        <f>+'Indice PondENGHO'!K37/'Indice PondENGHO'!K36-1</f>
        <v>7.4386309663882377E-2</v>
      </c>
      <c r="L39" s="3">
        <f>+'Indice PondENGHO'!L37/'Indice PondENGHO'!L36-1</f>
        <v>3.8205519859993764E-2</v>
      </c>
      <c r="M39" s="3">
        <f>+'Indice PondENGHO'!M37/'Indice PondENGHO'!M36-1</f>
        <v>6.0199355410500033E-2</v>
      </c>
      <c r="N39" s="3">
        <f>+'Indice PondENGHO'!N37/'Indice PondENGHO'!N36-1</f>
        <v>3.4017411401658926E-2</v>
      </c>
      <c r="O39" s="11">
        <f>+'Indice PondENGHO'!O37/'Indice PondENGHO'!O36-1</f>
        <v>5.0373310411854666E-2</v>
      </c>
      <c r="P39" s="3">
        <f>+'Indice PondENGHO'!P37/'Indice PondENGHO'!P36-1</f>
        <v>5.9609790090836334E-2</v>
      </c>
      <c r="Q39" s="3">
        <f>+'Indice PondENGHO'!Q37/'Indice PondENGHO'!Q36-1</f>
        <v>5.0983616072047599E-2</v>
      </c>
      <c r="R39" s="3">
        <f>+'Indice PondENGHO'!R37/'Indice PondENGHO'!R36-1</f>
        <v>4.8622334883080098E-2</v>
      </c>
      <c r="S39" s="3">
        <f>+'Indice PondENGHO'!S37/'Indice PondENGHO'!S36-1</f>
        <v>1.4844847704518438E-2</v>
      </c>
      <c r="T39" s="3">
        <f>+'Indice PondENGHO'!T37/'Indice PondENGHO'!T36-1</f>
        <v>8.5323009585518417E-3</v>
      </c>
      <c r="U39" s="3">
        <f>+'Indice PondENGHO'!U37/'Indice PondENGHO'!U36-1</f>
        <v>6.4041233215650584E-2</v>
      </c>
      <c r="V39" s="3">
        <f>+'Indice PondENGHO'!V37/'Indice PondENGHO'!V36-1</f>
        <v>4.7379402700343132E-2</v>
      </c>
      <c r="W39" s="3">
        <f>+'Indice PondENGHO'!W37/'Indice PondENGHO'!W36-1</f>
        <v>7.4101742100916468E-2</v>
      </c>
      <c r="X39" s="3">
        <f>+'Indice PondENGHO'!X37/'Indice PondENGHO'!X36-1</f>
        <v>3.7529640948148701E-2</v>
      </c>
      <c r="Y39" s="3">
        <f>+'Indice PondENGHO'!Y37/'Indice PondENGHO'!Y36-1</f>
        <v>6.8032985381730304E-2</v>
      </c>
      <c r="Z39" s="3">
        <f>+'Indice PondENGHO'!Z37/'Indice PondENGHO'!Z36-1</f>
        <v>3.3960371362543373E-2</v>
      </c>
      <c r="AA39" s="3">
        <f>+'Indice PondENGHO'!AA37/'Indice PondENGHO'!AA36-1</f>
        <v>4.8947327548788833E-2</v>
      </c>
      <c r="AB39" s="10">
        <f>+'Indice PondENGHO'!AB37/'Indice PondENGHO'!AB36-1</f>
        <v>6.0598114497466993E-2</v>
      </c>
      <c r="AC39" s="3">
        <f>+'Indice PondENGHO'!AC37/'Indice PondENGHO'!AC36-1</f>
        <v>5.0841330704318066E-2</v>
      </c>
      <c r="AD39" s="3">
        <f>+'Indice PondENGHO'!AD37/'Indice PondENGHO'!AD36-1</f>
        <v>4.8822438697072812E-2</v>
      </c>
      <c r="AE39" s="3">
        <f>+'Indice PondENGHO'!AE37/'Indice PondENGHO'!AE36-1</f>
        <v>1.5144988197214326E-2</v>
      </c>
      <c r="AF39" s="3">
        <f>+'Indice PondENGHO'!AF37/'Indice PondENGHO'!AF36-1</f>
        <v>8.4351960550679284E-3</v>
      </c>
      <c r="AG39" s="3">
        <f>+'Indice PondENGHO'!AG37/'Indice PondENGHO'!AG36-1</f>
        <v>6.4209186666042584E-2</v>
      </c>
      <c r="AH39" s="3">
        <f>+'Indice PondENGHO'!AH37/'Indice PondENGHO'!AH36-1</f>
        <v>4.7426806651115205E-2</v>
      </c>
      <c r="AI39" s="3">
        <f>+'Indice PondENGHO'!AI37/'Indice PondENGHO'!AI36-1</f>
        <v>7.3999053057398623E-2</v>
      </c>
      <c r="AJ39" s="3">
        <f>+'Indice PondENGHO'!AJ37/'Indice PondENGHO'!AJ36-1</f>
        <v>3.7190782916727283E-2</v>
      </c>
      <c r="AK39" s="3">
        <f>+'Indice PondENGHO'!AK37/'Indice PondENGHO'!AK36-1</f>
        <v>6.982089950578807E-2</v>
      </c>
      <c r="AL39" s="3">
        <f>+'Indice PondENGHO'!AL37/'Indice PondENGHO'!AL36-1</f>
        <v>3.3599568253221745E-2</v>
      </c>
      <c r="AM39" s="11">
        <f>+'Indice PondENGHO'!AM37/'Indice PondENGHO'!AM36-1</f>
        <v>4.8419580636567483E-2</v>
      </c>
      <c r="AN39" s="3">
        <f>+'Indice PondENGHO'!AN37/'Indice PondENGHO'!AN36-1</f>
        <v>6.1283044377876239E-2</v>
      </c>
      <c r="AO39" s="3">
        <f>+'Indice PondENGHO'!AO37/'Indice PondENGHO'!AO36-1</f>
        <v>5.0846032230111193E-2</v>
      </c>
      <c r="AP39" s="3">
        <f>+'Indice PondENGHO'!AP37/'Indice PondENGHO'!AP36-1</f>
        <v>4.8749034591875073E-2</v>
      </c>
      <c r="AQ39" s="3">
        <f>+'Indice PondENGHO'!AQ37/'Indice PondENGHO'!AQ36-1</f>
        <v>1.5788148564188642E-2</v>
      </c>
      <c r="AR39" s="3">
        <f>+'Indice PondENGHO'!AR37/'Indice PondENGHO'!AR36-1</f>
        <v>8.5254613517300459E-3</v>
      </c>
      <c r="AS39" s="3">
        <f>+'Indice PondENGHO'!AS37/'Indice PondENGHO'!AS36-1</f>
        <v>6.2839869925497505E-2</v>
      </c>
      <c r="AT39" s="3">
        <f>+'Indice PondENGHO'!AT37/'Indice PondENGHO'!AT36-1</f>
        <v>4.5791954682759428E-2</v>
      </c>
      <c r="AU39" s="3">
        <f>+'Indice PondENGHO'!AU37/'Indice PondENGHO'!AU36-1</f>
        <v>7.4408282162270911E-2</v>
      </c>
      <c r="AV39" s="3">
        <f>+'Indice PondENGHO'!AV37/'Indice PondENGHO'!AV36-1</f>
        <v>3.6878185434415345E-2</v>
      </c>
      <c r="AW39" s="3">
        <f>+'Indice PondENGHO'!AW37/'Indice PondENGHO'!AW36-1</f>
        <v>6.8822799316961669E-2</v>
      </c>
      <c r="AX39" s="3">
        <f>+'Indice PondENGHO'!AX37/'Indice PondENGHO'!AX36-1</f>
        <v>3.3499837362068297E-2</v>
      </c>
      <c r="AY39" s="3">
        <f>+'Indice PondENGHO'!AY37/'Indice PondENGHO'!AY36-1</f>
        <v>4.7904891310327047E-2</v>
      </c>
      <c r="AZ39" s="10">
        <f>+'Indice PondENGHO'!AZ37/'Indice PondENGHO'!AZ36-1</f>
        <v>6.2441553544494655E-2</v>
      </c>
      <c r="BA39" s="3">
        <f>+'Indice PondENGHO'!BA37/'Indice PondENGHO'!BA36-1</f>
        <v>5.0863519401701529E-2</v>
      </c>
      <c r="BB39" s="3">
        <f>+'Indice PondENGHO'!BB37/'Indice PondENGHO'!BB36-1</f>
        <v>4.8735525212725506E-2</v>
      </c>
      <c r="BC39" s="3">
        <f>+'Indice PondENGHO'!BC37/'Indice PondENGHO'!BC36-1</f>
        <v>1.6568747626746871E-2</v>
      </c>
      <c r="BD39" s="3">
        <f>+'Indice PondENGHO'!BD37/'Indice PondENGHO'!BD36-1</f>
        <v>8.347405238236183E-3</v>
      </c>
      <c r="BE39" s="3">
        <f>+'Indice PondENGHO'!BE37/'Indice PondENGHO'!BE36-1</f>
        <v>6.1770216588268978E-2</v>
      </c>
      <c r="BF39" s="3">
        <f>+'Indice PondENGHO'!BF37/'Indice PondENGHO'!BF36-1</f>
        <v>4.4852209638019058E-2</v>
      </c>
      <c r="BG39" s="3">
        <f>+'Indice PondENGHO'!BG37/'Indice PondENGHO'!BG36-1</f>
        <v>7.4170050664848608E-2</v>
      </c>
      <c r="BH39" s="3">
        <f>+'Indice PondENGHO'!BH37/'Indice PondENGHO'!BH36-1</f>
        <v>3.6048164899002089E-2</v>
      </c>
      <c r="BI39" s="3">
        <f>+'Indice PondENGHO'!BI37/'Indice PondENGHO'!BI36-1</f>
        <v>7.7135367757726003E-2</v>
      </c>
      <c r="BJ39" s="3">
        <f>+'Indice PondENGHO'!BJ37/'Indice PondENGHO'!BJ36-1</f>
        <v>3.2922007025127931E-2</v>
      </c>
      <c r="BK39" s="11">
        <f>+'Indice PondENGHO'!BK37/'Indice PondENGHO'!BK36-1</f>
        <v>4.6393632302654586E-2</v>
      </c>
      <c r="BL39" s="2">
        <f t="shared" si="2"/>
        <v>43770</v>
      </c>
      <c r="BM39" s="3">
        <f>+'Indice PondENGHO'!BL37/'Indice PondENGHO'!BL36-1</f>
        <v>4.7296566260943473E-2</v>
      </c>
      <c r="BN39" s="3">
        <f>+'Indice PondENGHO'!BM37/'Indice PondENGHO'!BM36-1</f>
        <v>4.6775809128893009E-2</v>
      </c>
      <c r="BO39" s="3">
        <f>+'Indice PondENGHO'!BN37/'Indice PondENGHO'!BN36-1</f>
        <v>4.703169367386284E-2</v>
      </c>
      <c r="BP39" s="3">
        <f>+'Indice PondENGHO'!BO37/'Indice PondENGHO'!BO36-1</f>
        <v>4.5945847451133615E-2</v>
      </c>
      <c r="BQ39" s="3">
        <f>+'Indice PondENGHO'!BP37/'Indice PondENGHO'!BP36-1</f>
        <v>4.4090085560173575E-2</v>
      </c>
      <c r="BR39" s="10">
        <f>+'Indice PondENGHO'!BQ37/'Indice PondENGHO'!BQ36-1</f>
        <v>6.0515801029861427E-2</v>
      </c>
      <c r="BS39" s="3">
        <f>+'Indice PondENGHO'!BR37/'Indice PondENGHO'!BR36-1</f>
        <v>5.0884030684462234E-2</v>
      </c>
      <c r="BT39" s="3">
        <f>+'Indice PondENGHO'!BS37/'Indice PondENGHO'!BS36-1</f>
        <v>4.8630334190884028E-2</v>
      </c>
      <c r="BU39" s="3">
        <f>+'Indice PondENGHO'!BT37/'Indice PondENGHO'!BT36-1</f>
        <v>1.5617824390768531E-2</v>
      </c>
      <c r="BV39" s="3">
        <f>+'Indice PondENGHO'!BU37/'Indice PondENGHO'!BU36-1</f>
        <v>8.4572646042191391E-3</v>
      </c>
      <c r="BW39" s="3">
        <f>+'Indice PondENGHO'!BV37/'Indice PondENGHO'!BV36-1</f>
        <v>6.2908180571679795E-2</v>
      </c>
      <c r="BX39" s="3">
        <f>+'Indice PondENGHO'!BW37/'Indice PondENGHO'!BW36-1</f>
        <v>4.619214193318455E-2</v>
      </c>
      <c r="BY39" s="3">
        <f>+'Indice PondENGHO'!BX37/'Indice PondENGHO'!BX36-1</f>
        <v>7.4204949585922275E-2</v>
      </c>
      <c r="BZ39" s="3">
        <f>+'Indice PondENGHO'!BY37/'Indice PondENGHO'!BY36-1</f>
        <v>3.6854645214769555E-2</v>
      </c>
      <c r="CA39" s="3">
        <f>+'Indice PondENGHO'!BZ37/'Indice PondENGHO'!BZ36-1</f>
        <v>7.1651923705083886E-2</v>
      </c>
      <c r="CB39" s="3">
        <f>+'Indice PondENGHO'!CA37/'Indice PondENGHO'!CA36-1</f>
        <v>3.3380639312232896E-2</v>
      </c>
      <c r="CC39" s="11">
        <f>+'Indice PondENGHO'!CB37/'Indice PondENGHO'!CB36-1</f>
        <v>4.782270151450585E-2</v>
      </c>
      <c r="CD39" s="10">
        <f>+'Indice PondENGHO'!CC37/'Indice PondENGHO'!CC36-1</f>
        <v>4.5831401114968973E-2</v>
      </c>
      <c r="CE39" s="11">
        <f>+'Indice PondENGHO'!CD37/'Indice PondENGHO'!CD36-1</f>
        <v>4.5831401114968973E-2</v>
      </c>
      <c r="CG39" s="3">
        <f ca="1">+'Indice PondENGHO'!CF37/'Indice PondENGHO'!CF36-1</f>
        <v>4.583251788035736E-2</v>
      </c>
      <c r="CI39" s="3">
        <f t="shared" si="3"/>
        <v>3.2064807007698981E-3</v>
      </c>
      <c r="CJ39" s="3">
        <f>+'[3]Infla Mensual PondENGHO'!CF39</f>
        <v>2.4035051343989089E-3</v>
      </c>
      <c r="CK39" s="3">
        <f t="shared" si="4"/>
        <v>8.0297556637098921E-4</v>
      </c>
    </row>
    <row r="40" spans="1:89" x14ac:dyDescent="0.3">
      <c r="A40" s="2">
        <f t="shared" si="0"/>
        <v>43800</v>
      </c>
      <c r="B40" s="1">
        <f t="shared" si="1"/>
        <v>12</v>
      </c>
      <c r="C40" s="1">
        <v>2019</v>
      </c>
      <c r="D40" s="10">
        <f>+'Indice PondENGHO'!D38/'Indice PondENGHO'!D37-1</f>
        <v>3.5443590078359399E-2</v>
      </c>
      <c r="E40" s="3">
        <f>+'Indice PondENGHO'!E38/'Indice PondENGHO'!E37-1</f>
        <v>3.1628211607891421E-2</v>
      </c>
      <c r="F40" s="3">
        <f>+'Indice PondENGHO'!F38/'Indice PondENGHO'!F37-1</f>
        <v>3.749286529438689E-2</v>
      </c>
      <c r="G40" s="3">
        <f>+'Indice PondENGHO'!G38/'Indice PondENGHO'!G37-1</f>
        <v>2.0331662064671407E-2</v>
      </c>
      <c r="H40" s="3">
        <f>+'Indice PondENGHO'!H38/'Indice PondENGHO'!H37-1</f>
        <v>5.6670119259932594E-2</v>
      </c>
      <c r="I40" s="3">
        <f>+'Indice PondENGHO'!I38/'Indice PondENGHO'!I37-1</f>
        <v>5.3067572797599993E-2</v>
      </c>
      <c r="J40" s="3">
        <f>+'Indice PondENGHO'!J38/'Indice PondENGHO'!J37-1</f>
        <v>5.1740205524696048E-2</v>
      </c>
      <c r="K40" s="3">
        <f>+'Indice PondENGHO'!K38/'Indice PondENGHO'!K37-1</f>
        <v>8.3831289104059792E-2</v>
      </c>
      <c r="L40" s="3">
        <f>+'Indice PondENGHO'!L38/'Indice PondENGHO'!L37-1</f>
        <v>2.5217723311955709E-2</v>
      </c>
      <c r="M40" s="3">
        <f>+'Indice PondENGHO'!M38/'Indice PondENGHO'!M37-1</f>
        <v>3.9992143454163465E-2</v>
      </c>
      <c r="N40" s="3">
        <f>+'Indice PondENGHO'!N38/'Indice PondENGHO'!N37-1</f>
        <v>3.1040632259422773E-2</v>
      </c>
      <c r="O40" s="11">
        <f>+'Indice PondENGHO'!O38/'Indice PondENGHO'!O37-1</f>
        <v>3.6249820017081102E-2</v>
      </c>
      <c r="P40" s="3">
        <f>+'Indice PondENGHO'!P38/'Indice PondENGHO'!P37-1</f>
        <v>3.5474240257812983E-2</v>
      </c>
      <c r="Q40" s="3">
        <f>+'Indice PondENGHO'!Q38/'Indice PondENGHO'!Q37-1</f>
        <v>3.1970370780910029E-2</v>
      </c>
      <c r="R40" s="3">
        <f>+'Indice PondENGHO'!R38/'Indice PondENGHO'!R37-1</f>
        <v>3.75184314554875E-2</v>
      </c>
      <c r="S40" s="3">
        <f>+'Indice PondENGHO'!S38/'Indice PondENGHO'!S37-1</f>
        <v>2.054217893286947E-2</v>
      </c>
      <c r="T40" s="3">
        <f>+'Indice PondENGHO'!T38/'Indice PondENGHO'!T37-1</f>
        <v>5.697164996531856E-2</v>
      </c>
      <c r="U40" s="3">
        <f>+'Indice PondENGHO'!U38/'Indice PondENGHO'!U37-1</f>
        <v>5.4487706958936899E-2</v>
      </c>
      <c r="V40" s="3">
        <f>+'Indice PondENGHO'!V38/'Indice PondENGHO'!V37-1</f>
        <v>5.1202269153994395E-2</v>
      </c>
      <c r="W40" s="3">
        <f>+'Indice PondENGHO'!W38/'Indice PondENGHO'!W37-1</f>
        <v>8.5862057738277153E-2</v>
      </c>
      <c r="X40" s="3">
        <f>+'Indice PondENGHO'!X38/'Indice PondENGHO'!X37-1</f>
        <v>2.5158361191031542E-2</v>
      </c>
      <c r="Y40" s="3">
        <f>+'Indice PondENGHO'!Y38/'Indice PondENGHO'!Y37-1</f>
        <v>4.2864952545440982E-2</v>
      </c>
      <c r="Z40" s="3">
        <f>+'Indice PondENGHO'!Z38/'Indice PondENGHO'!Z37-1</f>
        <v>3.1357842630455712E-2</v>
      </c>
      <c r="AA40" s="3">
        <f>+'Indice PondENGHO'!AA38/'Indice PondENGHO'!AA37-1</f>
        <v>3.6150299136330277E-2</v>
      </c>
      <c r="AB40" s="10">
        <f>+'Indice PondENGHO'!AB38/'Indice PondENGHO'!AB37-1</f>
        <v>3.5515987405206451E-2</v>
      </c>
      <c r="AC40" s="3">
        <f>+'Indice PondENGHO'!AC38/'Indice PondENGHO'!AC37-1</f>
        <v>3.1939215635650609E-2</v>
      </c>
      <c r="AD40" s="3">
        <f>+'Indice PondENGHO'!AD38/'Indice PondENGHO'!AD37-1</f>
        <v>3.7739930718493131E-2</v>
      </c>
      <c r="AE40" s="3">
        <f>+'Indice PondENGHO'!AE38/'Indice PondENGHO'!AE37-1</f>
        <v>2.0509798369344079E-2</v>
      </c>
      <c r="AF40" s="3">
        <f>+'Indice PondENGHO'!AF38/'Indice PondENGHO'!AF37-1</f>
        <v>5.6604395783742767E-2</v>
      </c>
      <c r="AG40" s="3">
        <f>+'Indice PondENGHO'!AG38/'Indice PondENGHO'!AG37-1</f>
        <v>5.4599714135492361E-2</v>
      </c>
      <c r="AH40" s="3">
        <f>+'Indice PondENGHO'!AH38/'Indice PondENGHO'!AH37-1</f>
        <v>5.0796045934484724E-2</v>
      </c>
      <c r="AI40" s="3">
        <f>+'Indice PondENGHO'!AI38/'Indice PondENGHO'!AI37-1</f>
        <v>8.6789088610531584E-2</v>
      </c>
      <c r="AJ40" s="3">
        <f>+'Indice PondENGHO'!AJ38/'Indice PondENGHO'!AJ37-1</f>
        <v>2.4874299285537749E-2</v>
      </c>
      <c r="AK40" s="3">
        <f>+'Indice PondENGHO'!AK38/'Indice PondENGHO'!AK37-1</f>
        <v>4.3473187504572408E-2</v>
      </c>
      <c r="AL40" s="3">
        <f>+'Indice PondENGHO'!AL38/'Indice PondENGHO'!AL37-1</f>
        <v>3.2298763656355423E-2</v>
      </c>
      <c r="AM40" s="11">
        <f>+'Indice PondENGHO'!AM38/'Indice PondENGHO'!AM37-1</f>
        <v>3.6191952840591179E-2</v>
      </c>
      <c r="AN40" s="3">
        <f>+'Indice PondENGHO'!AN38/'Indice PondENGHO'!AN37-1</f>
        <v>3.5698257504255926E-2</v>
      </c>
      <c r="AO40" s="3">
        <f>+'Indice PondENGHO'!AO38/'Indice PondENGHO'!AO37-1</f>
        <v>3.2060766537030716E-2</v>
      </c>
      <c r="AP40" s="3">
        <f>+'Indice PondENGHO'!AP38/'Indice PondENGHO'!AP37-1</f>
        <v>3.7903767928780363E-2</v>
      </c>
      <c r="AQ40" s="3">
        <f>+'Indice PondENGHO'!AQ38/'Indice PondENGHO'!AQ37-1</f>
        <v>2.0644344117048963E-2</v>
      </c>
      <c r="AR40" s="3">
        <f>+'Indice PondENGHO'!AR38/'Indice PondENGHO'!AR37-1</f>
        <v>5.6544447170264078E-2</v>
      </c>
      <c r="AS40" s="3">
        <f>+'Indice PondENGHO'!AS38/'Indice PondENGHO'!AS37-1</f>
        <v>5.6618689823860535E-2</v>
      </c>
      <c r="AT40" s="3">
        <f>+'Indice PondENGHO'!AT38/'Indice PondENGHO'!AT37-1</f>
        <v>5.0623970609551705E-2</v>
      </c>
      <c r="AU40" s="3">
        <f>+'Indice PondENGHO'!AU38/'Indice PondENGHO'!AU37-1</f>
        <v>8.6991380744848579E-2</v>
      </c>
      <c r="AV40" s="3">
        <f>+'Indice PondENGHO'!AV38/'Indice PondENGHO'!AV37-1</f>
        <v>2.5357167101839329E-2</v>
      </c>
      <c r="AW40" s="3">
        <f>+'Indice PondENGHO'!AW38/'Indice PondENGHO'!AW37-1</f>
        <v>4.3105551231052974E-2</v>
      </c>
      <c r="AX40" s="3">
        <f>+'Indice PondENGHO'!AX38/'Indice PondENGHO'!AX37-1</f>
        <v>3.2626988922631384E-2</v>
      </c>
      <c r="AY40" s="3">
        <f>+'Indice PondENGHO'!AY38/'Indice PondENGHO'!AY37-1</f>
        <v>3.6283898597287312E-2</v>
      </c>
      <c r="AZ40" s="10">
        <f>+'Indice PondENGHO'!AZ38/'Indice PondENGHO'!AZ37-1</f>
        <v>3.5851164734463259E-2</v>
      </c>
      <c r="BA40" s="3">
        <f>+'Indice PondENGHO'!BA38/'Indice PondENGHO'!BA37-1</f>
        <v>3.232141697204316E-2</v>
      </c>
      <c r="BB40" s="3">
        <f>+'Indice PondENGHO'!BB38/'Indice PondENGHO'!BB37-1</f>
        <v>3.8168231233647765E-2</v>
      </c>
      <c r="BC40" s="3">
        <f>+'Indice PondENGHO'!BC38/'Indice PondENGHO'!BC37-1</f>
        <v>2.1568360603691383E-2</v>
      </c>
      <c r="BD40" s="3">
        <f>+'Indice PondENGHO'!BD38/'Indice PondENGHO'!BD37-1</f>
        <v>5.7100642648182154E-2</v>
      </c>
      <c r="BE40" s="3">
        <f>+'Indice PondENGHO'!BE38/'Indice PondENGHO'!BE37-1</f>
        <v>5.8331612707953173E-2</v>
      </c>
      <c r="BF40" s="3">
        <f>+'Indice PondENGHO'!BF38/'Indice PondENGHO'!BF37-1</f>
        <v>5.0463876545852271E-2</v>
      </c>
      <c r="BG40" s="3">
        <f>+'Indice PondENGHO'!BG38/'Indice PondENGHO'!BG37-1</f>
        <v>8.8803312086453978E-2</v>
      </c>
      <c r="BH40" s="3">
        <f>+'Indice PondENGHO'!BH38/'Indice PondENGHO'!BH37-1</f>
        <v>2.6328668939747946E-2</v>
      </c>
      <c r="BI40" s="3">
        <f>+'Indice PondENGHO'!BI38/'Indice PondENGHO'!BI37-1</f>
        <v>4.5924865790120561E-2</v>
      </c>
      <c r="BJ40" s="3">
        <f>+'Indice PondENGHO'!BJ38/'Indice PondENGHO'!BJ37-1</f>
        <v>3.3744366746055077E-2</v>
      </c>
      <c r="BK40" s="11">
        <f>+'Indice PondENGHO'!BK38/'Indice PondENGHO'!BK37-1</f>
        <v>3.6357241411816288E-2</v>
      </c>
      <c r="BL40" s="2">
        <f t="shared" si="2"/>
        <v>43800</v>
      </c>
      <c r="BM40" s="3">
        <f>+'Indice PondENGHO'!BL38/'Indice PondENGHO'!BL37-1</f>
        <v>3.8007796511257741E-2</v>
      </c>
      <c r="BN40" s="3">
        <f>+'Indice PondENGHO'!BM38/'Indice PondENGHO'!BM37-1</f>
        <v>3.9003464206590177E-2</v>
      </c>
      <c r="BO40" s="3">
        <f>+'Indice PondENGHO'!BN38/'Indice PondENGHO'!BN37-1</f>
        <v>3.9537445880415634E-2</v>
      </c>
      <c r="BP40" s="3">
        <f>+'Indice PondENGHO'!BO38/'Indice PondENGHO'!BO37-1</f>
        <v>4.0442107632993496E-2</v>
      </c>
      <c r="BQ40" s="3">
        <f>+'Indice PondENGHO'!BP38/'Indice PondENGHO'!BP37-1</f>
        <v>4.1423018315549731E-2</v>
      </c>
      <c r="BR40" s="10">
        <f>+'Indice PondENGHO'!BQ38/'Indice PondENGHO'!BQ37-1</f>
        <v>3.5609031881455699E-2</v>
      </c>
      <c r="BS40" s="3">
        <f>+'Indice PondENGHO'!BR38/'Indice PondENGHO'!BR37-1</f>
        <v>3.2045027655038139E-2</v>
      </c>
      <c r="BT40" s="3">
        <f>+'Indice PondENGHO'!BS38/'Indice PondENGHO'!BS37-1</f>
        <v>3.7829040938036851E-2</v>
      </c>
      <c r="BU40" s="3">
        <f>+'Indice PondENGHO'!BT38/'Indice PondENGHO'!BT37-1</f>
        <v>2.0869040041284537E-2</v>
      </c>
      <c r="BV40" s="3">
        <f>+'Indice PondENGHO'!BU38/'Indice PondENGHO'!BU37-1</f>
        <v>5.6850167963713005E-2</v>
      </c>
      <c r="BW40" s="3">
        <f>+'Indice PondENGHO'!BV38/'Indice PondENGHO'!BV37-1</f>
        <v>5.6449109413888143E-2</v>
      </c>
      <c r="BX40" s="3">
        <f>+'Indice PondENGHO'!BW38/'Indice PondENGHO'!BW37-1</f>
        <v>5.0774181991639189E-2</v>
      </c>
      <c r="BY40" s="3">
        <f>+'Indice PondENGHO'!BX38/'Indice PondENGHO'!BX37-1</f>
        <v>8.6917344320682544E-2</v>
      </c>
      <c r="BZ40" s="3">
        <f>+'Indice PondENGHO'!BY38/'Indice PondENGHO'!BY37-1</f>
        <v>2.5593901451300471E-2</v>
      </c>
      <c r="CA40" s="3">
        <f>+'Indice PondENGHO'!BZ38/'Indice PondENGHO'!BZ37-1</f>
        <v>4.4069433579399853E-2</v>
      </c>
      <c r="CB40" s="3">
        <f>+'Indice PondENGHO'!CA38/'Indice PondENGHO'!CA37-1</f>
        <v>3.274127215253797E-2</v>
      </c>
      <c r="CC40" s="11">
        <f>+'Indice PondENGHO'!CB38/'Indice PondENGHO'!CB37-1</f>
        <v>3.62734500063151E-2</v>
      </c>
      <c r="CD40" s="10">
        <f>+'Indice PondENGHO'!CC38/'Indice PondENGHO'!CC37-1</f>
        <v>4.0077984757240115E-2</v>
      </c>
      <c r="CE40" s="11">
        <f>+'Indice PondENGHO'!CD38/'Indice PondENGHO'!CD37-1</f>
        <v>4.0077984757240115E-2</v>
      </c>
      <c r="CG40" s="3">
        <f ca="1">+'Indice PondENGHO'!CF38/'Indice PondENGHO'!CF37-1</f>
        <v>3.9811170828005782E-2</v>
      </c>
      <c r="CI40" s="3">
        <f t="shared" si="3"/>
        <v>-3.4152218042919902E-3</v>
      </c>
      <c r="CJ40" s="3">
        <f>+'[3]Infla Mensual PondENGHO'!CF40</f>
        <v>-3.1567737619258018E-3</v>
      </c>
      <c r="CK40" s="3">
        <f t="shared" si="4"/>
        <v>-2.5844804236618835E-4</v>
      </c>
    </row>
    <row r="41" spans="1:89" x14ac:dyDescent="0.3">
      <c r="A41" s="2">
        <f t="shared" si="0"/>
        <v>43831</v>
      </c>
      <c r="B41" s="1">
        <f t="shared" si="1"/>
        <v>1</v>
      </c>
      <c r="C41" s="1">
        <v>2020</v>
      </c>
      <c r="D41" s="10">
        <f>+'Indice PondENGHO'!D39/'Indice PondENGHO'!D38-1</f>
        <v>4.527546929275994E-2</v>
      </c>
      <c r="E41" s="3">
        <f>+'Indice PondENGHO'!E39/'Indice PondENGHO'!E38-1</f>
        <v>4.2227227037320292E-2</v>
      </c>
      <c r="F41" s="3">
        <f>+'Indice PondENGHO'!F39/'Indice PondENGHO'!F38-1</f>
        <v>3.9006825905582465E-2</v>
      </c>
      <c r="G41" s="3">
        <f>+'Indice PondENGHO'!G39/'Indice PondENGHO'!G38-1</f>
        <v>8.5944754933946488E-3</v>
      </c>
      <c r="H41" s="3">
        <f>+'Indice PondENGHO'!H39/'Indice PondENGHO'!H38-1</f>
        <v>-5.5384335396480022E-3</v>
      </c>
      <c r="I41" s="3">
        <f>+'Indice PondENGHO'!I39/'Indice PondENGHO'!I38-1</f>
        <v>-1.8866498197496084E-2</v>
      </c>
      <c r="J41" s="3">
        <f>+'Indice PondENGHO'!J39/'Indice PondENGHO'!J38-1</f>
        <v>1.6176857830295654E-2</v>
      </c>
      <c r="K41" s="3">
        <f>+'Indice PondENGHO'!K39/'Indice PondENGHO'!K38-1</f>
        <v>-8.417220009348525E-3</v>
      </c>
      <c r="L41" s="3">
        <f>+'Indice PondENGHO'!L39/'Indice PondENGHO'!L38-1</f>
        <v>4.2774065677202655E-2</v>
      </c>
      <c r="M41" s="3">
        <f>+'Indice PondENGHO'!M39/'Indice PondENGHO'!M38-1</f>
        <v>2.9356483929130928E-2</v>
      </c>
      <c r="N41" s="3">
        <f>+'Indice PondENGHO'!N39/'Indice PondENGHO'!N38-1</f>
        <v>4.0490949747831628E-2</v>
      </c>
      <c r="O41" s="11">
        <f>+'Indice PondENGHO'!O39/'Indice PondENGHO'!O38-1</f>
        <v>3.0993339415103183E-2</v>
      </c>
      <c r="P41" s="3">
        <f>+'Indice PondENGHO'!P39/'Indice PondENGHO'!P38-1</f>
        <v>4.4284475047864813E-2</v>
      </c>
      <c r="Q41" s="3">
        <f>+'Indice PondENGHO'!Q39/'Indice PondENGHO'!Q38-1</f>
        <v>4.2495020162503838E-2</v>
      </c>
      <c r="R41" s="3">
        <f>+'Indice PondENGHO'!R39/'Indice PondENGHO'!R38-1</f>
        <v>3.9893769152727243E-2</v>
      </c>
      <c r="S41" s="3">
        <f>+'Indice PondENGHO'!S39/'Indice PondENGHO'!S38-1</f>
        <v>7.5677317435181024E-3</v>
      </c>
      <c r="T41" s="3">
        <f>+'Indice PondENGHO'!T39/'Indice PondENGHO'!T38-1</f>
        <v>-5.8155428608498427E-3</v>
      </c>
      <c r="U41" s="3">
        <f>+'Indice PondENGHO'!U39/'Indice PondENGHO'!U38-1</f>
        <v>-1.9518269408070332E-2</v>
      </c>
      <c r="V41" s="3">
        <f>+'Indice PondENGHO'!V39/'Indice PondENGHO'!V38-1</f>
        <v>1.6033331131021678E-2</v>
      </c>
      <c r="W41" s="3">
        <f>+'Indice PondENGHO'!W39/'Indice PondENGHO'!W38-1</f>
        <v>-7.0113531936725204E-3</v>
      </c>
      <c r="X41" s="3">
        <f>+'Indice PondENGHO'!X39/'Indice PondENGHO'!X38-1</f>
        <v>4.4173025110614939E-2</v>
      </c>
      <c r="Y41" s="3">
        <f>+'Indice PondENGHO'!Y39/'Indice PondENGHO'!Y38-1</f>
        <v>3.1513230619695021E-2</v>
      </c>
      <c r="Z41" s="3">
        <f>+'Indice PondENGHO'!Z39/'Indice PondENGHO'!Z38-1</f>
        <v>3.9894093204031922E-2</v>
      </c>
      <c r="AA41" s="3">
        <f>+'Indice PondENGHO'!AA39/'Indice PondENGHO'!AA38-1</f>
        <v>3.1118967368767958E-2</v>
      </c>
      <c r="AB41" s="10">
        <f>+'Indice PondENGHO'!AB39/'Indice PondENGHO'!AB38-1</f>
        <v>4.3648995603826179E-2</v>
      </c>
      <c r="AC41" s="3">
        <f>+'Indice PondENGHO'!AC39/'Indice PondENGHO'!AC38-1</f>
        <v>4.2178073421838658E-2</v>
      </c>
      <c r="AD41" s="3">
        <f>+'Indice PondENGHO'!AD39/'Indice PondENGHO'!AD38-1</f>
        <v>4.0280588864433309E-2</v>
      </c>
      <c r="AE41" s="3">
        <f>+'Indice PondENGHO'!AE39/'Indice PondENGHO'!AE38-1</f>
        <v>7.5687810838818148E-3</v>
      </c>
      <c r="AF41" s="3">
        <f>+'Indice PondENGHO'!AF39/'Indice PondENGHO'!AF38-1</f>
        <v>-6.4561157318837603E-3</v>
      </c>
      <c r="AG41" s="3">
        <f>+'Indice PondENGHO'!AG39/'Indice PondENGHO'!AG38-1</f>
        <v>-1.9363676351306203E-2</v>
      </c>
      <c r="AH41" s="3">
        <f>+'Indice PondENGHO'!AH39/'Indice PondENGHO'!AH38-1</f>
        <v>1.6142646403460414E-2</v>
      </c>
      <c r="AI41" s="3">
        <f>+'Indice PondENGHO'!AI39/'Indice PondENGHO'!AI38-1</f>
        <v>-6.4234636924488386E-3</v>
      </c>
      <c r="AJ41" s="3">
        <f>+'Indice PondENGHO'!AJ39/'Indice PondENGHO'!AJ38-1</f>
        <v>4.5049937221445679E-2</v>
      </c>
      <c r="AK41" s="3">
        <f>+'Indice PondENGHO'!AK39/'Indice PondENGHO'!AK38-1</f>
        <v>3.199332643214059E-2</v>
      </c>
      <c r="AL41" s="3">
        <f>+'Indice PondENGHO'!AL39/'Indice PondENGHO'!AL38-1</f>
        <v>3.9960707043736887E-2</v>
      </c>
      <c r="AM41" s="11">
        <f>+'Indice PondENGHO'!AM39/'Indice PondENGHO'!AM38-1</f>
        <v>3.1139920272595933E-2</v>
      </c>
      <c r="AN41" s="3">
        <f>+'Indice PondENGHO'!AN39/'Indice PondENGHO'!AN38-1</f>
        <v>4.3323969872032686E-2</v>
      </c>
      <c r="AO41" s="3">
        <f>+'Indice PondENGHO'!AO39/'Indice PondENGHO'!AO38-1</f>
        <v>4.2348137952301634E-2</v>
      </c>
      <c r="AP41" s="3">
        <f>+'Indice PondENGHO'!AP39/'Indice PondENGHO'!AP38-1</f>
        <v>4.0769876694553009E-2</v>
      </c>
      <c r="AQ41" s="3">
        <f>+'Indice PondENGHO'!AQ39/'Indice PondENGHO'!AQ38-1</f>
        <v>7.1714510323861447E-3</v>
      </c>
      <c r="AR41" s="3">
        <f>+'Indice PondENGHO'!AR39/'Indice PondENGHO'!AR38-1</f>
        <v>-6.4162223145642905E-3</v>
      </c>
      <c r="AS41" s="3">
        <f>+'Indice PondENGHO'!AS39/'Indice PondENGHO'!AS38-1</f>
        <v>-1.9984591937532881E-2</v>
      </c>
      <c r="AT41" s="3">
        <f>+'Indice PondENGHO'!AT39/'Indice PondENGHO'!AT38-1</f>
        <v>1.5542297159346408E-2</v>
      </c>
      <c r="AU41" s="3">
        <f>+'Indice PondENGHO'!AU39/'Indice PondENGHO'!AU38-1</f>
        <v>-5.6298585509598764E-3</v>
      </c>
      <c r="AV41" s="3">
        <f>+'Indice PondENGHO'!AV39/'Indice PondENGHO'!AV38-1</f>
        <v>4.5081446053903518E-2</v>
      </c>
      <c r="AW41" s="3">
        <f>+'Indice PondENGHO'!AW39/'Indice PondENGHO'!AW38-1</f>
        <v>3.1532948107303893E-2</v>
      </c>
      <c r="AX41" s="3">
        <f>+'Indice PondENGHO'!AX39/'Indice PondENGHO'!AX38-1</f>
        <v>4.0109462780667737E-2</v>
      </c>
      <c r="AY41" s="3">
        <f>+'Indice PondENGHO'!AY39/'Indice PondENGHO'!AY38-1</f>
        <v>3.1499051516698851E-2</v>
      </c>
      <c r="AZ41" s="10">
        <f>+'Indice PondENGHO'!AZ39/'Indice PondENGHO'!AZ38-1</f>
        <v>4.2707736744033387E-2</v>
      </c>
      <c r="BA41" s="3">
        <f>+'Indice PondENGHO'!BA39/'Indice PondENGHO'!BA38-1</f>
        <v>4.2723942967436868E-2</v>
      </c>
      <c r="BB41" s="3">
        <f>+'Indice PondENGHO'!BB39/'Indice PondENGHO'!BB38-1</f>
        <v>4.1350370733954422E-2</v>
      </c>
      <c r="BC41" s="3">
        <f>+'Indice PondENGHO'!BC39/'Indice PondENGHO'!BC38-1</f>
        <v>5.3677336060469205E-3</v>
      </c>
      <c r="BD41" s="3">
        <f>+'Indice PondENGHO'!BD39/'Indice PondENGHO'!BD38-1</f>
        <v>-6.1476331169222354E-3</v>
      </c>
      <c r="BE41" s="3">
        <f>+'Indice PondENGHO'!BE39/'Indice PondENGHO'!BE38-1</f>
        <v>-2.0555572818756751E-2</v>
      </c>
      <c r="BF41" s="3">
        <f>+'Indice PondENGHO'!BF39/'Indice PondENGHO'!BF38-1</f>
        <v>1.4952956564325381E-2</v>
      </c>
      <c r="BG41" s="3">
        <f>+'Indice PondENGHO'!BG39/'Indice PondENGHO'!BG38-1</f>
        <v>-4.4438477014926425E-3</v>
      </c>
      <c r="BH41" s="3">
        <f>+'Indice PondENGHO'!BH39/'Indice PondENGHO'!BH38-1</f>
        <v>4.5330123610713535E-2</v>
      </c>
      <c r="BI41" s="3">
        <f>+'Indice PondENGHO'!BI39/'Indice PondENGHO'!BI38-1</f>
        <v>3.3166334085058313E-2</v>
      </c>
      <c r="BJ41" s="3">
        <f>+'Indice PondENGHO'!BJ39/'Indice PondENGHO'!BJ38-1</f>
        <v>4.0622059878241634E-2</v>
      </c>
      <c r="BK41" s="11">
        <f>+'Indice PondENGHO'!BK39/'Indice PondENGHO'!BK38-1</f>
        <v>3.1788974804972669E-2</v>
      </c>
      <c r="BL41" s="2">
        <f t="shared" si="2"/>
        <v>43831</v>
      </c>
      <c r="BM41" s="3">
        <f>+'Indice PondENGHO'!BL39/'Indice PondENGHO'!BL38-1</f>
        <v>2.9554813464178098E-2</v>
      </c>
      <c r="BN41" s="3">
        <f>+'Indice PondENGHO'!BM39/'Indice PondENGHO'!BM38-1</f>
        <v>2.6999378409278796E-2</v>
      </c>
      <c r="BO41" s="3">
        <f>+'Indice PondENGHO'!BN39/'Indice PondENGHO'!BN38-1</f>
        <v>2.5525685287254074E-2</v>
      </c>
      <c r="BP41" s="3">
        <f>+'Indice PondENGHO'!BO39/'Indice PondENGHO'!BO38-1</f>
        <v>2.3794658185640305E-2</v>
      </c>
      <c r="BQ41" s="3">
        <f>+'Indice PondENGHO'!BP39/'Indice PondENGHO'!BP38-1</f>
        <v>2.1526529224057844E-2</v>
      </c>
      <c r="BR41" s="10">
        <f>+'Indice PondENGHO'!BQ39/'Indice PondENGHO'!BQ38-1</f>
        <v>4.3779981209508767E-2</v>
      </c>
      <c r="BS41" s="3">
        <f>+'Indice PondENGHO'!BR39/'Indice PondENGHO'!BR38-1</f>
        <v>4.2445333637886495E-2</v>
      </c>
      <c r="BT41" s="3">
        <f>+'Indice PondENGHO'!BS39/'Indice PondENGHO'!BS38-1</f>
        <v>4.0458456516940133E-2</v>
      </c>
      <c r="BU41" s="3">
        <f>+'Indice PondENGHO'!BT39/'Indice PondENGHO'!BT38-1</f>
        <v>6.8837862955410944E-3</v>
      </c>
      <c r="BV41" s="3">
        <f>+'Indice PondENGHO'!BU39/'Indice PondENGHO'!BU38-1</f>
        <v>-6.1566457088327864E-3</v>
      </c>
      <c r="BW41" s="3">
        <f>+'Indice PondENGHO'!BV39/'Indice PondENGHO'!BV38-1</f>
        <v>-1.997075605016696E-2</v>
      </c>
      <c r="BX41" s="3">
        <f>+'Indice PondENGHO'!BW39/'Indice PondENGHO'!BW38-1</f>
        <v>1.555506448672439E-2</v>
      </c>
      <c r="BY41" s="3">
        <f>+'Indice PondENGHO'!BX39/'Indice PondENGHO'!BX38-1</f>
        <v>-5.9980060743093366E-3</v>
      </c>
      <c r="BZ41" s="3">
        <f>+'Indice PondENGHO'!BY39/'Indice PondENGHO'!BY38-1</f>
        <v>4.479634166456492E-2</v>
      </c>
      <c r="CA41" s="3">
        <f>+'Indice PondENGHO'!BZ39/'Indice PondENGHO'!BZ38-1</f>
        <v>3.2128165536444708E-2</v>
      </c>
      <c r="CB41" s="3">
        <f>+'Indice PondENGHO'!CA39/'Indice PondENGHO'!CA38-1</f>
        <v>4.0296825064897845E-2</v>
      </c>
      <c r="CC41" s="11">
        <f>+'Indice PondENGHO'!CB39/'Indice PondENGHO'!CB38-1</f>
        <v>3.1442353000190604E-2</v>
      </c>
      <c r="CD41" s="10">
        <f>+'Indice PondENGHO'!CC39/'Indice PondENGHO'!CC38-1</f>
        <v>2.4566737133042471E-2</v>
      </c>
      <c r="CE41" s="11">
        <f>+'Indice PondENGHO'!CD39/'Indice PondENGHO'!CD38-1</f>
        <v>2.4566737133042471E-2</v>
      </c>
      <c r="CG41" s="3">
        <f ca="1">+'Indice PondENGHO'!CF39/'Indice PondENGHO'!CF38-1</f>
        <v>2.4429272673527347E-2</v>
      </c>
      <c r="CI41" s="3">
        <f t="shared" si="3"/>
        <v>8.0282842401202537E-3</v>
      </c>
      <c r="CJ41" s="3">
        <f>+'[3]Infla Mensual PondENGHO'!CF41</f>
        <v>8.8692952819378057E-3</v>
      </c>
      <c r="CK41" s="3">
        <f t="shared" si="4"/>
        <v>-8.4101104181755204E-4</v>
      </c>
    </row>
    <row r="42" spans="1:89" x14ac:dyDescent="0.3">
      <c r="A42" s="2">
        <f t="shared" si="0"/>
        <v>43862</v>
      </c>
      <c r="B42" s="1">
        <f t="shared" si="1"/>
        <v>2</v>
      </c>
      <c r="C42" s="1">
        <v>2020</v>
      </c>
      <c r="D42" s="10">
        <f>+'Indice PondENGHO'!D40/'Indice PondENGHO'!D39-1</f>
        <v>2.3261915620852447E-2</v>
      </c>
      <c r="E42" s="3">
        <f>+'Indice PondENGHO'!E40/'Indice PondENGHO'!E39-1</f>
        <v>1.8355517290083778E-2</v>
      </c>
      <c r="F42" s="3">
        <f>+'Indice PondENGHO'!F40/'Indice PondENGHO'!F39-1</f>
        <v>4.37804731122029E-2</v>
      </c>
      <c r="G42" s="3">
        <f>+'Indice PondENGHO'!G40/'Indice PondENGHO'!G39-1</f>
        <v>2.5707921854067894E-3</v>
      </c>
      <c r="H42" s="3">
        <f>+'Indice PondENGHO'!H40/'Indice PondENGHO'!H39-1</f>
        <v>2.422956887155947E-2</v>
      </c>
      <c r="I42" s="3">
        <f>+'Indice PondENGHO'!I40/'Indice PondENGHO'!I39-1</f>
        <v>4.8383893429762015E-3</v>
      </c>
      <c r="J42" s="3">
        <f>+'Indice PondENGHO'!J40/'Indice PondENGHO'!J39-1</f>
        <v>1.5319231186500692E-2</v>
      </c>
      <c r="K42" s="3">
        <f>+'Indice PondENGHO'!K40/'Indice PondENGHO'!K39-1</f>
        <v>2.0046760316613232E-2</v>
      </c>
      <c r="L42" s="3">
        <f>+'Indice PondENGHO'!L40/'Indice PondENGHO'!L39-1</f>
        <v>3.2191596882121143E-2</v>
      </c>
      <c r="M42" s="3">
        <f>+'Indice PondENGHO'!M40/'Indice PondENGHO'!M39-1</f>
        <v>2.821838339387428E-2</v>
      </c>
      <c r="N42" s="3">
        <f>+'Indice PondENGHO'!N40/'Indice PondENGHO'!N39-1</f>
        <v>2.7269205723845946E-2</v>
      </c>
      <c r="O42" s="11">
        <f>+'Indice PondENGHO'!O40/'Indice PondENGHO'!O39-1</f>
        <v>2.478345388830161E-2</v>
      </c>
      <c r="P42" s="3">
        <f>+'Indice PondENGHO'!P40/'Indice PondENGHO'!P39-1</f>
        <v>2.2624400058563809E-2</v>
      </c>
      <c r="Q42" s="3">
        <f>+'Indice PondENGHO'!Q40/'Indice PondENGHO'!Q39-1</f>
        <v>1.8425278658299016E-2</v>
      </c>
      <c r="R42" s="3">
        <f>+'Indice PondENGHO'!R40/'Indice PondENGHO'!R39-1</f>
        <v>4.4955649677237197E-2</v>
      </c>
      <c r="S42" s="3">
        <f>+'Indice PondENGHO'!S40/'Indice PondENGHO'!S39-1</f>
        <v>4.6879322004464985E-3</v>
      </c>
      <c r="T42" s="3">
        <f>+'Indice PondENGHO'!T40/'Indice PondENGHO'!T39-1</f>
        <v>2.4386819082508948E-2</v>
      </c>
      <c r="U42" s="3">
        <f>+'Indice PondENGHO'!U40/'Indice PondENGHO'!U39-1</f>
        <v>4.6432541404763938E-3</v>
      </c>
      <c r="V42" s="3">
        <f>+'Indice PondENGHO'!V40/'Indice PondENGHO'!V39-1</f>
        <v>1.5319788105825127E-2</v>
      </c>
      <c r="W42" s="3">
        <f>+'Indice PondENGHO'!W40/'Indice PondENGHO'!W39-1</f>
        <v>2.0636793356334726E-2</v>
      </c>
      <c r="X42" s="3">
        <f>+'Indice PondENGHO'!X40/'Indice PondENGHO'!X39-1</f>
        <v>3.1480316022834964E-2</v>
      </c>
      <c r="Y42" s="3">
        <f>+'Indice PondENGHO'!Y40/'Indice PondENGHO'!Y39-1</f>
        <v>2.6035242975591899E-2</v>
      </c>
      <c r="Z42" s="3">
        <f>+'Indice PondENGHO'!Z40/'Indice PondENGHO'!Z39-1</f>
        <v>2.9159474532398644E-2</v>
      </c>
      <c r="AA42" s="3">
        <f>+'Indice PondENGHO'!AA40/'Indice PondENGHO'!AA39-1</f>
        <v>2.4984179363992443E-2</v>
      </c>
      <c r="AB42" s="10">
        <f>+'Indice PondENGHO'!AB40/'Indice PondENGHO'!AB39-1</f>
        <v>2.2064054822003243E-2</v>
      </c>
      <c r="AC42" s="3">
        <f>+'Indice PondENGHO'!AC40/'Indice PondENGHO'!AC39-1</f>
        <v>1.836352397778418E-2</v>
      </c>
      <c r="AD42" s="3">
        <f>+'Indice PondENGHO'!AD40/'Indice PondENGHO'!AD39-1</f>
        <v>4.55225213236643E-2</v>
      </c>
      <c r="AE42" s="3">
        <f>+'Indice PondENGHO'!AE40/'Indice PondENGHO'!AE39-1</f>
        <v>6.0412449725171236E-3</v>
      </c>
      <c r="AF42" s="3">
        <f>+'Indice PondENGHO'!AF40/'Indice PondENGHO'!AF39-1</f>
        <v>2.4179598149268733E-2</v>
      </c>
      <c r="AG42" s="3">
        <f>+'Indice PondENGHO'!AG40/'Indice PondENGHO'!AG39-1</f>
        <v>4.8269930968829478E-3</v>
      </c>
      <c r="AH42" s="3">
        <f>+'Indice PondENGHO'!AH40/'Indice PondENGHO'!AH39-1</f>
        <v>1.5956296708382389E-2</v>
      </c>
      <c r="AI42" s="3">
        <f>+'Indice PondENGHO'!AI40/'Indice PondENGHO'!AI39-1</f>
        <v>2.1062885383160479E-2</v>
      </c>
      <c r="AJ42" s="3">
        <f>+'Indice PondENGHO'!AJ40/'Indice PondENGHO'!AJ39-1</f>
        <v>3.1105515518510485E-2</v>
      </c>
      <c r="AK42" s="3">
        <f>+'Indice PondENGHO'!AK40/'Indice PondENGHO'!AK39-1</f>
        <v>2.5499510968282735E-2</v>
      </c>
      <c r="AL42" s="3">
        <f>+'Indice PondENGHO'!AL40/'Indice PondENGHO'!AL39-1</f>
        <v>3.1129697476486307E-2</v>
      </c>
      <c r="AM42" s="11">
        <f>+'Indice PondENGHO'!AM40/'Indice PondENGHO'!AM39-1</f>
        <v>2.5044864905034547E-2</v>
      </c>
      <c r="AN42" s="3">
        <f>+'Indice PondENGHO'!AN40/'Indice PondENGHO'!AN39-1</f>
        <v>2.1745834590074287E-2</v>
      </c>
      <c r="AO42" s="3">
        <f>+'Indice PondENGHO'!AO40/'Indice PondENGHO'!AO39-1</f>
        <v>1.8424813629789982E-2</v>
      </c>
      <c r="AP42" s="3">
        <f>+'Indice PondENGHO'!AP40/'Indice PondENGHO'!AP39-1</f>
        <v>4.5764101463663831E-2</v>
      </c>
      <c r="AQ42" s="3">
        <f>+'Indice PondENGHO'!AQ40/'Indice PondENGHO'!AQ39-1</f>
        <v>6.6713514814256136E-3</v>
      </c>
      <c r="AR42" s="3">
        <f>+'Indice PondENGHO'!AR40/'Indice PondENGHO'!AR39-1</f>
        <v>2.415486030085634E-2</v>
      </c>
      <c r="AS42" s="3">
        <f>+'Indice PondENGHO'!AS40/'Indice PondENGHO'!AS39-1</f>
        <v>4.4787781985213826E-3</v>
      </c>
      <c r="AT42" s="3">
        <f>+'Indice PondENGHO'!AT40/'Indice PondENGHO'!AT39-1</f>
        <v>1.5852025254079027E-2</v>
      </c>
      <c r="AU42" s="3">
        <f>+'Indice PondENGHO'!AU40/'Indice PondENGHO'!AU39-1</f>
        <v>2.0823617273582284E-2</v>
      </c>
      <c r="AV42" s="3">
        <f>+'Indice PondENGHO'!AV40/'Indice PondENGHO'!AV39-1</f>
        <v>3.0868230017269349E-2</v>
      </c>
      <c r="AW42" s="3">
        <f>+'Indice PondENGHO'!AW40/'Indice PondENGHO'!AW39-1</f>
        <v>2.5738318606664423E-2</v>
      </c>
      <c r="AX42" s="3">
        <f>+'Indice PondENGHO'!AX40/'Indice PondENGHO'!AX39-1</f>
        <v>3.0911842211251983E-2</v>
      </c>
      <c r="AY42" s="3">
        <f>+'Indice PondENGHO'!AY40/'Indice PondENGHO'!AY39-1</f>
        <v>2.4984789264761886E-2</v>
      </c>
      <c r="AZ42" s="10">
        <f>+'Indice PondENGHO'!AZ40/'Indice PondENGHO'!AZ39-1</f>
        <v>2.1183005045993131E-2</v>
      </c>
      <c r="BA42" s="3">
        <f>+'Indice PondENGHO'!BA40/'Indice PondENGHO'!BA39-1</f>
        <v>1.8489574186419278E-2</v>
      </c>
      <c r="BB42" s="3">
        <f>+'Indice PondENGHO'!BB40/'Indice PondENGHO'!BB39-1</f>
        <v>4.6260968812262382E-2</v>
      </c>
      <c r="BC42" s="3">
        <f>+'Indice PondENGHO'!BC40/'Indice PondENGHO'!BC39-1</f>
        <v>7.6332873676596691E-3</v>
      </c>
      <c r="BD42" s="3">
        <f>+'Indice PondENGHO'!BD40/'Indice PondENGHO'!BD39-1</f>
        <v>2.4540126826850139E-2</v>
      </c>
      <c r="BE42" s="3">
        <f>+'Indice PondENGHO'!BE40/'Indice PondENGHO'!BE39-1</f>
        <v>4.2109016673579358E-3</v>
      </c>
      <c r="BF42" s="3">
        <f>+'Indice PondENGHO'!BF40/'Indice PondENGHO'!BF39-1</f>
        <v>1.6035312054452744E-2</v>
      </c>
      <c r="BG42" s="3">
        <f>+'Indice PondENGHO'!BG40/'Indice PondENGHO'!BG39-1</f>
        <v>2.1157790002222399E-2</v>
      </c>
      <c r="BH42" s="3">
        <f>+'Indice PondENGHO'!BH40/'Indice PondENGHO'!BH39-1</f>
        <v>3.0025944260487991E-2</v>
      </c>
      <c r="BI42" s="3">
        <f>+'Indice PondENGHO'!BI40/'Indice PondENGHO'!BI39-1</f>
        <v>2.4420092909235303E-2</v>
      </c>
      <c r="BJ42" s="3">
        <f>+'Indice PondENGHO'!BJ40/'Indice PondENGHO'!BJ39-1</f>
        <v>3.1989074249720195E-2</v>
      </c>
      <c r="BK42" s="11">
        <f>+'Indice PondENGHO'!BK40/'Indice PondENGHO'!BK39-1</f>
        <v>2.5127053792880272E-2</v>
      </c>
      <c r="BL42" s="2">
        <f t="shared" si="2"/>
        <v>43862</v>
      </c>
      <c r="BM42" s="3">
        <f>+'Indice PondENGHO'!BL40/'Indice PondENGHO'!BL39-1</f>
        <v>2.2020731900432633E-2</v>
      </c>
      <c r="BN42" s="3">
        <f>+'Indice PondENGHO'!BM40/'Indice PondENGHO'!BM39-1</f>
        <v>2.1705671509290259E-2</v>
      </c>
      <c r="BO42" s="3">
        <f>+'Indice PondENGHO'!BN40/'Indice PondENGHO'!BN39-1</f>
        <v>2.1697766725686796E-2</v>
      </c>
      <c r="BP42" s="3">
        <f>+'Indice PondENGHO'!BO40/'Indice PondENGHO'!BO39-1</f>
        <v>2.1430023440824453E-2</v>
      </c>
      <c r="BQ42" s="3">
        <f>+'Indice PondENGHO'!BP40/'Indice PondENGHO'!BP39-1</f>
        <v>2.1303981681208617E-2</v>
      </c>
      <c r="BR42" s="10">
        <f>+'Indice PondENGHO'!BQ40/'Indice PondENGHO'!BQ39-1</f>
        <v>2.2119560093508017E-2</v>
      </c>
      <c r="BS42" s="3">
        <f>+'Indice PondENGHO'!BR40/'Indice PondENGHO'!BR39-1</f>
        <v>1.8424899879610379E-2</v>
      </c>
      <c r="BT42" s="3">
        <f>+'Indice PondENGHO'!BS40/'Indice PondENGHO'!BS39-1</f>
        <v>4.5456099512326542E-2</v>
      </c>
      <c r="BU42" s="3">
        <f>+'Indice PondENGHO'!BT40/'Indice PondENGHO'!BT39-1</f>
        <v>6.0714381470743373E-3</v>
      </c>
      <c r="BV42" s="3">
        <f>+'Indice PondENGHO'!BU40/'Indice PondENGHO'!BU39-1</f>
        <v>2.4355016711661071E-2</v>
      </c>
      <c r="BW42" s="3">
        <f>+'Indice PondENGHO'!BV40/'Indice PondENGHO'!BV39-1</f>
        <v>4.4758868274290542E-3</v>
      </c>
      <c r="BX42" s="3">
        <f>+'Indice PondENGHO'!BW40/'Indice PondENGHO'!BW39-1</f>
        <v>1.5811861834719609E-2</v>
      </c>
      <c r="BY42" s="3">
        <f>+'Indice PondENGHO'!BX40/'Indice PondENGHO'!BX39-1</f>
        <v>2.0846153582480431E-2</v>
      </c>
      <c r="BZ42" s="3">
        <f>+'Indice PondENGHO'!BY40/'Indice PondENGHO'!BY39-1</f>
        <v>3.0821516714089503E-2</v>
      </c>
      <c r="CA42" s="3">
        <f>+'Indice PondENGHO'!BZ40/'Indice PondENGHO'!BZ39-1</f>
        <v>2.536151890958882E-2</v>
      </c>
      <c r="CB42" s="3">
        <f>+'Indice PondENGHO'!CA40/'Indice PondENGHO'!CA39-1</f>
        <v>3.0873558785179833E-2</v>
      </c>
      <c r="CC42" s="11">
        <f>+'Indice PondENGHO'!CB40/'Indice PondENGHO'!CB39-1</f>
        <v>2.5027371472556847E-2</v>
      </c>
      <c r="CD42" s="10">
        <f>+'Indice PondENGHO'!CC40/'Indice PondENGHO'!CC39-1</f>
        <v>2.1551891915087218E-2</v>
      </c>
      <c r="CE42" s="11">
        <f>+'Indice PondENGHO'!CD40/'Indice PondENGHO'!CD39-1</f>
        <v>2.1551996832338327E-2</v>
      </c>
      <c r="CG42" s="3">
        <f ca="1">+'Indice PondENGHO'!CF40/'Indice PondENGHO'!CF39-1</f>
        <v>2.1511415916910082E-2</v>
      </c>
      <c r="CI42" s="3">
        <f t="shared" si="3"/>
        <v>7.1675021922401605E-4</v>
      </c>
      <c r="CJ42" s="3">
        <f>+'[3]Infla Mensual PondENGHO'!CF42</f>
        <v>2.4058277310143872E-3</v>
      </c>
      <c r="CK42" s="3">
        <f t="shared" si="4"/>
        <v>-1.6890775117903711E-3</v>
      </c>
    </row>
    <row r="43" spans="1:89" x14ac:dyDescent="0.3">
      <c r="A43" s="2">
        <f t="shared" si="0"/>
        <v>43891</v>
      </c>
      <c r="B43" s="1">
        <f t="shared" si="1"/>
        <v>3</v>
      </c>
      <c r="C43" s="1">
        <v>2020</v>
      </c>
      <c r="D43" s="10">
        <f>+'Indice PondENGHO'!D41/'Indice PondENGHO'!D40-1</f>
        <v>3.0519965705540386E-2</v>
      </c>
      <c r="E43" s="3">
        <f>+'Indice PondENGHO'!E41/'Indice PondENGHO'!E40-1</f>
        <v>2.3616976515116184E-2</v>
      </c>
      <c r="F43" s="3">
        <f>+'Indice PondENGHO'!F41/'Indice PondENGHO'!F40-1</f>
        <v>1.9708128085491383E-2</v>
      </c>
      <c r="G43" s="3">
        <f>+'Indice PondENGHO'!G41/'Indice PondENGHO'!G40-1</f>
        <v>1.2848869489702652E-2</v>
      </c>
      <c r="H43" s="3">
        <f>+'Indice PondENGHO'!H41/'Indice PondENGHO'!H40-1</f>
        <v>2.9150168391212317E-2</v>
      </c>
      <c r="I43" s="3">
        <f>+'Indice PondENGHO'!I41/'Indice PondENGHO'!I40-1</f>
        <v>2.7155057056384102E-2</v>
      </c>
      <c r="J43" s="3">
        <f>+'Indice PondENGHO'!J41/'Indice PondENGHO'!J40-1</f>
        <v>1.6308690313102447E-2</v>
      </c>
      <c r="K43" s="3">
        <f>+'Indice PondENGHO'!K41/'Indice PondENGHO'!K40-1</f>
        <v>8.3286729881083987E-2</v>
      </c>
      <c r="L43" s="3">
        <f>+'Indice PondENGHO'!L41/'Indice PondENGHO'!L40-1</f>
        <v>2.9594386835538833E-2</v>
      </c>
      <c r="M43" s="3">
        <f>+'Indice PondENGHO'!M41/'Indice PondENGHO'!M40-1</f>
        <v>1.5856858132555773E-2</v>
      </c>
      <c r="N43" s="3">
        <f>+'Indice PondENGHO'!N41/'Indice PondENGHO'!N40-1</f>
        <v>2.4001969889969166E-2</v>
      </c>
      <c r="O43" s="11">
        <f>+'Indice PondENGHO'!O41/'Indice PondENGHO'!O40-1</f>
        <v>2.131362118877389E-2</v>
      </c>
      <c r="P43" s="3">
        <f>+'Indice PondENGHO'!P41/'Indice PondENGHO'!P40-1</f>
        <v>3.0223524526178602E-2</v>
      </c>
      <c r="Q43" s="3">
        <f>+'Indice PondENGHO'!Q41/'Indice PondENGHO'!Q40-1</f>
        <v>2.3622112039981769E-2</v>
      </c>
      <c r="R43" s="3">
        <f>+'Indice PondENGHO'!R41/'Indice PondENGHO'!R40-1</f>
        <v>1.6453147620834718E-2</v>
      </c>
      <c r="S43" s="3">
        <f>+'Indice PondENGHO'!S41/'Indice PondENGHO'!S40-1</f>
        <v>1.304390325274829E-2</v>
      </c>
      <c r="T43" s="3">
        <f>+'Indice PondENGHO'!T41/'Indice PondENGHO'!T40-1</f>
        <v>2.9233880935185308E-2</v>
      </c>
      <c r="U43" s="3">
        <f>+'Indice PondENGHO'!U41/'Indice PondENGHO'!U40-1</f>
        <v>2.7031188029700282E-2</v>
      </c>
      <c r="V43" s="3">
        <f>+'Indice PondENGHO'!V41/'Indice PondENGHO'!V40-1</f>
        <v>1.6135588699823789E-2</v>
      </c>
      <c r="W43" s="3">
        <f>+'Indice PondENGHO'!W41/'Indice PondENGHO'!W40-1</f>
        <v>8.3191881632038722E-2</v>
      </c>
      <c r="X43" s="3">
        <f>+'Indice PondENGHO'!X41/'Indice PondENGHO'!X40-1</f>
        <v>2.8725554803403552E-2</v>
      </c>
      <c r="Y43" s="3">
        <f>+'Indice PondENGHO'!Y41/'Indice PondENGHO'!Y40-1</f>
        <v>2.2899943607802342E-2</v>
      </c>
      <c r="Z43" s="3">
        <f>+'Indice PondENGHO'!Z41/'Indice PondENGHO'!Z40-1</f>
        <v>2.3139384616412073E-2</v>
      </c>
      <c r="AA43" s="3">
        <f>+'Indice PondENGHO'!AA41/'Indice PondENGHO'!AA40-1</f>
        <v>2.0985771928320851E-2</v>
      </c>
      <c r="AB43" s="10">
        <f>+'Indice PondENGHO'!AB41/'Indice PondENGHO'!AB40-1</f>
        <v>3.005212145995495E-2</v>
      </c>
      <c r="AC43" s="3">
        <f>+'Indice PondENGHO'!AC41/'Indice PondENGHO'!AC40-1</f>
        <v>2.3165502094145918E-2</v>
      </c>
      <c r="AD43" s="3">
        <f>+'Indice PondENGHO'!AD41/'Indice PondENGHO'!AD40-1</f>
        <v>1.5363581186741637E-2</v>
      </c>
      <c r="AE43" s="3">
        <f>+'Indice PondENGHO'!AE41/'Indice PondENGHO'!AE40-1</f>
        <v>1.3017205761531869E-2</v>
      </c>
      <c r="AF43" s="3">
        <f>+'Indice PondENGHO'!AF41/'Indice PondENGHO'!AF40-1</f>
        <v>2.925566313432526E-2</v>
      </c>
      <c r="AG43" s="3">
        <f>+'Indice PondENGHO'!AG41/'Indice PondENGHO'!AG40-1</f>
        <v>2.6937605901178552E-2</v>
      </c>
      <c r="AH43" s="3">
        <f>+'Indice PondENGHO'!AH41/'Indice PondENGHO'!AH40-1</f>
        <v>1.532685353761476E-2</v>
      </c>
      <c r="AI43" s="3">
        <f>+'Indice PondENGHO'!AI41/'Indice PondENGHO'!AI40-1</f>
        <v>8.2914117300532109E-2</v>
      </c>
      <c r="AJ43" s="3">
        <f>+'Indice PondENGHO'!AJ41/'Indice PondENGHO'!AJ40-1</f>
        <v>2.8117174512178655E-2</v>
      </c>
      <c r="AK43" s="3">
        <f>+'Indice PondENGHO'!AK41/'Indice PondENGHO'!AK40-1</f>
        <v>2.4026539639258049E-2</v>
      </c>
      <c r="AL43" s="3">
        <f>+'Indice PondENGHO'!AL41/'Indice PondENGHO'!AL40-1</f>
        <v>2.1652771009889715E-2</v>
      </c>
      <c r="AM43" s="11">
        <f>+'Indice PondENGHO'!AM41/'Indice PondENGHO'!AM40-1</f>
        <v>2.0744201898266423E-2</v>
      </c>
      <c r="AN43" s="3">
        <f>+'Indice PondENGHO'!AN41/'Indice PondENGHO'!AN40-1</f>
        <v>2.97803950235902E-2</v>
      </c>
      <c r="AO43" s="3">
        <f>+'Indice PondENGHO'!AO41/'Indice PondENGHO'!AO40-1</f>
        <v>2.331188304654308E-2</v>
      </c>
      <c r="AP43" s="3">
        <f>+'Indice PondENGHO'!AP41/'Indice PondENGHO'!AP40-1</f>
        <v>1.2344631065690725E-2</v>
      </c>
      <c r="AQ43" s="3">
        <f>+'Indice PondENGHO'!AQ41/'Indice PondENGHO'!AQ40-1</f>
        <v>1.3410400084560736E-2</v>
      </c>
      <c r="AR43" s="3">
        <f>+'Indice PondENGHO'!AR41/'Indice PondENGHO'!AR40-1</f>
        <v>2.9474051498308063E-2</v>
      </c>
      <c r="AS43" s="3">
        <f>+'Indice PondENGHO'!AS41/'Indice PondENGHO'!AS40-1</f>
        <v>2.6926532295908467E-2</v>
      </c>
      <c r="AT43" s="3">
        <f>+'Indice PondENGHO'!AT41/'Indice PondENGHO'!AT40-1</f>
        <v>1.596314601328519E-2</v>
      </c>
      <c r="AU43" s="3">
        <f>+'Indice PondENGHO'!AU41/'Indice PondENGHO'!AU40-1</f>
        <v>8.2838736133292956E-2</v>
      </c>
      <c r="AV43" s="3">
        <f>+'Indice PondENGHO'!AV41/'Indice PondENGHO'!AV40-1</f>
        <v>2.8906298475813497E-2</v>
      </c>
      <c r="AW43" s="3">
        <f>+'Indice PondENGHO'!AW41/'Indice PondENGHO'!AW40-1</f>
        <v>2.2697309745262295E-2</v>
      </c>
      <c r="AX43" s="3">
        <f>+'Indice PondENGHO'!AX41/'Indice PondENGHO'!AX40-1</f>
        <v>2.1214732852111728E-2</v>
      </c>
      <c r="AY43" s="3">
        <f>+'Indice PondENGHO'!AY41/'Indice PondENGHO'!AY40-1</f>
        <v>2.0862187413916766E-2</v>
      </c>
      <c r="AZ43" s="10">
        <f>+'Indice PondENGHO'!AZ41/'Indice PondENGHO'!AZ40-1</f>
        <v>2.9603279492642853E-2</v>
      </c>
      <c r="BA43" s="3">
        <f>+'Indice PondENGHO'!BA41/'Indice PondENGHO'!BA40-1</f>
        <v>2.3656597954762715E-2</v>
      </c>
      <c r="BB43" s="3">
        <f>+'Indice PondENGHO'!BB41/'Indice PondENGHO'!BB40-1</f>
        <v>9.1758583073240363E-3</v>
      </c>
      <c r="BC43" s="3">
        <f>+'Indice PondENGHO'!BC41/'Indice PondENGHO'!BC40-1</f>
        <v>1.446117811570069E-2</v>
      </c>
      <c r="BD43" s="3">
        <f>+'Indice PondENGHO'!BD41/'Indice PondENGHO'!BD40-1</f>
        <v>3.0180137178766886E-2</v>
      </c>
      <c r="BE43" s="3">
        <f>+'Indice PondENGHO'!BE41/'Indice PondENGHO'!BE40-1</f>
        <v>2.6836536683438883E-2</v>
      </c>
      <c r="BF43" s="3">
        <f>+'Indice PondENGHO'!BF41/'Indice PondENGHO'!BF40-1</f>
        <v>1.596362931456996E-2</v>
      </c>
      <c r="BG43" s="3">
        <f>+'Indice PondENGHO'!BG41/'Indice PondENGHO'!BG40-1</f>
        <v>8.2650901697312484E-2</v>
      </c>
      <c r="BH43" s="3">
        <f>+'Indice PondENGHO'!BH41/'Indice PondENGHO'!BH40-1</f>
        <v>3.0234680947339498E-2</v>
      </c>
      <c r="BI43" s="3">
        <f>+'Indice PondENGHO'!BI41/'Indice PondENGHO'!BI40-1</f>
        <v>2.8286881661671259E-2</v>
      </c>
      <c r="BJ43" s="3">
        <f>+'Indice PondENGHO'!BJ41/'Indice PondENGHO'!BJ40-1</f>
        <v>2.0139764568781526E-2</v>
      </c>
      <c r="BK43" s="11">
        <f>+'Indice PondENGHO'!BK41/'Indice PondENGHO'!BK40-1</f>
        <v>2.0956499208232948E-2</v>
      </c>
      <c r="BL43" s="2">
        <f t="shared" si="2"/>
        <v>43891</v>
      </c>
      <c r="BM43" s="3">
        <f>+'Indice PondENGHO'!BL41/'Indice PondENGHO'!BL40-1</f>
        <v>2.6926736870496404E-2</v>
      </c>
      <c r="BN43" s="3">
        <f>+'Indice PondENGHO'!BM41/'Indice PondENGHO'!BM40-1</f>
        <v>2.6097926067004007E-2</v>
      </c>
      <c r="BO43" s="3">
        <f>+'Indice PondENGHO'!BN41/'Indice PondENGHO'!BN40-1</f>
        <v>2.567328323623963E-2</v>
      </c>
      <c r="BP43" s="3">
        <f>+'Indice PondENGHO'!BO41/'Indice PondENGHO'!BO40-1</f>
        <v>2.4956540133802108E-2</v>
      </c>
      <c r="BQ43" s="3">
        <f>+'Indice PondENGHO'!BP41/'Indice PondENGHO'!BP40-1</f>
        <v>2.4573693984485834E-2</v>
      </c>
      <c r="BR43" s="10">
        <f>+'Indice PondENGHO'!BQ41/'Indice PondENGHO'!BQ40-1</f>
        <v>3.0010649156950064E-2</v>
      </c>
      <c r="BS43" s="3">
        <f>+'Indice PondENGHO'!BR41/'Indice PondENGHO'!BR40-1</f>
        <v>2.3491014842165425E-2</v>
      </c>
      <c r="BT43" s="3">
        <f>+'Indice PondENGHO'!BS41/'Indice PondENGHO'!BS40-1</f>
        <v>1.3681417485347014E-2</v>
      </c>
      <c r="BU43" s="3">
        <f>+'Indice PondENGHO'!BT41/'Indice PondENGHO'!BT40-1</f>
        <v>1.3559426891662563E-2</v>
      </c>
      <c r="BV43" s="3">
        <f>+'Indice PondENGHO'!BU41/'Indice PondENGHO'!BU40-1</f>
        <v>2.9675950922819938E-2</v>
      </c>
      <c r="BW43" s="3">
        <f>+'Indice PondENGHO'!BV41/'Indice PondENGHO'!BV40-1</f>
        <v>2.6921781418665081E-2</v>
      </c>
      <c r="BX43" s="3">
        <f>+'Indice PondENGHO'!BW41/'Indice PondENGHO'!BW40-1</f>
        <v>1.5914414823355205E-2</v>
      </c>
      <c r="BY43" s="3">
        <f>+'Indice PondENGHO'!BX41/'Indice PondENGHO'!BX40-1</f>
        <v>8.2910093930606443E-2</v>
      </c>
      <c r="BZ43" s="3">
        <f>+'Indice PondENGHO'!BY41/'Indice PondENGHO'!BY40-1</f>
        <v>2.9315295173482303E-2</v>
      </c>
      <c r="CA43" s="3">
        <f>+'Indice PondENGHO'!BZ41/'Indice PondENGHO'!BZ40-1</f>
        <v>2.4763799028090672E-2</v>
      </c>
      <c r="CB43" s="3">
        <f>+'Indice PondENGHO'!CA41/'Indice PondENGHO'!CA40-1</f>
        <v>2.131048440204597E-2</v>
      </c>
      <c r="CC43" s="11">
        <f>+'Indice PondENGHO'!CB41/'Indice PondENGHO'!CB40-1</f>
        <v>2.0939155856020575E-2</v>
      </c>
      <c r="CD43" s="10">
        <f>+'Indice PondENGHO'!CC41/'Indice PondENGHO'!CC40-1</f>
        <v>2.5378928201731599E-2</v>
      </c>
      <c r="CE43" s="11">
        <f>+'Indice PondENGHO'!CD41/'Indice PondENGHO'!CD40-1</f>
        <v>2.537882289144E-2</v>
      </c>
      <c r="CG43" s="3">
        <f ca="1">+'Indice PondENGHO'!CF41/'Indice PondENGHO'!CF40-1</f>
        <v>2.5079122618764549E-2</v>
      </c>
      <c r="CI43" s="3">
        <f t="shared" si="3"/>
        <v>2.3530428860105701E-3</v>
      </c>
      <c r="CJ43" s="3">
        <f>+'[3]Infla Mensual PondENGHO'!CF43</f>
        <v>1.9959717074713446E-3</v>
      </c>
      <c r="CK43" s="3">
        <f t="shared" si="4"/>
        <v>3.5707117853922554E-4</v>
      </c>
    </row>
    <row r="44" spans="1:89" x14ac:dyDescent="0.3">
      <c r="A44" s="2">
        <f t="shared" si="0"/>
        <v>43922</v>
      </c>
      <c r="B44" s="1">
        <f t="shared" si="1"/>
        <v>4</v>
      </c>
      <c r="C44" s="1">
        <v>2020</v>
      </c>
      <c r="D44" s="10">
        <f>+'Indice PondENGHO'!D42/'Indice PondENGHO'!D41-1</f>
        <v>3.6599478949754793E-2</v>
      </c>
      <c r="E44" s="3">
        <f>+'Indice PondENGHO'!E42/'Indice PondENGHO'!E41-1</f>
        <v>2.3318334896476278E-2</v>
      </c>
      <c r="F44" s="3">
        <f>+'Indice PondENGHO'!F42/'Indice PondENGHO'!F41-1</f>
        <v>-1.8328599429285886E-3</v>
      </c>
      <c r="G44" s="3">
        <f>+'Indice PondENGHO'!G42/'Indice PondENGHO'!G41-1</f>
        <v>7.3552250536357278E-4</v>
      </c>
      <c r="H44" s="3">
        <f>+'Indice PondENGHO'!H42/'Indice PondENGHO'!H41-1</f>
        <v>1.5852469677850589E-2</v>
      </c>
      <c r="I44" s="3">
        <f>+'Indice PondENGHO'!I42/'Indice PondENGHO'!I41-1</f>
        <v>1.362788962446726E-2</v>
      </c>
      <c r="J44" s="3">
        <f>+'Indice PondENGHO'!J42/'Indice PondENGHO'!J41-1</f>
        <v>1.1872149526058307E-2</v>
      </c>
      <c r="K44" s="3">
        <f>+'Indice PondENGHO'!K42/'Indice PondENGHO'!K41-1</f>
        <v>-3.8547495566440326E-2</v>
      </c>
      <c r="L44" s="3">
        <f>+'Indice PondENGHO'!L42/'Indice PondENGHO'!L41-1</f>
        <v>2.4131101061437121E-2</v>
      </c>
      <c r="M44" s="3">
        <f>+'Indice PondENGHO'!M42/'Indice PondENGHO'!M41-1</f>
        <v>7.6226152103830991E-4</v>
      </c>
      <c r="N44" s="3">
        <f>+'Indice PondENGHO'!N42/'Indice PondENGHO'!N41-1</f>
        <v>1.6891743218555355E-2</v>
      </c>
      <c r="O44" s="11">
        <f>+'Indice PondENGHO'!O42/'Indice PondENGHO'!O41-1</f>
        <v>3.6700009613539475E-3</v>
      </c>
      <c r="P44" s="3">
        <f>+'Indice PondENGHO'!P42/'Indice PondENGHO'!P41-1</f>
        <v>3.5719961450317417E-2</v>
      </c>
      <c r="Q44" s="3">
        <f>+'Indice PondENGHO'!Q42/'Indice PondENGHO'!Q41-1</f>
        <v>2.2748501846468594E-2</v>
      </c>
      <c r="R44" s="3">
        <f>+'Indice PondENGHO'!R42/'Indice PondENGHO'!R41-1</f>
        <v>-4.0644492748914685E-3</v>
      </c>
      <c r="S44" s="3">
        <f>+'Indice PondENGHO'!S42/'Indice PondENGHO'!S41-1</f>
        <v>3.352918100496538E-5</v>
      </c>
      <c r="T44" s="3">
        <f>+'Indice PondENGHO'!T42/'Indice PondENGHO'!T41-1</f>
        <v>1.5453389597835709E-2</v>
      </c>
      <c r="U44" s="3">
        <f>+'Indice PondENGHO'!U42/'Indice PondENGHO'!U41-1</f>
        <v>1.2772650493836579E-2</v>
      </c>
      <c r="V44" s="3">
        <f>+'Indice PondENGHO'!V42/'Indice PondENGHO'!V41-1</f>
        <v>1.1960465248801677E-2</v>
      </c>
      <c r="W44" s="3">
        <f>+'Indice PondENGHO'!W42/'Indice PondENGHO'!W41-1</f>
        <v>-3.7714396784815696E-2</v>
      </c>
      <c r="X44" s="3">
        <f>+'Indice PondENGHO'!X42/'Indice PondENGHO'!X41-1</f>
        <v>2.4286335231508138E-2</v>
      </c>
      <c r="Y44" s="3">
        <f>+'Indice PondENGHO'!Y42/'Indice PondENGHO'!Y41-1</f>
        <v>-1.5257712296762316E-3</v>
      </c>
      <c r="Z44" s="3">
        <f>+'Indice PondENGHO'!Z42/'Indice PondENGHO'!Z41-1</f>
        <v>1.6136317795478972E-2</v>
      </c>
      <c r="AA44" s="3">
        <f>+'Indice PondENGHO'!AA42/'Indice PondENGHO'!AA41-1</f>
        <v>2.4170659637303693E-3</v>
      </c>
      <c r="AB44" s="10">
        <f>+'Indice PondENGHO'!AB42/'Indice PondENGHO'!AB41-1</f>
        <v>3.499608413139188E-2</v>
      </c>
      <c r="AC44" s="3">
        <f>+'Indice PondENGHO'!AC42/'Indice PondENGHO'!AC41-1</f>
        <v>2.3257166568880328E-2</v>
      </c>
      <c r="AD44" s="3">
        <f>+'Indice PondENGHO'!AD42/'Indice PondENGHO'!AD41-1</f>
        <v>-5.3742809064893926E-3</v>
      </c>
      <c r="AE44" s="3">
        <f>+'Indice PondENGHO'!AE42/'Indice PondENGHO'!AE41-1</f>
        <v>-3.7232193780678546E-4</v>
      </c>
      <c r="AF44" s="3">
        <f>+'Indice PondENGHO'!AF42/'Indice PondENGHO'!AF41-1</f>
        <v>1.5015518874681E-2</v>
      </c>
      <c r="AG44" s="3">
        <f>+'Indice PondENGHO'!AG42/'Indice PondENGHO'!AG41-1</f>
        <v>1.2020982190226404E-2</v>
      </c>
      <c r="AH44" s="3">
        <f>+'Indice PondENGHO'!AH42/'Indice PondENGHO'!AH41-1</f>
        <v>1.2156630164253279E-2</v>
      </c>
      <c r="AI44" s="3">
        <f>+'Indice PondENGHO'!AI42/'Indice PondENGHO'!AI41-1</f>
        <v>-3.7280801406037178E-2</v>
      </c>
      <c r="AJ44" s="3">
        <f>+'Indice PondENGHO'!AJ42/'Indice PondENGHO'!AJ41-1</f>
        <v>2.4430275235343357E-2</v>
      </c>
      <c r="AK44" s="3">
        <f>+'Indice PondENGHO'!AK42/'Indice PondENGHO'!AK41-1</f>
        <v>-1.7680642187491991E-3</v>
      </c>
      <c r="AL44" s="3">
        <f>+'Indice PondENGHO'!AL42/'Indice PondENGHO'!AL41-1</f>
        <v>1.541830203616934E-2</v>
      </c>
      <c r="AM44" s="11">
        <f>+'Indice PondENGHO'!AM42/'Indice PondENGHO'!AM41-1</f>
        <v>2.121068436857998E-3</v>
      </c>
      <c r="AN44" s="3">
        <f>+'Indice PondENGHO'!AN42/'Indice PondENGHO'!AN41-1</f>
        <v>3.4107560228927358E-2</v>
      </c>
      <c r="AO44" s="3">
        <f>+'Indice PondENGHO'!AO42/'Indice PondENGHO'!AO41-1</f>
        <v>2.3128980538570598E-2</v>
      </c>
      <c r="AP44" s="3">
        <f>+'Indice PondENGHO'!AP42/'Indice PondENGHO'!AP41-1</f>
        <v>-5.6825628265574357E-3</v>
      </c>
      <c r="AQ44" s="3">
        <f>+'Indice PondENGHO'!AQ42/'Indice PondENGHO'!AQ41-1</f>
        <v>-2.2421699690866603E-4</v>
      </c>
      <c r="AR44" s="3">
        <f>+'Indice PondENGHO'!AR42/'Indice PondENGHO'!AR41-1</f>
        <v>1.4836875819072892E-2</v>
      </c>
      <c r="AS44" s="3">
        <f>+'Indice PondENGHO'!AS42/'Indice PondENGHO'!AS41-1</f>
        <v>1.1330918972416226E-2</v>
      </c>
      <c r="AT44" s="3">
        <f>+'Indice PondENGHO'!AT42/'Indice PondENGHO'!AT41-1</f>
        <v>1.2695511619871258E-2</v>
      </c>
      <c r="AU44" s="3">
        <f>+'Indice PondENGHO'!AU42/'Indice PondENGHO'!AU41-1</f>
        <v>-3.7245133139286013E-2</v>
      </c>
      <c r="AV44" s="3">
        <f>+'Indice PondENGHO'!AV42/'Indice PondENGHO'!AV41-1</f>
        <v>2.4376076795729507E-2</v>
      </c>
      <c r="AW44" s="3">
        <f>+'Indice PondENGHO'!AW42/'Indice PondENGHO'!AW41-1</f>
        <v>-1.4377886790567507E-3</v>
      </c>
      <c r="AX44" s="3">
        <f>+'Indice PondENGHO'!AX42/'Indice PondENGHO'!AX41-1</f>
        <v>1.4788850627580619E-2</v>
      </c>
      <c r="AY44" s="3">
        <f>+'Indice PondENGHO'!AY42/'Indice PondENGHO'!AY41-1</f>
        <v>1.6119057727745911E-3</v>
      </c>
      <c r="AZ44" s="10">
        <f>+'Indice PondENGHO'!AZ42/'Indice PondENGHO'!AZ41-1</f>
        <v>3.3314923521147621E-2</v>
      </c>
      <c r="BA44" s="3">
        <f>+'Indice PondENGHO'!BA42/'Indice PondENGHO'!BA41-1</f>
        <v>2.2631221898595566E-2</v>
      </c>
      <c r="BB44" s="3">
        <f>+'Indice PondENGHO'!BB42/'Indice PondENGHO'!BB41-1</f>
        <v>-6.4446919553129423E-3</v>
      </c>
      <c r="BC44" s="3">
        <f>+'Indice PondENGHO'!BC42/'Indice PondENGHO'!BC41-1</f>
        <v>1.4432740206493655E-4</v>
      </c>
      <c r="BD44" s="3">
        <f>+'Indice PondENGHO'!BD42/'Indice PondENGHO'!BD41-1</f>
        <v>1.4637174117948293E-2</v>
      </c>
      <c r="BE44" s="3">
        <f>+'Indice PondENGHO'!BE42/'Indice PondENGHO'!BE41-1</f>
        <v>1.0385860137709813E-2</v>
      </c>
      <c r="BF44" s="3">
        <f>+'Indice PondENGHO'!BF42/'Indice PondENGHO'!BF41-1</f>
        <v>1.3696421151794036E-2</v>
      </c>
      <c r="BG44" s="3">
        <f>+'Indice PondENGHO'!BG42/'Indice PondENGHO'!BG41-1</f>
        <v>-3.6284144938326213E-2</v>
      </c>
      <c r="BH44" s="3">
        <f>+'Indice PondENGHO'!BH42/'Indice PondENGHO'!BH41-1</f>
        <v>2.462432716098828E-2</v>
      </c>
      <c r="BI44" s="3">
        <f>+'Indice PondENGHO'!BI42/'Indice PondENGHO'!BI41-1</f>
        <v>-4.0465178817247205E-3</v>
      </c>
      <c r="BJ44" s="3">
        <f>+'Indice PondENGHO'!BJ42/'Indice PondENGHO'!BJ41-1</f>
        <v>1.439789140961234E-2</v>
      </c>
      <c r="BK44" s="11">
        <f>+'Indice PondENGHO'!BK42/'Indice PondENGHO'!BK41-1</f>
        <v>3.5450693637661956E-4</v>
      </c>
      <c r="BL44" s="2">
        <f t="shared" si="2"/>
        <v>43922</v>
      </c>
      <c r="BM44" s="3">
        <f>+'Indice PondENGHO'!BL42/'Indice PondENGHO'!BL41-1</f>
        <v>1.9290893659994035E-2</v>
      </c>
      <c r="BN44" s="3">
        <f>+'Indice PondENGHO'!BM42/'Indice PondENGHO'!BM41-1</f>
        <v>1.6580677752169981E-2</v>
      </c>
      <c r="BO44" s="3">
        <f>+'Indice PondENGHO'!BN42/'Indice PondENGHO'!BN41-1</f>
        <v>1.5384656884386727E-2</v>
      </c>
      <c r="BP44" s="3">
        <f>+'Indice PondENGHO'!BO42/'Indice PondENGHO'!BO41-1</f>
        <v>1.4223948097174866E-2</v>
      </c>
      <c r="BQ44" s="3">
        <f>+'Indice PondENGHO'!BP42/'Indice PondENGHO'!BP41-1</f>
        <v>1.2967446681782402E-2</v>
      </c>
      <c r="BR44" s="10">
        <f>+'Indice PondENGHO'!BQ42/'Indice PondENGHO'!BQ41-1</f>
        <v>3.4856741218017628E-2</v>
      </c>
      <c r="BS44" s="3">
        <f>+'Indice PondENGHO'!BR42/'Indice PondENGHO'!BR41-1</f>
        <v>2.295273925561947E-2</v>
      </c>
      <c r="BT44" s="3">
        <f>+'Indice PondENGHO'!BS42/'Indice PondENGHO'!BS41-1</f>
        <v>-5.0444060755705511E-3</v>
      </c>
      <c r="BU44" s="3">
        <f>+'Indice PondENGHO'!BT42/'Indice PondENGHO'!BT41-1</f>
        <v>2.4321468588439643E-5</v>
      </c>
      <c r="BV44" s="3">
        <f>+'Indice PondENGHO'!BU42/'Indice PondENGHO'!BU41-1</f>
        <v>1.4948527239888154E-2</v>
      </c>
      <c r="BW44" s="3">
        <f>+'Indice PondENGHO'!BV42/'Indice PondENGHO'!BV41-1</f>
        <v>1.1409120635851311E-2</v>
      </c>
      <c r="BX44" s="3">
        <f>+'Indice PondENGHO'!BW42/'Indice PondENGHO'!BW41-1</f>
        <v>1.2788001045418218E-2</v>
      </c>
      <c r="BY44" s="3">
        <f>+'Indice PondENGHO'!BX42/'Indice PondENGHO'!BX41-1</f>
        <v>-3.7203095653190021E-2</v>
      </c>
      <c r="BZ44" s="3">
        <f>+'Indice PondENGHO'!BY42/'Indice PondENGHO'!BY41-1</f>
        <v>2.4438034329459235E-2</v>
      </c>
      <c r="CA44" s="3">
        <f>+'Indice PondENGHO'!BZ42/'Indice PondENGHO'!BZ41-1</f>
        <v>-2.4176896175044371E-3</v>
      </c>
      <c r="CB44" s="3">
        <f>+'Indice PondENGHO'!CA42/'Indice PondENGHO'!CA41-1</f>
        <v>1.5067138584626383E-2</v>
      </c>
      <c r="CC44" s="11">
        <f>+'Indice PondENGHO'!CB42/'Indice PondENGHO'!CB41-1</f>
        <v>1.5497022016786044E-3</v>
      </c>
      <c r="CD44" s="10">
        <f>+'Indice PondENGHO'!CC42/'Indice PondENGHO'!CC41-1</f>
        <v>1.5013250904185593E-2</v>
      </c>
      <c r="CE44" s="11">
        <f>+'Indice PondENGHO'!CD42/'Indice PondENGHO'!CD41-1</f>
        <v>1.5013250904185593E-2</v>
      </c>
      <c r="CG44" s="3">
        <f ca="1">+'Indice PondENGHO'!CF42/'Indice PondENGHO'!CF41-1</f>
        <v>1.515067304438511E-2</v>
      </c>
      <c r="CI44" s="3">
        <f t="shared" si="3"/>
        <v>6.3234469782116332E-3</v>
      </c>
      <c r="CJ44" s="3">
        <f>+'[3]Infla Mensual PondENGHO'!CF44</f>
        <v>6.5913621520785615E-3</v>
      </c>
      <c r="CK44" s="3">
        <f t="shared" si="4"/>
        <v>-2.6791517386692831E-4</v>
      </c>
    </row>
    <row r="45" spans="1:89" x14ac:dyDescent="0.3">
      <c r="A45" s="2">
        <f t="shared" si="0"/>
        <v>43952</v>
      </c>
      <c r="B45" s="1">
        <f t="shared" si="1"/>
        <v>5</v>
      </c>
      <c r="C45" s="1">
        <v>2020</v>
      </c>
      <c r="D45" s="10">
        <f>+'Indice PondENGHO'!D43/'Indice PondENGHO'!D42-1</f>
        <v>1.487388987999605E-2</v>
      </c>
      <c r="E45" s="3">
        <f>+'Indice PondENGHO'!E43/'Indice PondENGHO'!E42-1</f>
        <v>5.7549961705858355E-3</v>
      </c>
      <c r="F45" s="3">
        <f>+'Indice PondENGHO'!F43/'Indice PondENGHO'!F42-1</f>
        <v>6.8575568191699965E-2</v>
      </c>
      <c r="G45" s="3">
        <f>+'Indice PondENGHO'!G43/'Indice PondENGHO'!G42-1</f>
        <v>1.3051787714786212E-3</v>
      </c>
      <c r="H45" s="3">
        <f>+'Indice PondENGHO'!H43/'Indice PondENGHO'!H42-1</f>
        <v>3.0959611387636032E-2</v>
      </c>
      <c r="I45" s="3">
        <f>+'Indice PondENGHO'!I43/'Indice PondENGHO'!I42-1</f>
        <v>1.1596958327832807E-2</v>
      </c>
      <c r="J45" s="3">
        <f>+'Indice PondENGHO'!J43/'Indice PondENGHO'!J42-1</f>
        <v>1.1711204490134852E-2</v>
      </c>
      <c r="K45" s="3">
        <f>+'Indice PondENGHO'!K43/'Indice PondENGHO'!K42-1</f>
        <v>8.6471324083445822E-3</v>
      </c>
      <c r="L45" s="3">
        <f>+'Indice PondENGHO'!L43/'Indice PondENGHO'!L42-1</f>
        <v>2.7332165480213888E-2</v>
      </c>
      <c r="M45" s="3">
        <f>+'Indice PondENGHO'!M43/'Indice PondENGHO'!M42-1</f>
        <v>5.9185833631607565E-3</v>
      </c>
      <c r="N45" s="3">
        <f>+'Indice PondENGHO'!N43/'Indice PondENGHO'!N42-1</f>
        <v>1.5835597948041125E-2</v>
      </c>
      <c r="O45" s="11">
        <f>+'Indice PondENGHO'!O43/'Indice PondENGHO'!O42-1</f>
        <v>1.9988562565180112E-2</v>
      </c>
      <c r="P45" s="3">
        <f>+'Indice PondENGHO'!P43/'Indice PondENGHO'!P42-1</f>
        <v>1.4983067129936245E-2</v>
      </c>
      <c r="Q45" s="3">
        <f>+'Indice PondENGHO'!Q43/'Indice PondENGHO'!Q42-1</f>
        <v>6.2860948198004696E-3</v>
      </c>
      <c r="R45" s="3">
        <f>+'Indice PondENGHO'!R43/'Indice PondENGHO'!R42-1</f>
        <v>7.2186670662770069E-2</v>
      </c>
      <c r="S45" s="3">
        <f>+'Indice PondENGHO'!S43/'Indice PondENGHO'!S42-1</f>
        <v>1.0306152137655733E-3</v>
      </c>
      <c r="T45" s="3">
        <f>+'Indice PondENGHO'!T43/'Indice PondENGHO'!T42-1</f>
        <v>3.0550259799649204E-2</v>
      </c>
      <c r="U45" s="3">
        <f>+'Indice PondENGHO'!U43/'Indice PondENGHO'!U42-1</f>
        <v>1.0709280945971233E-2</v>
      </c>
      <c r="V45" s="3">
        <f>+'Indice PondENGHO'!V43/'Indice PondENGHO'!V42-1</f>
        <v>1.139999218847465E-2</v>
      </c>
      <c r="W45" s="3">
        <f>+'Indice PondENGHO'!W43/'Indice PondENGHO'!W42-1</f>
        <v>7.8613972891463657E-3</v>
      </c>
      <c r="X45" s="3">
        <f>+'Indice PondENGHO'!X43/'Indice PondENGHO'!X42-1</f>
        <v>2.5546908417265923E-2</v>
      </c>
      <c r="Y45" s="3">
        <f>+'Indice PondENGHO'!Y43/'Indice PondENGHO'!Y42-1</f>
        <v>2.9623233659061832E-3</v>
      </c>
      <c r="Z45" s="3">
        <f>+'Indice PondENGHO'!Z43/'Indice PondENGHO'!Z42-1</f>
        <v>1.5750738448021995E-2</v>
      </c>
      <c r="AA45" s="3">
        <f>+'Indice PondENGHO'!AA43/'Indice PondENGHO'!AA42-1</f>
        <v>1.9910258308154516E-2</v>
      </c>
      <c r="AB45" s="10">
        <f>+'Indice PondENGHO'!AB43/'Indice PondENGHO'!AB42-1</f>
        <v>1.5160776196792458E-2</v>
      </c>
      <c r="AC45" s="3">
        <f>+'Indice PondENGHO'!AC43/'Indice PondENGHO'!AC42-1</f>
        <v>6.5931521652935476E-3</v>
      </c>
      <c r="AD45" s="3">
        <f>+'Indice PondENGHO'!AD43/'Indice PondENGHO'!AD42-1</f>
        <v>7.3483355633179759E-2</v>
      </c>
      <c r="AE45" s="3">
        <f>+'Indice PondENGHO'!AE43/'Indice PondENGHO'!AE42-1</f>
        <v>7.485792376891176E-4</v>
      </c>
      <c r="AF45" s="3">
        <f>+'Indice PondENGHO'!AF43/'Indice PondENGHO'!AF42-1</f>
        <v>2.985418788728933E-2</v>
      </c>
      <c r="AG45" s="3">
        <f>+'Indice PondENGHO'!AG43/'Indice PondENGHO'!AG42-1</f>
        <v>1.0329258744043557E-2</v>
      </c>
      <c r="AH45" s="3">
        <f>+'Indice PondENGHO'!AH43/'Indice PondENGHO'!AH42-1</f>
        <v>1.1876252664886788E-2</v>
      </c>
      <c r="AI45" s="3">
        <f>+'Indice PondENGHO'!AI43/'Indice PondENGHO'!AI42-1</f>
        <v>7.601280479222261E-3</v>
      </c>
      <c r="AJ45" s="3">
        <f>+'Indice PondENGHO'!AJ43/'Indice PondENGHO'!AJ42-1</f>
        <v>2.4370315973744949E-2</v>
      </c>
      <c r="AK45" s="3">
        <f>+'Indice PondENGHO'!AK43/'Indice PondENGHO'!AK42-1</f>
        <v>2.3363193864174292E-3</v>
      </c>
      <c r="AL45" s="3">
        <f>+'Indice PondENGHO'!AL43/'Indice PondENGHO'!AL42-1</f>
        <v>1.5563765476552804E-2</v>
      </c>
      <c r="AM45" s="11">
        <f>+'Indice PondENGHO'!AM43/'Indice PondENGHO'!AM42-1</f>
        <v>1.9672592667362654E-2</v>
      </c>
      <c r="AN45" s="3">
        <f>+'Indice PondENGHO'!AN43/'Indice PondENGHO'!AN42-1</f>
        <v>1.5156012504957683E-2</v>
      </c>
      <c r="AO45" s="3">
        <f>+'Indice PondENGHO'!AO43/'Indice PondENGHO'!AO42-1</f>
        <v>6.4839628682547001E-3</v>
      </c>
      <c r="AP45" s="3">
        <f>+'Indice PondENGHO'!AP43/'Indice PondENGHO'!AP42-1</f>
        <v>7.6270122484353609E-2</v>
      </c>
      <c r="AQ45" s="3">
        <f>+'Indice PondENGHO'!AQ43/'Indice PondENGHO'!AQ42-1</f>
        <v>7.5116369225591839E-4</v>
      </c>
      <c r="AR45" s="3">
        <f>+'Indice PondENGHO'!AR43/'Indice PondENGHO'!AR42-1</f>
        <v>2.9679027615482356E-2</v>
      </c>
      <c r="AS45" s="3">
        <f>+'Indice PondENGHO'!AS43/'Indice PondENGHO'!AS42-1</f>
        <v>1.0048440907549638E-2</v>
      </c>
      <c r="AT45" s="3">
        <f>+'Indice PondENGHO'!AT43/'Indice PondENGHO'!AT42-1</f>
        <v>1.0751827903860978E-2</v>
      </c>
      <c r="AU45" s="3">
        <f>+'Indice PondENGHO'!AU43/'Indice PondENGHO'!AU42-1</f>
        <v>7.2779118201626858E-3</v>
      </c>
      <c r="AV45" s="3">
        <f>+'Indice PondENGHO'!AV43/'Indice PondENGHO'!AV42-1</f>
        <v>2.543680221296607E-2</v>
      </c>
      <c r="AW45" s="3">
        <f>+'Indice PondENGHO'!AW43/'Indice PondENGHO'!AW42-1</f>
        <v>2.2763234841649549E-3</v>
      </c>
      <c r="AX45" s="3">
        <f>+'Indice PondENGHO'!AX43/'Indice PondENGHO'!AX42-1</f>
        <v>1.5534758194777121E-2</v>
      </c>
      <c r="AY45" s="3">
        <f>+'Indice PondENGHO'!AY43/'Indice PondENGHO'!AY42-1</f>
        <v>1.9699814140970995E-2</v>
      </c>
      <c r="AZ45" s="10">
        <f>+'Indice PondENGHO'!AZ43/'Indice PondENGHO'!AZ42-1</f>
        <v>1.4808576759273384E-2</v>
      </c>
      <c r="BA45" s="3">
        <f>+'Indice PondENGHO'!BA43/'Indice PondENGHO'!BA42-1</f>
        <v>6.555099506936779E-3</v>
      </c>
      <c r="BB45" s="3">
        <f>+'Indice PondENGHO'!BB43/'Indice PondENGHO'!BB42-1</f>
        <v>7.9695378138860073E-2</v>
      </c>
      <c r="BC45" s="3">
        <f>+'Indice PondENGHO'!BC43/'Indice PondENGHO'!BC42-1</f>
        <v>8.2421619817596437E-4</v>
      </c>
      <c r="BD45" s="3">
        <f>+'Indice PondENGHO'!BD43/'Indice PondENGHO'!BD42-1</f>
        <v>2.9562542906835132E-2</v>
      </c>
      <c r="BE45" s="3">
        <f>+'Indice PondENGHO'!BE43/'Indice PondENGHO'!BE42-1</f>
        <v>9.5922246928399346E-3</v>
      </c>
      <c r="BF45" s="3">
        <f>+'Indice PondENGHO'!BF43/'Indice PondENGHO'!BF42-1</f>
        <v>9.7911498247484907E-3</v>
      </c>
      <c r="BG45" s="3">
        <f>+'Indice PondENGHO'!BG43/'Indice PondENGHO'!BG42-1</f>
        <v>6.8690083530063006E-3</v>
      </c>
      <c r="BH45" s="3">
        <f>+'Indice PondENGHO'!BH43/'Indice PondENGHO'!BH42-1</f>
        <v>2.6334020204629827E-2</v>
      </c>
      <c r="BI45" s="3">
        <f>+'Indice PondENGHO'!BI43/'Indice PondENGHO'!BI42-1</f>
        <v>-8.5405706571239914E-4</v>
      </c>
      <c r="BJ45" s="3">
        <f>+'Indice PondENGHO'!BJ43/'Indice PondENGHO'!BJ42-1</f>
        <v>1.5353606311551804E-2</v>
      </c>
      <c r="BK45" s="11">
        <f>+'Indice PondENGHO'!BK43/'Indice PondENGHO'!BK42-1</f>
        <v>2.0387499921805663E-2</v>
      </c>
      <c r="BL45" s="2">
        <f t="shared" si="2"/>
        <v>43952</v>
      </c>
      <c r="BM45" s="3">
        <f>+'Indice PondENGHO'!BL43/'Indice PondENGHO'!BL42-1</f>
        <v>1.9161442976828091E-2</v>
      </c>
      <c r="BN45" s="3">
        <f>+'Indice PondENGHO'!BM43/'Indice PondENGHO'!BM42-1</f>
        <v>1.8786777343150929E-2</v>
      </c>
      <c r="BO45" s="3">
        <f>+'Indice PondENGHO'!BN43/'Indice PondENGHO'!BN42-1</f>
        <v>1.8731982376219314E-2</v>
      </c>
      <c r="BP45" s="3">
        <f>+'Indice PondENGHO'!BO43/'Indice PondENGHO'!BO42-1</f>
        <v>1.8724760164481102E-2</v>
      </c>
      <c r="BQ45" s="3">
        <f>+'Indice PondENGHO'!BP43/'Indice PondENGHO'!BP42-1</f>
        <v>1.8427782344368593E-2</v>
      </c>
      <c r="BR45" s="10">
        <f>+'Indice PondENGHO'!BQ43/'Indice PondENGHO'!BQ42-1</f>
        <v>1.4994904397303221E-2</v>
      </c>
      <c r="BS45" s="3">
        <f>+'Indice PondENGHO'!BR43/'Indice PondENGHO'!BR42-1</f>
        <v>6.3902408805287525E-3</v>
      </c>
      <c r="BT45" s="3">
        <f>+'Indice PondENGHO'!BS43/'Indice PondENGHO'!BS42-1</f>
        <v>7.4990502866149944E-2</v>
      </c>
      <c r="BU45" s="3">
        <f>+'Indice PondENGHO'!BT43/'Indice PondENGHO'!BT42-1</f>
        <v>8.8437845651068159E-4</v>
      </c>
      <c r="BV45" s="3">
        <f>+'Indice PondENGHO'!BU43/'Indice PondENGHO'!BU42-1</f>
        <v>2.9880832895504028E-2</v>
      </c>
      <c r="BW45" s="3">
        <f>+'Indice PondENGHO'!BV43/'Indice PondENGHO'!BV42-1</f>
        <v>1.0108053225494906E-2</v>
      </c>
      <c r="BX45" s="3">
        <f>+'Indice PondENGHO'!BW43/'Indice PondENGHO'!BW42-1</f>
        <v>1.0767723253052752E-2</v>
      </c>
      <c r="BY45" s="3">
        <f>+'Indice PondENGHO'!BX43/'Indice PondENGHO'!BX42-1</f>
        <v>7.478829503773099E-3</v>
      </c>
      <c r="BZ45" s="3">
        <f>+'Indice PondENGHO'!BY43/'Indice PondENGHO'!BY42-1</f>
        <v>2.581045884358546E-2</v>
      </c>
      <c r="CA45" s="3">
        <f>+'Indice PondENGHO'!BZ43/'Indice PondENGHO'!BZ42-1</f>
        <v>1.3463441428793743E-3</v>
      </c>
      <c r="CB45" s="3">
        <f>+'Indice PondENGHO'!CA43/'Indice PondENGHO'!CA42-1</f>
        <v>1.5516936018290073E-2</v>
      </c>
      <c r="CC45" s="11">
        <f>+'Indice PondENGHO'!CB43/'Indice PondENGHO'!CB42-1</f>
        <v>2.0006853433760963E-2</v>
      </c>
      <c r="CD45" s="10">
        <f>+'Indice PondENGHO'!CC43/'Indice PondENGHO'!CC42-1</f>
        <v>1.8693992157088779E-2</v>
      </c>
      <c r="CE45" s="11">
        <f>+'Indice PondENGHO'!CD43/'Indice PondENGHO'!CD42-1</f>
        <v>1.8693992157088779E-2</v>
      </c>
      <c r="CG45" s="3">
        <f ca="1">+'Indice PondENGHO'!CF43/'Indice PondENGHO'!CF42-1</f>
        <v>1.9165238659714534E-2</v>
      </c>
      <c r="CI45" s="3">
        <f t="shared" si="3"/>
        <v>7.3366063245949853E-4</v>
      </c>
      <c r="CJ45" s="3">
        <f>+'[3]Infla Mensual PondENGHO'!CF45</f>
        <v>-7.2550420345507405E-4</v>
      </c>
      <c r="CK45" s="3">
        <f t="shared" si="4"/>
        <v>1.4591648359145726E-3</v>
      </c>
    </row>
    <row r="46" spans="1:89" x14ac:dyDescent="0.3">
      <c r="A46" s="2">
        <f t="shared" si="0"/>
        <v>43983</v>
      </c>
      <c r="B46" s="1">
        <f t="shared" si="1"/>
        <v>6</v>
      </c>
      <c r="C46" s="1">
        <v>2020</v>
      </c>
      <c r="D46" s="10">
        <f>+'Indice PondENGHO'!D44/'Indice PondENGHO'!D43-1</f>
        <v>1.6065447669848076E-2</v>
      </c>
      <c r="E46" s="3">
        <f>+'Indice PondENGHO'!E44/'Indice PondENGHO'!E43-1</f>
        <v>4.1135399368990022E-2</v>
      </c>
      <c r="F46" s="3">
        <f>+'Indice PondENGHO'!F44/'Indice PondENGHO'!F43-1</f>
        <v>6.7928292807690305E-2</v>
      </c>
      <c r="G46" s="3">
        <f>+'Indice PondENGHO'!G44/'Indice PondENGHO'!G43-1</f>
        <v>9.4913544408352646E-3</v>
      </c>
      <c r="H46" s="3">
        <f>+'Indice PondENGHO'!H44/'Indice PondENGHO'!H43-1</f>
        <v>4.0568171298851485E-2</v>
      </c>
      <c r="I46" s="3">
        <f>+'Indice PondENGHO'!I44/'Indice PondENGHO'!I43-1</f>
        <v>2.4137665670071584E-2</v>
      </c>
      <c r="J46" s="3">
        <f>+'Indice PondENGHO'!J44/'Indice PondENGHO'!J43-1</f>
        <v>1.5618128456155844E-2</v>
      </c>
      <c r="K46" s="3">
        <f>+'Indice PondENGHO'!K44/'Indice PondENGHO'!K43-1</f>
        <v>3.5413257808398768E-3</v>
      </c>
      <c r="L46" s="3">
        <f>+'Indice PondENGHO'!L44/'Indice PondENGHO'!L43-1</f>
        <v>3.8696179025886401E-2</v>
      </c>
      <c r="M46" s="3">
        <f>+'Indice PondENGHO'!M44/'Indice PondENGHO'!M43-1</f>
        <v>2.331804439264773E-2</v>
      </c>
      <c r="N46" s="3">
        <f>+'Indice PondENGHO'!N44/'Indice PondENGHO'!N43-1</f>
        <v>2.2909286102208881E-2</v>
      </c>
      <c r="O46" s="11">
        <f>+'Indice PondENGHO'!O44/'Indice PondENGHO'!O43-1</f>
        <v>4.3936137238351769E-3</v>
      </c>
      <c r="P46" s="3">
        <f>+'Indice PondENGHO'!P44/'Indice PondENGHO'!P43-1</f>
        <v>1.5535721708231476E-2</v>
      </c>
      <c r="Q46" s="3">
        <f>+'Indice PondENGHO'!Q44/'Indice PondENGHO'!Q43-1</f>
        <v>3.9688905021951992E-2</v>
      </c>
      <c r="R46" s="3">
        <f>+'Indice PondENGHO'!R44/'Indice PondENGHO'!R43-1</f>
        <v>6.833448168944245E-2</v>
      </c>
      <c r="S46" s="3">
        <f>+'Indice PondENGHO'!S44/'Indice PondENGHO'!S43-1</f>
        <v>9.3747482169808105E-3</v>
      </c>
      <c r="T46" s="3">
        <f>+'Indice PondENGHO'!T44/'Indice PondENGHO'!T43-1</f>
        <v>3.8920381274051508E-2</v>
      </c>
      <c r="U46" s="3">
        <f>+'Indice PondENGHO'!U44/'Indice PondENGHO'!U43-1</f>
        <v>2.3105183482156511E-2</v>
      </c>
      <c r="V46" s="3">
        <f>+'Indice PondENGHO'!V44/'Indice PondENGHO'!V43-1</f>
        <v>1.6692272557405685E-2</v>
      </c>
      <c r="W46" s="3">
        <f>+'Indice PondENGHO'!W44/'Indice PondENGHO'!W43-1</f>
        <v>3.8153833634322343E-3</v>
      </c>
      <c r="X46" s="3">
        <f>+'Indice PondENGHO'!X44/'Indice PondENGHO'!X43-1</f>
        <v>3.9313182790381651E-2</v>
      </c>
      <c r="Y46" s="3">
        <f>+'Indice PondENGHO'!Y44/'Indice PondENGHO'!Y43-1</f>
        <v>1.9752680154837776E-2</v>
      </c>
      <c r="Z46" s="3">
        <f>+'Indice PondENGHO'!Z44/'Indice PondENGHO'!Z43-1</f>
        <v>2.2897950441600257E-2</v>
      </c>
      <c r="AA46" s="3">
        <f>+'Indice PondENGHO'!AA44/'Indice PondENGHO'!AA43-1</f>
        <v>3.4878445883761433E-3</v>
      </c>
      <c r="AB46" s="10">
        <f>+'Indice PondENGHO'!AB44/'Indice PondENGHO'!AB43-1</f>
        <v>1.5182916367177501E-2</v>
      </c>
      <c r="AC46" s="3">
        <f>+'Indice PondENGHO'!AC44/'Indice PondENGHO'!AC43-1</f>
        <v>3.9375822728005661E-2</v>
      </c>
      <c r="AD46" s="3">
        <f>+'Indice PondENGHO'!AD44/'Indice PondENGHO'!AD43-1</f>
        <v>6.9036408702085605E-2</v>
      </c>
      <c r="AE46" s="3">
        <f>+'Indice PondENGHO'!AE44/'Indice PondENGHO'!AE43-1</f>
        <v>9.4908754487437186E-3</v>
      </c>
      <c r="AF46" s="3">
        <f>+'Indice PondENGHO'!AF44/'Indice PondENGHO'!AF43-1</f>
        <v>3.7209323450506204E-2</v>
      </c>
      <c r="AG46" s="3">
        <f>+'Indice PondENGHO'!AG44/'Indice PondENGHO'!AG43-1</f>
        <v>2.3949118476324083E-2</v>
      </c>
      <c r="AH46" s="3">
        <f>+'Indice PondENGHO'!AH44/'Indice PondENGHO'!AH43-1</f>
        <v>1.7656155468348311E-2</v>
      </c>
      <c r="AI46" s="3">
        <f>+'Indice PondENGHO'!AI44/'Indice PondENGHO'!AI43-1</f>
        <v>4.0261306439852707E-3</v>
      </c>
      <c r="AJ46" s="3">
        <f>+'Indice PondENGHO'!AJ44/'Indice PondENGHO'!AJ43-1</f>
        <v>3.984756618514762E-2</v>
      </c>
      <c r="AK46" s="3">
        <f>+'Indice PondENGHO'!AK44/'Indice PondENGHO'!AK43-1</f>
        <v>1.9618133270803195E-2</v>
      </c>
      <c r="AL46" s="3">
        <f>+'Indice PondENGHO'!AL44/'Indice PondENGHO'!AL43-1</f>
        <v>2.2756980851349251E-2</v>
      </c>
      <c r="AM46" s="11">
        <f>+'Indice PondENGHO'!AM44/'Indice PondENGHO'!AM43-1</f>
        <v>3.3535558519308672E-3</v>
      </c>
      <c r="AN46" s="3">
        <f>+'Indice PondENGHO'!AN44/'Indice PondENGHO'!AN43-1</f>
        <v>1.504959359398339E-2</v>
      </c>
      <c r="AO46" s="3">
        <f>+'Indice PondENGHO'!AO44/'Indice PondENGHO'!AO43-1</f>
        <v>3.9051610473322951E-2</v>
      </c>
      <c r="AP46" s="3">
        <f>+'Indice PondENGHO'!AP44/'Indice PondENGHO'!AP43-1</f>
        <v>6.7149982963402355E-2</v>
      </c>
      <c r="AQ46" s="3">
        <f>+'Indice PondENGHO'!AQ44/'Indice PondENGHO'!AQ43-1</f>
        <v>9.688613385888889E-3</v>
      </c>
      <c r="AR46" s="3">
        <f>+'Indice PondENGHO'!AR44/'Indice PondENGHO'!AR43-1</f>
        <v>3.6763820939925251E-2</v>
      </c>
      <c r="AS46" s="3">
        <f>+'Indice PondENGHO'!AS44/'Indice PondENGHO'!AS43-1</f>
        <v>2.1919184045743334E-2</v>
      </c>
      <c r="AT46" s="3">
        <f>+'Indice PondENGHO'!AT44/'Indice PondENGHO'!AT43-1</f>
        <v>1.8324878030621106E-2</v>
      </c>
      <c r="AU46" s="3">
        <f>+'Indice PondENGHO'!AU44/'Indice PondENGHO'!AU43-1</f>
        <v>4.199429389738718E-3</v>
      </c>
      <c r="AV46" s="3">
        <f>+'Indice PondENGHO'!AV44/'Indice PondENGHO'!AV43-1</f>
        <v>3.9724522035491816E-2</v>
      </c>
      <c r="AW46" s="3">
        <f>+'Indice PondENGHO'!AW44/'Indice PondENGHO'!AW43-1</f>
        <v>1.8691170963610393E-2</v>
      </c>
      <c r="AX46" s="3">
        <f>+'Indice PondENGHO'!AX44/'Indice PondENGHO'!AX43-1</f>
        <v>2.2557383030468836E-2</v>
      </c>
      <c r="AY46" s="3">
        <f>+'Indice PondENGHO'!AY44/'Indice PondENGHO'!AY43-1</f>
        <v>3.1216156014997054E-3</v>
      </c>
      <c r="AZ46" s="10">
        <f>+'Indice PondENGHO'!AZ44/'Indice PondENGHO'!AZ43-1</f>
        <v>1.4862206942824585E-2</v>
      </c>
      <c r="BA46" s="3">
        <f>+'Indice PondENGHO'!BA44/'Indice PondENGHO'!BA43-1</f>
        <v>3.8329077553026725E-2</v>
      </c>
      <c r="BB46" s="3">
        <f>+'Indice PondENGHO'!BB44/'Indice PondENGHO'!BB43-1</f>
        <v>6.5606113154767609E-2</v>
      </c>
      <c r="BC46" s="3">
        <f>+'Indice PondENGHO'!BC44/'Indice PondENGHO'!BC43-1</f>
        <v>9.6601991552796029E-3</v>
      </c>
      <c r="BD46" s="3">
        <f>+'Indice PondENGHO'!BD44/'Indice PondENGHO'!BD43-1</f>
        <v>3.6443647117429201E-2</v>
      </c>
      <c r="BE46" s="3">
        <f>+'Indice PondENGHO'!BE44/'Indice PondENGHO'!BE43-1</f>
        <v>2.0599657981778208E-2</v>
      </c>
      <c r="BF46" s="3">
        <f>+'Indice PondENGHO'!BF44/'Indice PondENGHO'!BF43-1</f>
        <v>1.8815490093237797E-2</v>
      </c>
      <c r="BG46" s="3">
        <f>+'Indice PondENGHO'!BG44/'Indice PondENGHO'!BG43-1</f>
        <v>4.304990832361355E-3</v>
      </c>
      <c r="BH46" s="3">
        <f>+'Indice PondENGHO'!BH44/'Indice PondENGHO'!BH43-1</f>
        <v>3.9901116002312831E-2</v>
      </c>
      <c r="BI46" s="3">
        <f>+'Indice PondENGHO'!BI44/'Indice PondENGHO'!BI43-1</f>
        <v>1.661188815725767E-2</v>
      </c>
      <c r="BJ46" s="3">
        <f>+'Indice PondENGHO'!BJ44/'Indice PondENGHO'!BJ43-1</f>
        <v>2.2178427962286085E-2</v>
      </c>
      <c r="BK46" s="11">
        <f>+'Indice PondENGHO'!BK44/'Indice PondENGHO'!BK43-1</f>
        <v>1.8607689056777676E-3</v>
      </c>
      <c r="BL46" s="2">
        <f t="shared" si="2"/>
        <v>43983</v>
      </c>
      <c r="BM46" s="3">
        <f>+'Indice PondENGHO'!BL44/'Indice PondENGHO'!BL43-1</f>
        <v>2.3864657210856066E-2</v>
      </c>
      <c r="BN46" s="3">
        <f>+'Indice PondENGHO'!BM44/'Indice PondENGHO'!BM43-1</f>
        <v>2.367498579871441E-2</v>
      </c>
      <c r="BO46" s="3">
        <f>+'Indice PondENGHO'!BN44/'Indice PondENGHO'!BN43-1</f>
        <v>2.378861569380275E-2</v>
      </c>
      <c r="BP46" s="3">
        <f>+'Indice PondENGHO'!BO44/'Indice PondENGHO'!BO43-1</f>
        <v>2.3724300677290255E-2</v>
      </c>
      <c r="BQ46" s="3">
        <f>+'Indice PondENGHO'!BP44/'Indice PondENGHO'!BP43-1</f>
        <v>2.3808957512126749E-2</v>
      </c>
      <c r="BR46" s="10">
        <f>+'Indice PondENGHO'!BQ44/'Indice PondENGHO'!BQ43-1</f>
        <v>1.5308762646826901E-2</v>
      </c>
      <c r="BS46" s="3">
        <f>+'Indice PondENGHO'!BR44/'Indice PondENGHO'!BR43-1</f>
        <v>3.9283168874445273E-2</v>
      </c>
      <c r="BT46" s="3">
        <f>+'Indice PondENGHO'!BS44/'Indice PondENGHO'!BS43-1</f>
        <v>6.7359041641393391E-2</v>
      </c>
      <c r="BU46" s="3">
        <f>+'Indice PondENGHO'!BT44/'Indice PondENGHO'!BT43-1</f>
        <v>9.5710501416448324E-3</v>
      </c>
      <c r="BV46" s="3">
        <f>+'Indice PondENGHO'!BU44/'Indice PondENGHO'!BU43-1</f>
        <v>3.7308419361473E-2</v>
      </c>
      <c r="BW46" s="3">
        <f>+'Indice PondENGHO'!BV44/'Indice PondENGHO'!BV43-1</f>
        <v>2.2038112562343892E-2</v>
      </c>
      <c r="BX46" s="3">
        <f>+'Indice PondENGHO'!BW44/'Indice PondENGHO'!BW43-1</f>
        <v>1.7922502892272263E-2</v>
      </c>
      <c r="BY46" s="3">
        <f>+'Indice PondENGHO'!BX44/'Indice PondENGHO'!BX43-1</f>
        <v>4.0554570502620013E-3</v>
      </c>
      <c r="BZ46" s="3">
        <f>+'Indice PondENGHO'!BY44/'Indice PondENGHO'!BY43-1</f>
        <v>3.9643301009681942E-2</v>
      </c>
      <c r="CA46" s="3">
        <f>+'Indice PondENGHO'!BZ44/'Indice PondENGHO'!BZ43-1</f>
        <v>1.8447963000358003E-2</v>
      </c>
      <c r="CB46" s="3">
        <f>+'Indice PondENGHO'!CA44/'Indice PondENGHO'!CA43-1</f>
        <v>2.250659896076912E-2</v>
      </c>
      <c r="CC46" s="11">
        <f>+'Indice PondENGHO'!CB44/'Indice PondENGHO'!CB43-1</f>
        <v>2.8730484075361051E-3</v>
      </c>
      <c r="CD46" s="10">
        <f>+'Indice PondENGHO'!CC44/'Indice PondENGHO'!CC43-1</f>
        <v>2.3772623485967648E-2</v>
      </c>
      <c r="CE46" s="11">
        <f>+'Indice PondENGHO'!CD44/'Indice PondENGHO'!CD43-1</f>
        <v>2.3772526616563816E-2</v>
      </c>
      <c r="CG46" s="3">
        <f ca="1">+'Indice PondENGHO'!CF44/'Indice PondENGHO'!CF43-1</f>
        <v>2.383429633907963E-2</v>
      </c>
      <c r="CI46" s="3">
        <f t="shared" si="3"/>
        <v>5.5699698729316793E-5</v>
      </c>
      <c r="CJ46" s="3">
        <f>+'[3]Infla Mensual PondENGHO'!CF46</f>
        <v>-1.1021277390634854E-3</v>
      </c>
      <c r="CK46" s="3">
        <f t="shared" si="4"/>
        <v>1.1578274377928022E-3</v>
      </c>
    </row>
    <row r="47" spans="1:89" x14ac:dyDescent="0.3">
      <c r="A47" s="2">
        <f t="shared" si="0"/>
        <v>44013</v>
      </c>
      <c r="B47" s="1">
        <f t="shared" si="1"/>
        <v>7</v>
      </c>
      <c r="C47" s="1">
        <v>2020</v>
      </c>
      <c r="D47" s="10">
        <f>+'Indice PondENGHO'!D45/'Indice PondENGHO'!D44-1</f>
        <v>1.8104679698816017E-2</v>
      </c>
      <c r="E47" s="3">
        <f>+'Indice PondENGHO'!E45/'Indice PondENGHO'!E44-1</f>
        <v>1.6647609775262806E-2</v>
      </c>
      <c r="F47" s="3">
        <f>+'Indice PondENGHO'!F45/'Indice PondENGHO'!F44-1</f>
        <v>5.3753872376426148E-2</v>
      </c>
      <c r="G47" s="3">
        <f>+'Indice PondENGHO'!G45/'Indice PondENGHO'!G44-1</f>
        <v>1.0806248872143209E-2</v>
      </c>
      <c r="H47" s="3">
        <f>+'Indice PondENGHO'!H45/'Indice PondENGHO'!H44-1</f>
        <v>3.1447289421778768E-2</v>
      </c>
      <c r="I47" s="3">
        <f>+'Indice PondENGHO'!I45/'Indice PondENGHO'!I44-1</f>
        <v>2.3209883743099846E-2</v>
      </c>
      <c r="J47" s="3">
        <f>+'Indice PondENGHO'!J45/'Indice PondENGHO'!J44-1</f>
        <v>1.943888094556101E-2</v>
      </c>
      <c r="K47" s="3">
        <f>+'Indice PondENGHO'!K45/'Indice PondENGHO'!K44-1</f>
        <v>1.2925029560015178E-2</v>
      </c>
      <c r="L47" s="3">
        <f>+'Indice PondENGHO'!L45/'Indice PondENGHO'!L44-1</f>
        <v>2.7788851626387778E-2</v>
      </c>
      <c r="M47" s="3">
        <f>+'Indice PondENGHO'!M45/'Indice PondENGHO'!M44-1</f>
        <v>6.2320073244492846E-3</v>
      </c>
      <c r="N47" s="3">
        <f>+'Indice PondENGHO'!N45/'Indice PondENGHO'!N44-1</f>
        <v>1.9021827433091332E-2</v>
      </c>
      <c r="O47" s="11">
        <f>+'Indice PondENGHO'!O45/'Indice PondENGHO'!O44-1</f>
        <v>2.2500806296047449E-2</v>
      </c>
      <c r="P47" s="3">
        <f>+'Indice PondENGHO'!P45/'Indice PondENGHO'!P44-1</f>
        <v>1.8147855799114154E-2</v>
      </c>
      <c r="Q47" s="3">
        <f>+'Indice PondENGHO'!Q45/'Indice PondENGHO'!Q44-1</f>
        <v>1.6755926794799203E-2</v>
      </c>
      <c r="R47" s="3">
        <f>+'Indice PondENGHO'!R45/'Indice PondENGHO'!R44-1</f>
        <v>5.2810330955993523E-2</v>
      </c>
      <c r="S47" s="3">
        <f>+'Indice PondENGHO'!S45/'Indice PondENGHO'!S44-1</f>
        <v>1.0619585670891718E-2</v>
      </c>
      <c r="T47" s="3">
        <f>+'Indice PondENGHO'!T45/'Indice PondENGHO'!T44-1</f>
        <v>3.1970253515006153E-2</v>
      </c>
      <c r="U47" s="3">
        <f>+'Indice PondENGHO'!U45/'Indice PondENGHO'!U44-1</f>
        <v>2.2759080268962117E-2</v>
      </c>
      <c r="V47" s="3">
        <f>+'Indice PondENGHO'!V45/'Indice PondENGHO'!V44-1</f>
        <v>1.9051052125247381E-2</v>
      </c>
      <c r="W47" s="3">
        <f>+'Indice PondENGHO'!W45/'Indice PondENGHO'!W44-1</f>
        <v>1.2970984580321421E-2</v>
      </c>
      <c r="X47" s="3">
        <f>+'Indice PondENGHO'!X45/'Indice PondENGHO'!X44-1</f>
        <v>2.7634215972580201E-2</v>
      </c>
      <c r="Y47" s="3">
        <f>+'Indice PondENGHO'!Y45/'Indice PondENGHO'!Y44-1</f>
        <v>4.079491861237905E-3</v>
      </c>
      <c r="Z47" s="3">
        <f>+'Indice PondENGHO'!Z45/'Indice PondENGHO'!Z44-1</f>
        <v>1.8637130286900394E-2</v>
      </c>
      <c r="AA47" s="3">
        <f>+'Indice PondENGHO'!AA45/'Indice PondENGHO'!AA44-1</f>
        <v>2.3274821651838584E-2</v>
      </c>
      <c r="AB47" s="10">
        <f>+'Indice PondENGHO'!AB45/'Indice PondENGHO'!AB44-1</f>
        <v>1.8308862195316689E-2</v>
      </c>
      <c r="AC47" s="3">
        <f>+'Indice PondENGHO'!AC45/'Indice PondENGHO'!AC44-1</f>
        <v>1.6683195875159429E-2</v>
      </c>
      <c r="AD47" s="3">
        <f>+'Indice PondENGHO'!AD45/'Indice PondENGHO'!AD44-1</f>
        <v>5.2664743406015013E-2</v>
      </c>
      <c r="AE47" s="3">
        <f>+'Indice PondENGHO'!AE45/'Indice PondENGHO'!AE44-1</f>
        <v>1.0858922487836153E-2</v>
      </c>
      <c r="AF47" s="3">
        <f>+'Indice PondENGHO'!AF45/'Indice PondENGHO'!AF44-1</f>
        <v>3.2662752655653104E-2</v>
      </c>
      <c r="AG47" s="3">
        <f>+'Indice PondENGHO'!AG45/'Indice PondENGHO'!AG44-1</f>
        <v>2.2716644567818856E-2</v>
      </c>
      <c r="AH47" s="3">
        <f>+'Indice PondENGHO'!AH45/'Indice PondENGHO'!AH44-1</f>
        <v>1.8755488144504451E-2</v>
      </c>
      <c r="AI47" s="3">
        <f>+'Indice PondENGHO'!AI45/'Indice PondENGHO'!AI44-1</f>
        <v>1.2814262097957219E-2</v>
      </c>
      <c r="AJ47" s="3">
        <f>+'Indice PondENGHO'!AJ45/'Indice PondENGHO'!AJ44-1</f>
        <v>2.7792797497246946E-2</v>
      </c>
      <c r="AK47" s="3">
        <f>+'Indice PondENGHO'!AK45/'Indice PondENGHO'!AK44-1</f>
        <v>3.578904470317168E-3</v>
      </c>
      <c r="AL47" s="3">
        <f>+'Indice PondENGHO'!AL45/'Indice PondENGHO'!AL44-1</f>
        <v>1.8732201011121274E-2</v>
      </c>
      <c r="AM47" s="11">
        <f>+'Indice PondENGHO'!AM45/'Indice PondENGHO'!AM44-1</f>
        <v>2.3390937836197834E-2</v>
      </c>
      <c r="AN47" s="3">
        <f>+'Indice PondENGHO'!AN45/'Indice PondENGHO'!AN44-1</f>
        <v>1.8491039563988787E-2</v>
      </c>
      <c r="AO47" s="3">
        <f>+'Indice PondENGHO'!AO45/'Indice PondENGHO'!AO44-1</f>
        <v>1.6737180119274386E-2</v>
      </c>
      <c r="AP47" s="3">
        <f>+'Indice PondENGHO'!AP45/'Indice PondENGHO'!AP44-1</f>
        <v>5.1817262411880005E-2</v>
      </c>
      <c r="AQ47" s="3">
        <f>+'Indice PondENGHO'!AQ45/'Indice PondENGHO'!AQ44-1</f>
        <v>1.0569276675746586E-2</v>
      </c>
      <c r="AR47" s="3">
        <f>+'Indice PondENGHO'!AR45/'Indice PondENGHO'!AR44-1</f>
        <v>3.2946745368080954E-2</v>
      </c>
      <c r="AS47" s="3">
        <f>+'Indice PondENGHO'!AS45/'Indice PondENGHO'!AS44-1</f>
        <v>2.1430802698811258E-2</v>
      </c>
      <c r="AT47" s="3">
        <f>+'Indice PondENGHO'!AT45/'Indice PondENGHO'!AT44-1</f>
        <v>1.8366504231688507E-2</v>
      </c>
      <c r="AU47" s="3">
        <f>+'Indice PondENGHO'!AU45/'Indice PondENGHO'!AU44-1</f>
        <v>1.2502321395947869E-2</v>
      </c>
      <c r="AV47" s="3">
        <f>+'Indice PondENGHO'!AV45/'Indice PondENGHO'!AV44-1</f>
        <v>2.6513882348134343E-2</v>
      </c>
      <c r="AW47" s="3">
        <f>+'Indice PondENGHO'!AW45/'Indice PondENGHO'!AW44-1</f>
        <v>3.6701768491571585E-3</v>
      </c>
      <c r="AX47" s="3">
        <f>+'Indice PondENGHO'!AX45/'Indice PondENGHO'!AX44-1</f>
        <v>1.8647155250063552E-2</v>
      </c>
      <c r="AY47" s="3">
        <f>+'Indice PondENGHO'!AY45/'Indice PondENGHO'!AY44-1</f>
        <v>2.3710359011470672E-2</v>
      </c>
      <c r="AZ47" s="10">
        <f>+'Indice PondENGHO'!AZ45/'Indice PondENGHO'!AZ44-1</f>
        <v>1.8618227991592073E-2</v>
      </c>
      <c r="BA47" s="3">
        <f>+'Indice PondENGHO'!BA45/'Indice PondENGHO'!BA44-1</f>
        <v>1.6788180781559081E-2</v>
      </c>
      <c r="BB47" s="3">
        <f>+'Indice PondENGHO'!BB45/'Indice PondENGHO'!BB44-1</f>
        <v>5.0940781108530953E-2</v>
      </c>
      <c r="BC47" s="3">
        <f>+'Indice PondENGHO'!BC45/'Indice PondENGHO'!BC44-1</f>
        <v>9.6998842052749001E-3</v>
      </c>
      <c r="BD47" s="3">
        <f>+'Indice PondENGHO'!BD45/'Indice PondENGHO'!BD44-1</f>
        <v>3.3256595231432984E-2</v>
      </c>
      <c r="BE47" s="3">
        <f>+'Indice PondENGHO'!BE45/'Indice PondENGHO'!BE44-1</f>
        <v>2.0338896668873785E-2</v>
      </c>
      <c r="BF47" s="3">
        <f>+'Indice PondENGHO'!BF45/'Indice PondENGHO'!BF44-1</f>
        <v>1.7980796829717649E-2</v>
      </c>
      <c r="BG47" s="3">
        <f>+'Indice PondENGHO'!BG45/'Indice PondENGHO'!BG44-1</f>
        <v>1.2542304828029094E-2</v>
      </c>
      <c r="BH47" s="3">
        <f>+'Indice PondENGHO'!BH45/'Indice PondENGHO'!BH44-1</f>
        <v>2.5123636986659204E-2</v>
      </c>
      <c r="BI47" s="3">
        <f>+'Indice PondENGHO'!BI45/'Indice PondENGHO'!BI44-1</f>
        <v>1.5516817075713618E-3</v>
      </c>
      <c r="BJ47" s="3">
        <f>+'Indice PondENGHO'!BJ45/'Indice PondENGHO'!BJ44-1</f>
        <v>1.8545177936137636E-2</v>
      </c>
      <c r="BK47" s="11">
        <f>+'Indice PondENGHO'!BK45/'Indice PondENGHO'!BK44-1</f>
        <v>2.4751059174384471E-2</v>
      </c>
      <c r="BL47" s="2">
        <f t="shared" si="2"/>
        <v>44013</v>
      </c>
      <c r="BM47" s="3">
        <f>+'Indice PondENGHO'!BL45/'Indice PondENGHO'!BL44-1</f>
        <v>2.2446952883962812E-2</v>
      </c>
      <c r="BN47" s="3">
        <f>+'Indice PondENGHO'!BM45/'Indice PondENGHO'!BM44-1</f>
        <v>2.2157428850164917E-2</v>
      </c>
      <c r="BO47" s="3">
        <f>+'Indice PondENGHO'!BN45/'Indice PondENGHO'!BN44-1</f>
        <v>2.2284639460105282E-2</v>
      </c>
      <c r="BP47" s="3">
        <f>+'Indice PondENGHO'!BO45/'Indice PondENGHO'!BO44-1</f>
        <v>2.2102124551030222E-2</v>
      </c>
      <c r="BQ47" s="3">
        <f>+'Indice PondENGHO'!BP45/'Indice PondENGHO'!BP44-1</f>
        <v>2.1760753580131187E-2</v>
      </c>
      <c r="BR47" s="10">
        <f>+'Indice PondENGHO'!BQ45/'Indice PondENGHO'!BQ44-1</f>
        <v>1.8349259269885509E-2</v>
      </c>
      <c r="BS47" s="3">
        <f>+'Indice PondENGHO'!BR45/'Indice PondENGHO'!BR44-1</f>
        <v>1.6734982716374525E-2</v>
      </c>
      <c r="BT47" s="3">
        <f>+'Indice PondENGHO'!BS45/'Indice PondENGHO'!BS44-1</f>
        <v>5.2154281152182458E-2</v>
      </c>
      <c r="BU47" s="3">
        <f>+'Indice PondENGHO'!BT45/'Indice PondENGHO'!BT44-1</f>
        <v>1.0372168405088145E-2</v>
      </c>
      <c r="BV47" s="3">
        <f>+'Indice PondENGHO'!BU45/'Indice PondENGHO'!BU44-1</f>
        <v>3.2775426222332094E-2</v>
      </c>
      <c r="BW47" s="3">
        <f>+'Indice PondENGHO'!BV45/'Indice PondENGHO'!BV44-1</f>
        <v>2.1499729767052944E-2</v>
      </c>
      <c r="BX47" s="3">
        <f>+'Indice PondENGHO'!BW45/'Indice PondENGHO'!BW44-1</f>
        <v>1.8482793966446254E-2</v>
      </c>
      <c r="BY47" s="3">
        <f>+'Indice PondENGHO'!BX45/'Indice PondENGHO'!BX44-1</f>
        <v>1.2702607328348048E-2</v>
      </c>
      <c r="BZ47" s="3">
        <f>+'Indice PondENGHO'!BY45/'Indice PondENGHO'!BY44-1</f>
        <v>2.650011721283474E-2</v>
      </c>
      <c r="CA47" s="3">
        <f>+'Indice PondENGHO'!BZ45/'Indice PondENGHO'!BZ44-1</f>
        <v>3.0217720022476247E-3</v>
      </c>
      <c r="CB47" s="3">
        <f>+'Indice PondENGHO'!CA45/'Indice PondENGHO'!CA44-1</f>
        <v>1.864812861859555E-2</v>
      </c>
      <c r="CC47" s="11">
        <f>+'Indice PondENGHO'!CB45/'Indice PondENGHO'!CB44-1</f>
        <v>2.3858939482802155E-2</v>
      </c>
      <c r="CD47" s="10">
        <f>+'Indice PondENGHO'!CC45/'Indice PondENGHO'!CC44-1</f>
        <v>2.2075895488762542E-2</v>
      </c>
      <c r="CE47" s="11">
        <f>+'Indice PondENGHO'!CD45/'Indice PondENGHO'!CD44-1</f>
        <v>2.2075992197631011E-2</v>
      </c>
      <c r="CG47" s="3">
        <f ca="1">+'Indice PondENGHO'!CF45/'Indice PondENGHO'!CF44-1</f>
        <v>2.2002857899496631E-2</v>
      </c>
      <c r="CI47" s="3">
        <f t="shared" si="3"/>
        <v>6.8619930383162497E-4</v>
      </c>
      <c r="CJ47" s="3">
        <f>+'[3]Infla Mensual PondENGHO'!CF47</f>
        <v>-1.3326215943694208E-3</v>
      </c>
      <c r="CK47" s="3">
        <f t="shared" si="4"/>
        <v>2.0188208982010458E-3</v>
      </c>
    </row>
    <row r="48" spans="1:89" x14ac:dyDescent="0.3">
      <c r="A48" s="2">
        <f t="shared" si="0"/>
        <v>44044</v>
      </c>
      <c r="B48" s="1">
        <f t="shared" si="1"/>
        <v>8</v>
      </c>
      <c r="C48" s="1">
        <v>2020</v>
      </c>
      <c r="D48" s="10">
        <f>+'Indice PondENGHO'!D46/'Indice PondENGHO'!D45-1</f>
        <v>3.0865824944512177E-2</v>
      </c>
      <c r="E48" s="3">
        <f>+'Indice PondENGHO'!E46/'Indice PondENGHO'!E45-1</f>
        <v>1.6399131198918004E-2</v>
      </c>
      <c r="F48" s="3">
        <f>+'Indice PondENGHO'!F46/'Indice PondENGHO'!F45-1</f>
        <v>2.1449551536746991E-2</v>
      </c>
      <c r="G48" s="3">
        <f>+'Indice PondENGHO'!G46/'Indice PondENGHO'!G45-1</f>
        <v>2.2846691513677131E-2</v>
      </c>
      <c r="H48" s="3">
        <f>+'Indice PondENGHO'!H46/'Indice PondENGHO'!H45-1</f>
        <v>3.1551822958228337E-2</v>
      </c>
      <c r="I48" s="3">
        <f>+'Indice PondENGHO'!I46/'Indice PondENGHO'!I45-1</f>
        <v>2.4683247230518512E-2</v>
      </c>
      <c r="J48" s="3">
        <f>+'Indice PondENGHO'!J46/'Indice PondENGHO'!J45-1</f>
        <v>2.9035973825598971E-2</v>
      </c>
      <c r="K48" s="3">
        <f>+'Indice PondENGHO'!K46/'Indice PondENGHO'!K45-1</f>
        <v>9.3857137248816169E-3</v>
      </c>
      <c r="L48" s="3">
        <f>+'Indice PondENGHO'!L46/'Indice PondENGHO'!L45-1</f>
        <v>2.9044589935419696E-2</v>
      </c>
      <c r="M48" s="3">
        <f>+'Indice PondENGHO'!M46/'Indice PondENGHO'!M45-1</f>
        <v>1.1456134966313147E-2</v>
      </c>
      <c r="N48" s="3">
        <f>+'Indice PondENGHO'!N46/'Indice PondENGHO'!N45-1</f>
        <v>1.8932760761282363E-2</v>
      </c>
      <c r="O48" s="11">
        <f>+'Indice PondENGHO'!O46/'Indice PondENGHO'!O45-1</f>
        <v>2.8106973268986479E-2</v>
      </c>
      <c r="P48" s="3">
        <f>+'Indice PondENGHO'!P46/'Indice PondENGHO'!P45-1</f>
        <v>3.158625803576709E-2</v>
      </c>
      <c r="Q48" s="3">
        <f>+'Indice PondENGHO'!Q46/'Indice PondENGHO'!Q45-1</f>
        <v>1.651174028744018E-2</v>
      </c>
      <c r="R48" s="3">
        <f>+'Indice PondENGHO'!R46/'Indice PondENGHO'!R45-1</f>
        <v>2.3194660395785993E-2</v>
      </c>
      <c r="S48" s="3">
        <f>+'Indice PondENGHO'!S46/'Indice PondENGHO'!S45-1</f>
        <v>2.3355579435036411E-2</v>
      </c>
      <c r="T48" s="3">
        <f>+'Indice PondENGHO'!T46/'Indice PondENGHO'!T45-1</f>
        <v>3.1825169098954609E-2</v>
      </c>
      <c r="U48" s="3">
        <f>+'Indice PondENGHO'!U46/'Indice PondENGHO'!U45-1</f>
        <v>2.4381980283933569E-2</v>
      </c>
      <c r="V48" s="3">
        <f>+'Indice PondENGHO'!V46/'Indice PondENGHO'!V45-1</f>
        <v>2.8761752274098829E-2</v>
      </c>
      <c r="W48" s="3">
        <f>+'Indice PondENGHO'!W46/'Indice PondENGHO'!W45-1</f>
        <v>7.7963492803501122E-3</v>
      </c>
      <c r="X48" s="3">
        <f>+'Indice PondENGHO'!X46/'Indice PondENGHO'!X45-1</f>
        <v>3.0572734470097895E-2</v>
      </c>
      <c r="Y48" s="3">
        <f>+'Indice PondENGHO'!Y46/'Indice PondENGHO'!Y45-1</f>
        <v>1.227268404122972E-2</v>
      </c>
      <c r="Z48" s="3">
        <f>+'Indice PondENGHO'!Z46/'Indice PondENGHO'!Z45-1</f>
        <v>1.8934760162368391E-2</v>
      </c>
      <c r="AA48" s="3">
        <f>+'Indice PondENGHO'!AA46/'Indice PondENGHO'!AA45-1</f>
        <v>3.0497150720921962E-2</v>
      </c>
      <c r="AB48" s="10">
        <f>+'Indice PondENGHO'!AB46/'Indice PondENGHO'!AB45-1</f>
        <v>3.2161698648994319E-2</v>
      </c>
      <c r="AC48" s="3">
        <f>+'Indice PondENGHO'!AC46/'Indice PondENGHO'!AC45-1</f>
        <v>1.6413134425561582E-2</v>
      </c>
      <c r="AD48" s="3">
        <f>+'Indice PondENGHO'!AD46/'Indice PondENGHO'!AD45-1</f>
        <v>2.4137100324807426E-2</v>
      </c>
      <c r="AE48" s="3">
        <f>+'Indice PondENGHO'!AE46/'Indice PondENGHO'!AE45-1</f>
        <v>2.3344345420667434E-2</v>
      </c>
      <c r="AF48" s="3">
        <f>+'Indice PondENGHO'!AF46/'Indice PondENGHO'!AF45-1</f>
        <v>3.21734074883262E-2</v>
      </c>
      <c r="AG48" s="3">
        <f>+'Indice PondENGHO'!AG46/'Indice PondENGHO'!AG45-1</f>
        <v>2.3932985910134486E-2</v>
      </c>
      <c r="AH48" s="3">
        <f>+'Indice PondENGHO'!AH46/'Indice PondENGHO'!AH45-1</f>
        <v>2.8392021147200408E-2</v>
      </c>
      <c r="AI48" s="3">
        <f>+'Indice PondENGHO'!AI46/'Indice PondENGHO'!AI45-1</f>
        <v>7.0998704934088774E-3</v>
      </c>
      <c r="AJ48" s="3">
        <f>+'Indice PondENGHO'!AJ46/'Indice PondENGHO'!AJ45-1</f>
        <v>3.1314599943853771E-2</v>
      </c>
      <c r="AK48" s="3">
        <f>+'Indice PondENGHO'!AK46/'Indice PondENGHO'!AK45-1</f>
        <v>1.2355701745748737E-2</v>
      </c>
      <c r="AL48" s="3">
        <f>+'Indice PondENGHO'!AL46/'Indice PondENGHO'!AL45-1</f>
        <v>1.9022049530799778E-2</v>
      </c>
      <c r="AM48" s="11">
        <f>+'Indice PondENGHO'!AM46/'Indice PondENGHO'!AM45-1</f>
        <v>3.1334699780364961E-2</v>
      </c>
      <c r="AN48" s="3">
        <f>+'Indice PondENGHO'!AN46/'Indice PondENGHO'!AN45-1</f>
        <v>3.2548233910503654E-2</v>
      </c>
      <c r="AO48" s="3">
        <f>+'Indice PondENGHO'!AO46/'Indice PondENGHO'!AO45-1</f>
        <v>1.640109800201861E-2</v>
      </c>
      <c r="AP48" s="3">
        <f>+'Indice PondENGHO'!AP46/'Indice PondENGHO'!AP45-1</f>
        <v>2.4012666494599433E-2</v>
      </c>
      <c r="AQ48" s="3">
        <f>+'Indice PondENGHO'!AQ46/'Indice PondENGHO'!AQ45-1</f>
        <v>2.3123877335221144E-2</v>
      </c>
      <c r="AR48" s="3">
        <f>+'Indice PondENGHO'!AR46/'Indice PondENGHO'!AR45-1</f>
        <v>3.220100656613023E-2</v>
      </c>
      <c r="AS48" s="3">
        <f>+'Indice PondENGHO'!AS46/'Indice PondENGHO'!AS45-1</f>
        <v>2.3672031243294311E-2</v>
      </c>
      <c r="AT48" s="3">
        <f>+'Indice PondENGHO'!AT46/'Indice PondENGHO'!AT45-1</f>
        <v>2.8464406709906243E-2</v>
      </c>
      <c r="AU48" s="3">
        <f>+'Indice PondENGHO'!AU46/'Indice PondENGHO'!AU45-1</f>
        <v>6.5691002758319073E-3</v>
      </c>
      <c r="AV48" s="3">
        <f>+'Indice PondENGHO'!AV46/'Indice PondENGHO'!AV45-1</f>
        <v>3.1901121852160097E-2</v>
      </c>
      <c r="AW48" s="3">
        <f>+'Indice PondENGHO'!AW46/'Indice PondENGHO'!AW45-1</f>
        <v>1.2066816906215694E-2</v>
      </c>
      <c r="AX48" s="3">
        <f>+'Indice PondENGHO'!AX46/'Indice PondENGHO'!AX45-1</f>
        <v>1.8776032213376537E-2</v>
      </c>
      <c r="AY48" s="3">
        <f>+'Indice PondENGHO'!AY46/'Indice PondENGHO'!AY45-1</f>
        <v>3.2213225692766745E-2</v>
      </c>
      <c r="AZ48" s="10">
        <f>+'Indice PondENGHO'!AZ46/'Indice PondENGHO'!AZ45-1</f>
        <v>3.3205923412597871E-2</v>
      </c>
      <c r="BA48" s="3">
        <f>+'Indice PondENGHO'!BA46/'Indice PondENGHO'!BA45-1</f>
        <v>1.6483193713928923E-2</v>
      </c>
      <c r="BB48" s="3">
        <f>+'Indice PondENGHO'!BB46/'Indice PondENGHO'!BB45-1</f>
        <v>2.4193720032687605E-2</v>
      </c>
      <c r="BC48" s="3">
        <f>+'Indice PondENGHO'!BC46/'Indice PondENGHO'!BC45-1</f>
        <v>2.3098530243059523E-2</v>
      </c>
      <c r="BD48" s="3">
        <f>+'Indice PondENGHO'!BD46/'Indice PondENGHO'!BD45-1</f>
        <v>3.1879681747310373E-2</v>
      </c>
      <c r="BE48" s="3">
        <f>+'Indice PondENGHO'!BE46/'Indice PondENGHO'!BE45-1</f>
        <v>2.3315205557153496E-2</v>
      </c>
      <c r="BF48" s="3">
        <f>+'Indice PondENGHO'!BF46/'Indice PondENGHO'!BF45-1</f>
        <v>2.8364278205335047E-2</v>
      </c>
      <c r="BG48" s="3">
        <f>+'Indice PondENGHO'!BG46/'Indice PondENGHO'!BG45-1</f>
        <v>5.7001126567277627E-3</v>
      </c>
      <c r="BH48" s="3">
        <f>+'Indice PondENGHO'!BH46/'Indice PondENGHO'!BH45-1</f>
        <v>3.267981290208577E-2</v>
      </c>
      <c r="BI48" s="3">
        <f>+'Indice PondENGHO'!BI46/'Indice PondENGHO'!BI45-1</f>
        <v>1.3302829448746722E-2</v>
      </c>
      <c r="BJ48" s="3">
        <f>+'Indice PondENGHO'!BJ46/'Indice PondENGHO'!BJ45-1</f>
        <v>1.8416688817551652E-2</v>
      </c>
      <c r="BK48" s="11">
        <f>+'Indice PondENGHO'!BK46/'Indice PondENGHO'!BK45-1</f>
        <v>3.5731725903913603E-2</v>
      </c>
      <c r="BL48" s="2">
        <f t="shared" si="2"/>
        <v>44044</v>
      </c>
      <c r="BM48" s="3">
        <f>+'Indice PondENGHO'!BL46/'Indice PondENGHO'!BL45-1</f>
        <v>2.6584382002470264E-2</v>
      </c>
      <c r="BN48" s="3">
        <f>+'Indice PondENGHO'!BM46/'Indice PondENGHO'!BM45-1</f>
        <v>2.663502574276122E-2</v>
      </c>
      <c r="BO48" s="3">
        <f>+'Indice PondENGHO'!BN46/'Indice PondENGHO'!BN45-1</f>
        <v>2.669688264595127E-2</v>
      </c>
      <c r="BP48" s="3">
        <f>+'Indice PondENGHO'!BO46/'Indice PondENGHO'!BO45-1</f>
        <v>2.6593631992981148E-2</v>
      </c>
      <c r="BQ48" s="3">
        <f>+'Indice PondENGHO'!BP46/'Indice PondENGHO'!BP45-1</f>
        <v>2.6472402833839004E-2</v>
      </c>
      <c r="BR48" s="10">
        <f>+'Indice PondENGHO'!BQ46/'Indice PondENGHO'!BQ45-1</f>
        <v>3.2134980466612006E-2</v>
      </c>
      <c r="BS48" s="3">
        <f>+'Indice PondENGHO'!BR46/'Indice PondENGHO'!BR45-1</f>
        <v>1.644866439714332E-2</v>
      </c>
      <c r="BT48" s="3">
        <f>+'Indice PondENGHO'!BS46/'Indice PondENGHO'!BS45-1</f>
        <v>2.3598729140388963E-2</v>
      </c>
      <c r="BU48" s="3">
        <f>+'Indice PondENGHO'!BT46/'Indice PondENGHO'!BT45-1</f>
        <v>2.3158877046800974E-2</v>
      </c>
      <c r="BV48" s="3">
        <f>+'Indice PondENGHO'!BU46/'Indice PondENGHO'!BU45-1</f>
        <v>3.1957801472044078E-2</v>
      </c>
      <c r="BW48" s="3">
        <f>+'Indice PondENGHO'!BV46/'Indice PondENGHO'!BV45-1</f>
        <v>2.3733332852965638E-2</v>
      </c>
      <c r="BX48" s="3">
        <f>+'Indice PondENGHO'!BW46/'Indice PondENGHO'!BW45-1</f>
        <v>2.8508920605145871E-2</v>
      </c>
      <c r="BY48" s="3">
        <f>+'Indice PondENGHO'!BX46/'Indice PondENGHO'!BX45-1</f>
        <v>6.9530431942452786E-3</v>
      </c>
      <c r="BZ48" s="3">
        <f>+'Indice PondENGHO'!BY46/'Indice PondENGHO'!BY45-1</f>
        <v>3.1603866703296513E-2</v>
      </c>
      <c r="CA48" s="3">
        <f>+'Indice PondENGHO'!BZ46/'Indice PondENGHO'!BZ45-1</f>
        <v>1.259832597167132E-2</v>
      </c>
      <c r="CB48" s="3">
        <f>+'Indice PondENGHO'!CA46/'Indice PondENGHO'!CA45-1</f>
        <v>1.8702189997377827E-2</v>
      </c>
      <c r="CC48" s="11">
        <f>+'Indice PondENGHO'!CB46/'Indice PondENGHO'!CB45-1</f>
        <v>3.2715345388816042E-2</v>
      </c>
      <c r="CD48" s="10">
        <f>+'Indice PondENGHO'!CC46/'Indice PondENGHO'!CC45-1</f>
        <v>2.6578387111078738E-2</v>
      </c>
      <c r="CE48" s="11">
        <f>+'Indice PondENGHO'!CD46/'Indice PondENGHO'!CD45-1</f>
        <v>2.6578387111078738E-2</v>
      </c>
      <c r="CG48" s="3">
        <f ca="1">+'Indice PondENGHO'!CF46/'Indice PondENGHO'!CF45-1</f>
        <v>2.658327425118423E-2</v>
      </c>
      <c r="CI48" s="3">
        <f t="shared" si="3"/>
        <v>1.119791686312599E-4</v>
      </c>
      <c r="CJ48" s="3">
        <f>+'[3]Infla Mensual PondENGHO'!CF48</f>
        <v>5.0847187372893288E-4</v>
      </c>
      <c r="CK48" s="3">
        <f t="shared" si="4"/>
        <v>-3.9649270509767298E-4</v>
      </c>
    </row>
    <row r="49" spans="1:89" x14ac:dyDescent="0.3">
      <c r="A49" s="2">
        <f t="shared" si="0"/>
        <v>44075</v>
      </c>
      <c r="B49" s="1">
        <f t="shared" si="1"/>
        <v>9</v>
      </c>
      <c r="C49" s="1">
        <v>2020</v>
      </c>
      <c r="D49" s="10">
        <f>+'Indice PondENGHO'!D47/'Indice PondENGHO'!D46-1</f>
        <v>2.3577168154626627E-2</v>
      </c>
      <c r="E49" s="3">
        <f>+'Indice PondENGHO'!E47/'Indice PondENGHO'!E46-1</f>
        <v>2.5263925487661432E-2</v>
      </c>
      <c r="F49" s="3">
        <f>+'Indice PondENGHO'!F47/'Indice PondENGHO'!F46-1</f>
        <v>2.5997436261982143E-2</v>
      </c>
      <c r="G49" s="3">
        <f>+'Indice PondENGHO'!G47/'Indice PondENGHO'!G46-1</f>
        <v>1.5152244174775786E-2</v>
      </c>
      <c r="H49" s="3">
        <f>+'Indice PondENGHO'!H47/'Indice PondENGHO'!H46-1</f>
        <v>2.0521892023883881E-2</v>
      </c>
      <c r="I49" s="3">
        <f>+'Indice PondENGHO'!I47/'Indice PondENGHO'!I46-1</f>
        <v>3.6222432848272534E-2</v>
      </c>
      <c r="J49" s="3">
        <f>+'Indice PondENGHO'!J47/'Indice PondENGHO'!J46-1</f>
        <v>3.4525728542210476E-2</v>
      </c>
      <c r="K49" s="3">
        <f>+'Indice PondENGHO'!K47/'Indice PondENGHO'!K46-1</f>
        <v>3.5571735732002896E-3</v>
      </c>
      <c r="L49" s="3">
        <f>+'Indice PondENGHO'!L47/'Indice PondENGHO'!L46-1</f>
        <v>1.542173426993898E-2</v>
      </c>
      <c r="M49" s="3">
        <f>+'Indice PondENGHO'!M47/'Indice PondENGHO'!M46-1</f>
        <v>1.8454647200331298E-2</v>
      </c>
      <c r="N49" s="3">
        <f>+'Indice PondENGHO'!N47/'Indice PondENGHO'!N46-1</f>
        <v>1.6930687676103506E-2</v>
      </c>
      <c r="O49" s="11">
        <f>+'Indice PondENGHO'!O47/'Indice PondENGHO'!O46-1</f>
        <v>1.4844346240065143E-2</v>
      </c>
      <c r="P49" s="3">
        <f>+'Indice PondENGHO'!P47/'Indice PondENGHO'!P46-1</f>
        <v>2.291291163318232E-2</v>
      </c>
      <c r="Q49" s="3">
        <f>+'Indice PondENGHO'!Q47/'Indice PondENGHO'!Q46-1</f>
        <v>2.5314466534958058E-2</v>
      </c>
      <c r="R49" s="3">
        <f>+'Indice PondENGHO'!R47/'Indice PondENGHO'!R46-1</f>
        <v>2.6187339483195071E-2</v>
      </c>
      <c r="S49" s="3">
        <f>+'Indice PondENGHO'!S47/'Indice PondENGHO'!S46-1</f>
        <v>1.5482073894718118E-2</v>
      </c>
      <c r="T49" s="3">
        <f>+'Indice PondENGHO'!T47/'Indice PondENGHO'!T46-1</f>
        <v>1.9883594676068039E-2</v>
      </c>
      <c r="U49" s="3">
        <f>+'Indice PondENGHO'!U47/'Indice PondENGHO'!U46-1</f>
        <v>3.5265513326205866E-2</v>
      </c>
      <c r="V49" s="3">
        <f>+'Indice PondENGHO'!V47/'Indice PondENGHO'!V46-1</f>
        <v>3.5461191863775721E-2</v>
      </c>
      <c r="W49" s="3">
        <f>+'Indice PondENGHO'!W47/'Indice PondENGHO'!W46-1</f>
        <v>2.6281736076143591E-3</v>
      </c>
      <c r="X49" s="3">
        <f>+'Indice PondENGHO'!X47/'Indice PondENGHO'!X46-1</f>
        <v>1.3602491030570762E-2</v>
      </c>
      <c r="Y49" s="3">
        <f>+'Indice PondENGHO'!Y47/'Indice PondENGHO'!Y46-1</f>
        <v>1.8879258783498498E-2</v>
      </c>
      <c r="Z49" s="3">
        <f>+'Indice PondENGHO'!Z47/'Indice PondENGHO'!Z46-1</f>
        <v>1.7303981744525521E-2</v>
      </c>
      <c r="AA49" s="3">
        <f>+'Indice PondENGHO'!AA47/'Indice PondENGHO'!AA46-1</f>
        <v>1.6461856643640305E-2</v>
      </c>
      <c r="AB49" s="10">
        <f>+'Indice PondENGHO'!AB47/'Indice PondENGHO'!AB46-1</f>
        <v>2.2475216973711021E-2</v>
      </c>
      <c r="AC49" s="3">
        <f>+'Indice PondENGHO'!AC47/'Indice PondENGHO'!AC46-1</f>
        <v>2.5327972514758157E-2</v>
      </c>
      <c r="AD49" s="3">
        <f>+'Indice PondENGHO'!AD47/'Indice PondENGHO'!AD46-1</f>
        <v>2.5665053724089892E-2</v>
      </c>
      <c r="AE49" s="3">
        <f>+'Indice PondENGHO'!AE47/'Indice PondENGHO'!AE46-1</f>
        <v>1.5749198969654987E-2</v>
      </c>
      <c r="AF49" s="3">
        <f>+'Indice PondENGHO'!AF47/'Indice PondENGHO'!AF46-1</f>
        <v>1.9574025979474774E-2</v>
      </c>
      <c r="AG49" s="3">
        <f>+'Indice PondENGHO'!AG47/'Indice PondENGHO'!AG46-1</f>
        <v>3.5403250182487689E-2</v>
      </c>
      <c r="AH49" s="3">
        <f>+'Indice PondENGHO'!AH47/'Indice PondENGHO'!AH46-1</f>
        <v>3.627088625838315E-2</v>
      </c>
      <c r="AI49" s="3">
        <f>+'Indice PondENGHO'!AI47/'Indice PondENGHO'!AI46-1</f>
        <v>2.33176819182912E-3</v>
      </c>
      <c r="AJ49" s="3">
        <f>+'Indice PondENGHO'!AJ47/'Indice PondENGHO'!AJ46-1</f>
        <v>1.2803352944580126E-2</v>
      </c>
      <c r="AK49" s="3">
        <f>+'Indice PondENGHO'!AK47/'Indice PondENGHO'!AK46-1</f>
        <v>1.8980813839725608E-2</v>
      </c>
      <c r="AL49" s="3">
        <f>+'Indice PondENGHO'!AL47/'Indice PondENGHO'!AL46-1</f>
        <v>1.7497291036131957E-2</v>
      </c>
      <c r="AM49" s="11">
        <f>+'Indice PondENGHO'!AM47/'Indice PondENGHO'!AM46-1</f>
        <v>1.7049103407857924E-2</v>
      </c>
      <c r="AN49" s="3">
        <f>+'Indice PondENGHO'!AN47/'Indice PondENGHO'!AN46-1</f>
        <v>2.2109697501904169E-2</v>
      </c>
      <c r="AO49" s="3">
        <f>+'Indice PondENGHO'!AO47/'Indice PondENGHO'!AO46-1</f>
        <v>2.5247315522500813E-2</v>
      </c>
      <c r="AP49" s="3">
        <f>+'Indice PondENGHO'!AP47/'Indice PondENGHO'!AP46-1</f>
        <v>2.5796017347428313E-2</v>
      </c>
      <c r="AQ49" s="3">
        <f>+'Indice PondENGHO'!AQ47/'Indice PondENGHO'!AQ46-1</f>
        <v>1.5543108358745172E-2</v>
      </c>
      <c r="AR49" s="3">
        <f>+'Indice PondENGHO'!AR47/'Indice PondENGHO'!AR46-1</f>
        <v>1.9364449422018204E-2</v>
      </c>
      <c r="AS49" s="3">
        <f>+'Indice PondENGHO'!AS47/'Indice PondENGHO'!AS46-1</f>
        <v>3.3941901971031863E-2</v>
      </c>
      <c r="AT49" s="3">
        <f>+'Indice PondENGHO'!AT47/'Indice PondENGHO'!AT46-1</f>
        <v>3.6575550974743631E-2</v>
      </c>
      <c r="AU49" s="3">
        <f>+'Indice PondENGHO'!AU47/'Indice PondENGHO'!AU46-1</f>
        <v>2.2563695010613394E-3</v>
      </c>
      <c r="AV49" s="3">
        <f>+'Indice PondENGHO'!AV47/'Indice PondENGHO'!AV46-1</f>
        <v>1.2203281834121116E-2</v>
      </c>
      <c r="AW49" s="3">
        <f>+'Indice PondENGHO'!AW47/'Indice PondENGHO'!AW46-1</f>
        <v>1.8756430249508682E-2</v>
      </c>
      <c r="AX49" s="3">
        <f>+'Indice PondENGHO'!AX47/'Indice PondENGHO'!AX46-1</f>
        <v>1.7235106684950541E-2</v>
      </c>
      <c r="AY49" s="3">
        <f>+'Indice PondENGHO'!AY47/'Indice PondENGHO'!AY46-1</f>
        <v>1.7430093035273098E-2</v>
      </c>
      <c r="AZ49" s="10">
        <f>+'Indice PondENGHO'!AZ47/'Indice PondENGHO'!AZ46-1</f>
        <v>2.1493717817258506E-2</v>
      </c>
      <c r="BA49" s="3">
        <f>+'Indice PondENGHO'!BA47/'Indice PondENGHO'!BA46-1</f>
        <v>2.5144206292284643E-2</v>
      </c>
      <c r="BB49" s="3">
        <f>+'Indice PondENGHO'!BB47/'Indice PondENGHO'!BB46-1</f>
        <v>2.5563925686153954E-2</v>
      </c>
      <c r="BC49" s="3">
        <f>+'Indice PondENGHO'!BC47/'Indice PondENGHO'!BC46-1</f>
        <v>1.4712893616886102E-2</v>
      </c>
      <c r="BD49" s="3">
        <f>+'Indice PondENGHO'!BD47/'Indice PondENGHO'!BD46-1</f>
        <v>1.845757925902447E-2</v>
      </c>
      <c r="BE49" s="3">
        <f>+'Indice PondENGHO'!BE47/'Indice PondENGHO'!BE46-1</f>
        <v>3.2779397385980014E-2</v>
      </c>
      <c r="BF49" s="3">
        <f>+'Indice PondENGHO'!BF47/'Indice PondENGHO'!BF46-1</f>
        <v>3.6582100906313864E-2</v>
      </c>
      <c r="BG49" s="3">
        <f>+'Indice PondENGHO'!BG47/'Indice PondENGHO'!BG46-1</f>
        <v>1.1875707673445479E-3</v>
      </c>
      <c r="BH49" s="3">
        <f>+'Indice PondENGHO'!BH47/'Indice PondENGHO'!BH46-1</f>
        <v>1.1187029381289904E-2</v>
      </c>
      <c r="BI49" s="3">
        <f>+'Indice PondENGHO'!BI47/'Indice PondENGHO'!BI46-1</f>
        <v>1.9257245619866525E-2</v>
      </c>
      <c r="BJ49" s="3">
        <f>+'Indice PondENGHO'!BJ47/'Indice PondENGHO'!BJ46-1</f>
        <v>1.676698414432054E-2</v>
      </c>
      <c r="BK49" s="11">
        <f>+'Indice PondENGHO'!BK47/'Indice PondENGHO'!BK46-1</f>
        <v>1.9658514809570038E-2</v>
      </c>
      <c r="BL49" s="2">
        <f t="shared" si="2"/>
        <v>44075</v>
      </c>
      <c r="BM49" s="3">
        <f>+'Indice PondENGHO'!BL47/'Indice PondENGHO'!BL46-1</f>
        <v>2.2795751209703896E-2</v>
      </c>
      <c r="BN49" s="3">
        <f>+'Indice PondENGHO'!BM47/'Indice PondENGHO'!BM46-1</f>
        <v>2.2617847180845807E-2</v>
      </c>
      <c r="BO49" s="3">
        <f>+'Indice PondENGHO'!BN47/'Indice PondENGHO'!BN46-1</f>
        <v>2.2605721521599564E-2</v>
      </c>
      <c r="BP49" s="3">
        <f>+'Indice PondENGHO'!BO47/'Indice PondENGHO'!BO46-1</f>
        <v>2.2683963435408572E-2</v>
      </c>
      <c r="BQ49" s="3">
        <f>+'Indice PondENGHO'!BP47/'Indice PondENGHO'!BP46-1</f>
        <v>2.2090870088660841E-2</v>
      </c>
      <c r="BR49" s="10">
        <f>+'Indice PondENGHO'!BQ47/'Indice PondENGHO'!BQ46-1</f>
        <v>2.2458949341333412E-2</v>
      </c>
      <c r="BS49" s="3">
        <f>+'Indice PondENGHO'!BR47/'Indice PondENGHO'!BR46-1</f>
        <v>2.524444003440407E-2</v>
      </c>
      <c r="BT49" s="3">
        <f>+'Indice PondENGHO'!BS47/'Indice PondENGHO'!BS46-1</f>
        <v>2.5797525979433633E-2</v>
      </c>
      <c r="BU49" s="3">
        <f>+'Indice PondENGHO'!BT47/'Indice PondENGHO'!BT46-1</f>
        <v>1.5252258537594487E-2</v>
      </c>
      <c r="BV49" s="3">
        <f>+'Indice PondENGHO'!BU47/'Indice PondENGHO'!BU46-1</f>
        <v>1.9187481978754084E-2</v>
      </c>
      <c r="BW49" s="3">
        <f>+'Indice PondENGHO'!BV47/'Indice PondENGHO'!BV46-1</f>
        <v>3.4052441275718826E-2</v>
      </c>
      <c r="BX49" s="3">
        <f>+'Indice PondENGHO'!BW47/'Indice PondENGHO'!BW46-1</f>
        <v>3.619137001934325E-2</v>
      </c>
      <c r="BY49" s="3">
        <f>+'Indice PondENGHO'!BX47/'Indice PondENGHO'!BX46-1</f>
        <v>2.1749886086892545E-3</v>
      </c>
      <c r="BZ49" s="3">
        <f>+'Indice PondENGHO'!BY47/'Indice PondENGHO'!BY46-1</f>
        <v>1.246207184650272E-2</v>
      </c>
      <c r="CA49" s="3">
        <f>+'Indice PondENGHO'!BZ47/'Indice PondENGHO'!BZ46-1</f>
        <v>1.8992307770879568E-2</v>
      </c>
      <c r="CB49" s="3">
        <f>+'Indice PondENGHO'!CA47/'Indice PondENGHO'!CA46-1</f>
        <v>1.707187421313261E-2</v>
      </c>
      <c r="CC49" s="11">
        <f>+'Indice PondENGHO'!CB47/'Indice PondENGHO'!CB46-1</f>
        <v>1.7799709433852451E-2</v>
      </c>
      <c r="CD49" s="10">
        <f>+'Indice PondENGHO'!CC47/'Indice PondENGHO'!CC46-1</f>
        <v>2.2483193696380299E-2</v>
      </c>
      <c r="CE49" s="11">
        <f>+'Indice PondENGHO'!CD47/'Indice PondENGHO'!CD46-1</f>
        <v>2.2483193696380299E-2</v>
      </c>
      <c r="CG49" s="3">
        <f ca="1">+'Indice PondENGHO'!CF47/'Indice PondENGHO'!CF46-1</f>
        <v>2.2618724454694039E-2</v>
      </c>
      <c r="CI49" s="3">
        <f t="shared" si="3"/>
        <v>7.04881121043055E-4</v>
      </c>
      <c r="CJ49" s="3">
        <f>+'[3]Infla Mensual PondENGHO'!CF49</f>
        <v>2.0285742667407458E-3</v>
      </c>
      <c r="CK49" s="3">
        <f t="shared" si="4"/>
        <v>-1.3236931456976908E-3</v>
      </c>
    </row>
    <row r="50" spans="1:89" x14ac:dyDescent="0.3">
      <c r="A50" s="2">
        <f t="shared" si="0"/>
        <v>44105</v>
      </c>
      <c r="B50" s="1">
        <f t="shared" si="1"/>
        <v>10</v>
      </c>
      <c r="C50" s="1">
        <v>2020</v>
      </c>
      <c r="D50" s="10">
        <f>+'Indice PondENGHO'!D48/'Indice PondENGHO'!D47-1</f>
        <v>4.2361216146571401E-2</v>
      </c>
      <c r="E50" s="3">
        <f>+'Indice PondENGHO'!E48/'Indice PondENGHO'!E47-1</f>
        <v>1.7685479151933858E-2</v>
      </c>
      <c r="F50" s="3">
        <f>+'Indice PondENGHO'!F48/'Indice PondENGHO'!F47-1</f>
        <v>4.9735655084759856E-2</v>
      </c>
      <c r="G50" s="3">
        <f>+'Indice PondENGHO'!G48/'Indice PondENGHO'!G47-1</f>
        <v>2.325453573156433E-2</v>
      </c>
      <c r="H50" s="3">
        <f>+'Indice PondENGHO'!H48/'Indice PondENGHO'!H47-1</f>
        <v>4.2830825545040474E-2</v>
      </c>
      <c r="I50" s="3">
        <f>+'Indice PondENGHO'!I48/'Indice PondENGHO'!I47-1</f>
        <v>3.1993412424995427E-2</v>
      </c>
      <c r="J50" s="3">
        <f>+'Indice PondENGHO'!J48/'Indice PondENGHO'!J47-1</f>
        <v>4.1101889238099432E-2</v>
      </c>
      <c r="K50" s="3">
        <f>+'Indice PondENGHO'!K48/'Indice PondENGHO'!K47-1</f>
        <v>-2.3783873766655139E-3</v>
      </c>
      <c r="L50" s="3">
        <f>+'Indice PondENGHO'!L48/'Indice PondENGHO'!L47-1</f>
        <v>2.3727607621980784E-2</v>
      </c>
      <c r="M50" s="3">
        <f>+'Indice PondENGHO'!M48/'Indice PondENGHO'!M47-1</f>
        <v>9.1794233819166848E-3</v>
      </c>
      <c r="N50" s="3">
        <f>+'Indice PondENGHO'!N48/'Indice PondENGHO'!N47-1</f>
        <v>3.4687475652512623E-2</v>
      </c>
      <c r="O50" s="11">
        <f>+'Indice PondENGHO'!O48/'Indice PondENGHO'!O47-1</f>
        <v>2.1479227057283223E-2</v>
      </c>
      <c r="P50" s="3">
        <f>+'Indice PondENGHO'!P48/'Indice PondENGHO'!P47-1</f>
        <v>4.1838052957833716E-2</v>
      </c>
      <c r="Q50" s="3">
        <f>+'Indice PondENGHO'!Q48/'Indice PondENGHO'!Q47-1</f>
        <v>1.8153332130159239E-2</v>
      </c>
      <c r="R50" s="3">
        <f>+'Indice PondENGHO'!R48/'Indice PondENGHO'!R47-1</f>
        <v>5.0703060133443945E-2</v>
      </c>
      <c r="S50" s="3">
        <f>+'Indice PondENGHO'!S48/'Indice PondENGHO'!S47-1</f>
        <v>2.3394102444675102E-2</v>
      </c>
      <c r="T50" s="3">
        <f>+'Indice PondENGHO'!T48/'Indice PondENGHO'!T47-1</f>
        <v>4.2435066903880214E-2</v>
      </c>
      <c r="U50" s="3">
        <f>+'Indice PondENGHO'!U48/'Indice PondENGHO'!U47-1</f>
        <v>3.168822633740831E-2</v>
      </c>
      <c r="V50" s="3">
        <f>+'Indice PondENGHO'!V48/'Indice PondENGHO'!V47-1</f>
        <v>4.13632290560213E-2</v>
      </c>
      <c r="W50" s="3">
        <f>+'Indice PondENGHO'!W48/'Indice PondENGHO'!W47-1</f>
        <v>-2.4740074576142801E-3</v>
      </c>
      <c r="X50" s="3">
        <f>+'Indice PondENGHO'!X48/'Indice PondENGHO'!X47-1</f>
        <v>2.4573141890135153E-2</v>
      </c>
      <c r="Y50" s="3">
        <f>+'Indice PondENGHO'!Y48/'Indice PondENGHO'!Y47-1</f>
        <v>5.7651907490730014E-3</v>
      </c>
      <c r="Z50" s="3">
        <f>+'Indice PondENGHO'!Z48/'Indice PondENGHO'!Z47-1</f>
        <v>3.514753889740807E-2</v>
      </c>
      <c r="AA50" s="3">
        <f>+'Indice PondENGHO'!AA48/'Indice PondENGHO'!AA47-1</f>
        <v>2.0910512308447649E-2</v>
      </c>
      <c r="AB50" s="10">
        <f>+'Indice PondENGHO'!AB48/'Indice PondENGHO'!AB47-1</f>
        <v>4.139789571471697E-2</v>
      </c>
      <c r="AC50" s="3">
        <f>+'Indice PondENGHO'!AC48/'Indice PondENGHO'!AC47-1</f>
        <v>1.8003037283479628E-2</v>
      </c>
      <c r="AD50" s="3">
        <f>+'Indice PondENGHO'!AD48/'Indice PondENGHO'!AD47-1</f>
        <v>5.1683081909986273E-2</v>
      </c>
      <c r="AE50" s="3">
        <f>+'Indice PondENGHO'!AE48/'Indice PondENGHO'!AE47-1</f>
        <v>2.3598226302634195E-2</v>
      </c>
      <c r="AF50" s="3">
        <f>+'Indice PondENGHO'!AF48/'Indice PondENGHO'!AF47-1</f>
        <v>4.2238183676057028E-2</v>
      </c>
      <c r="AG50" s="3">
        <f>+'Indice PondENGHO'!AG48/'Indice PondENGHO'!AG47-1</f>
        <v>3.1907909176675187E-2</v>
      </c>
      <c r="AH50" s="3">
        <f>+'Indice PondENGHO'!AH48/'Indice PondENGHO'!AH47-1</f>
        <v>4.1584697815084448E-2</v>
      </c>
      <c r="AI50" s="3">
        <f>+'Indice PondENGHO'!AI48/'Indice PondENGHO'!AI47-1</f>
        <v>-2.5996655691808979E-3</v>
      </c>
      <c r="AJ50" s="3">
        <f>+'Indice PondENGHO'!AJ48/'Indice PondENGHO'!AJ47-1</f>
        <v>2.5094359859372473E-2</v>
      </c>
      <c r="AK50" s="3">
        <f>+'Indice PondENGHO'!AK48/'Indice PondENGHO'!AK47-1</f>
        <v>5.0284386093757405E-3</v>
      </c>
      <c r="AL50" s="3">
        <f>+'Indice PondENGHO'!AL48/'Indice PondENGHO'!AL47-1</f>
        <v>3.4789306023563116E-2</v>
      </c>
      <c r="AM50" s="11">
        <f>+'Indice PondENGHO'!AM48/'Indice PondENGHO'!AM47-1</f>
        <v>2.0821268613177901E-2</v>
      </c>
      <c r="AN50" s="3">
        <f>+'Indice PondENGHO'!AN48/'Indice PondENGHO'!AN47-1</f>
        <v>4.1022988065281263E-2</v>
      </c>
      <c r="AO50" s="3">
        <f>+'Indice PondENGHO'!AO48/'Indice PondENGHO'!AO47-1</f>
        <v>1.7963961896017455E-2</v>
      </c>
      <c r="AP50" s="3">
        <f>+'Indice PondENGHO'!AP48/'Indice PondENGHO'!AP47-1</f>
        <v>5.1846423339783509E-2</v>
      </c>
      <c r="AQ50" s="3">
        <f>+'Indice PondENGHO'!AQ48/'Indice PondENGHO'!AQ47-1</f>
        <v>2.3703235288484725E-2</v>
      </c>
      <c r="AR50" s="3">
        <f>+'Indice PondENGHO'!AR48/'Indice PondENGHO'!AR47-1</f>
        <v>4.2140164908969213E-2</v>
      </c>
      <c r="AS50" s="3">
        <f>+'Indice PondENGHO'!AS48/'Indice PondENGHO'!AS47-1</f>
        <v>3.0388711721557105E-2</v>
      </c>
      <c r="AT50" s="3">
        <f>+'Indice PondENGHO'!AT48/'Indice PondENGHO'!AT47-1</f>
        <v>4.1454949029183341E-2</v>
      </c>
      <c r="AU50" s="3">
        <f>+'Indice PondENGHO'!AU48/'Indice PondENGHO'!AU47-1</f>
        <v>-2.457079733514278E-3</v>
      </c>
      <c r="AV50" s="3">
        <f>+'Indice PondENGHO'!AV48/'Indice PondENGHO'!AV47-1</f>
        <v>2.5466577173390625E-2</v>
      </c>
      <c r="AW50" s="3">
        <f>+'Indice PondENGHO'!AW48/'Indice PondENGHO'!AW47-1</f>
        <v>5.3420312256171609E-3</v>
      </c>
      <c r="AX50" s="3">
        <f>+'Indice PondENGHO'!AX48/'Indice PondENGHO'!AX47-1</f>
        <v>3.4505089608552142E-2</v>
      </c>
      <c r="AY50" s="3">
        <f>+'Indice PondENGHO'!AY48/'Indice PondENGHO'!AY47-1</f>
        <v>2.0429836395001066E-2</v>
      </c>
      <c r="AZ50" s="10">
        <f>+'Indice PondENGHO'!AZ48/'Indice PondENGHO'!AZ47-1</f>
        <v>4.0564187810947505E-2</v>
      </c>
      <c r="BA50" s="3">
        <f>+'Indice PondENGHO'!BA48/'Indice PondENGHO'!BA47-1</f>
        <v>1.8133462156427305E-2</v>
      </c>
      <c r="BB50" s="3">
        <f>+'Indice PondENGHO'!BB48/'Indice PondENGHO'!BB47-1</f>
        <v>5.2574350624996269E-2</v>
      </c>
      <c r="BC50" s="3">
        <f>+'Indice PondENGHO'!BC48/'Indice PondENGHO'!BC47-1</f>
        <v>2.3585029796148849E-2</v>
      </c>
      <c r="BD50" s="3">
        <f>+'Indice PondENGHO'!BD48/'Indice PondENGHO'!BD47-1</f>
        <v>4.2031709191489242E-2</v>
      </c>
      <c r="BE50" s="3">
        <f>+'Indice PondENGHO'!BE48/'Indice PondENGHO'!BE47-1</f>
        <v>2.9233460044098214E-2</v>
      </c>
      <c r="BF50" s="3">
        <f>+'Indice PondENGHO'!BF48/'Indice PondENGHO'!BF47-1</f>
        <v>4.1148608113731555E-2</v>
      </c>
      <c r="BG50" s="3">
        <f>+'Indice PondENGHO'!BG48/'Indice PondENGHO'!BG47-1</f>
        <v>-2.7455219154401966E-3</v>
      </c>
      <c r="BH50" s="3">
        <f>+'Indice PondENGHO'!BH48/'Indice PondENGHO'!BH47-1</f>
        <v>2.5472603477753708E-2</v>
      </c>
      <c r="BI50" s="3">
        <f>+'Indice PondENGHO'!BI48/'Indice PondENGHO'!BI47-1</f>
        <v>2.3529702093414429E-3</v>
      </c>
      <c r="BJ50" s="3">
        <f>+'Indice PondENGHO'!BJ48/'Indice PondENGHO'!BJ47-1</f>
        <v>3.3888015341954736E-2</v>
      </c>
      <c r="BK50" s="11">
        <f>+'Indice PondENGHO'!BK48/'Indice PondENGHO'!BK47-1</f>
        <v>1.9623517598637452E-2</v>
      </c>
      <c r="BL50" s="2">
        <f t="shared" si="2"/>
        <v>44105</v>
      </c>
      <c r="BM50" s="3">
        <f>+'Indice PondENGHO'!BL48/'Indice PondENGHO'!BL47-1</f>
        <v>3.6214049743215959E-2</v>
      </c>
      <c r="BN50" s="3">
        <f>+'Indice PondENGHO'!BM48/'Indice PondENGHO'!BM47-1</f>
        <v>3.521933278583167E-2</v>
      </c>
      <c r="BO50" s="3">
        <f>+'Indice PondENGHO'!BN48/'Indice PondENGHO'!BN47-1</f>
        <v>3.4889595694894027E-2</v>
      </c>
      <c r="BP50" s="3">
        <f>+'Indice PondENGHO'!BO48/'Indice PondENGHO'!BO47-1</f>
        <v>3.4486099053507635E-2</v>
      </c>
      <c r="BQ50" s="3">
        <f>+'Indice PondENGHO'!BP48/'Indice PondENGHO'!BP47-1</f>
        <v>3.3367089947728967E-2</v>
      </c>
      <c r="BR50" s="10">
        <f>+'Indice PondENGHO'!BQ48/'Indice PondENGHO'!BQ47-1</f>
        <v>4.1388804196466511E-2</v>
      </c>
      <c r="BS50" s="3">
        <f>+'Indice PondENGHO'!BR48/'Indice PondENGHO'!BR47-1</f>
        <v>1.8020560480209058E-2</v>
      </c>
      <c r="BT50" s="3">
        <f>+'Indice PondENGHO'!BS48/'Indice PondENGHO'!BS47-1</f>
        <v>5.1544888288191482E-2</v>
      </c>
      <c r="BU50" s="3">
        <f>+'Indice PondENGHO'!BT48/'Indice PondENGHO'!BT47-1</f>
        <v>2.3543644468009051E-2</v>
      </c>
      <c r="BV50" s="3">
        <f>+'Indice PondENGHO'!BU48/'Indice PondENGHO'!BU47-1</f>
        <v>4.2208642618868586E-2</v>
      </c>
      <c r="BW50" s="3">
        <f>+'Indice PondENGHO'!BV48/'Indice PondENGHO'!BV47-1</f>
        <v>3.0457558222262815E-2</v>
      </c>
      <c r="BX50" s="3">
        <f>+'Indice PondENGHO'!BW48/'Indice PondENGHO'!BW47-1</f>
        <v>4.1323190515801578E-2</v>
      </c>
      <c r="BY50" s="3">
        <f>+'Indice PondENGHO'!BX48/'Indice PondENGHO'!BX47-1</f>
        <v>-2.5622168036791848E-3</v>
      </c>
      <c r="BZ50" s="3">
        <f>+'Indice PondENGHO'!BY48/'Indice PondENGHO'!BY47-1</f>
        <v>2.5098234169995015E-2</v>
      </c>
      <c r="CA50" s="3">
        <f>+'Indice PondENGHO'!BZ48/'Indice PondENGHO'!BZ47-1</f>
        <v>4.3901868721536452E-3</v>
      </c>
      <c r="CB50" s="3">
        <f>+'Indice PondENGHO'!CA48/'Indice PondENGHO'!CA47-1</f>
        <v>3.4395969857634823E-2</v>
      </c>
      <c r="CC50" s="11">
        <f>+'Indice PondENGHO'!CB48/'Indice PondENGHO'!CB47-1</f>
        <v>2.0367121327997451E-2</v>
      </c>
      <c r="CD50" s="10">
        <f>+'Indice PondENGHO'!CC48/'Indice PondENGHO'!CC47-1</f>
        <v>3.4526044886759921E-2</v>
      </c>
      <c r="CE50" s="11">
        <f>+'Indice PondENGHO'!CD48/'Indice PondENGHO'!CD47-1</f>
        <v>3.4525956690194537E-2</v>
      </c>
      <c r="CG50" s="3">
        <f ca="1">+'Indice PondENGHO'!CF48/'Indice PondENGHO'!CF47-1</f>
        <v>3.4549045606026674E-2</v>
      </c>
      <c r="CI50" s="3">
        <f t="shared" si="3"/>
        <v>2.8469597954869919E-3</v>
      </c>
      <c r="CJ50" s="3">
        <f>+'[3]Infla Mensual PondENGHO'!CF50</f>
        <v>3.8684829427830802E-3</v>
      </c>
      <c r="CK50" s="3">
        <f t="shared" si="4"/>
        <v>-1.0215231472960884E-3</v>
      </c>
    </row>
    <row r="51" spans="1:89" x14ac:dyDescent="0.3">
      <c r="A51" s="2">
        <f t="shared" si="0"/>
        <v>44136</v>
      </c>
      <c r="B51" s="1">
        <f t="shared" si="1"/>
        <v>11</v>
      </c>
      <c r="C51" s="1">
        <v>2020</v>
      </c>
      <c r="D51" s="10">
        <f>+'Indice PondENGHO'!D49/'Indice PondENGHO'!D48-1</f>
        <v>3.4800421135301685E-2</v>
      </c>
      <c r="E51" s="3">
        <f>+'Indice PondENGHO'!E49/'Indice PondENGHO'!E48-1</f>
        <v>2.5250220066588724E-2</v>
      </c>
      <c r="F51" s="3">
        <f>+'Indice PondENGHO'!F49/'Indice PondENGHO'!F48-1</f>
        <v>4.6444271319306951E-2</v>
      </c>
      <c r="G51" s="3">
        <f>+'Indice PondENGHO'!G49/'Indice PondENGHO'!G48-1</f>
        <v>2.4053189532755814E-2</v>
      </c>
      <c r="H51" s="3">
        <f>+'Indice PondENGHO'!H49/'Indice PondENGHO'!H48-1</f>
        <v>4.3298039332672511E-2</v>
      </c>
      <c r="I51" s="3">
        <f>+'Indice PondENGHO'!I49/'Indice PondENGHO'!I48-1</f>
        <v>3.8301253332580387E-2</v>
      </c>
      <c r="J51" s="3">
        <f>+'Indice PondENGHO'!J49/'Indice PondENGHO'!J48-1</f>
        <v>3.6063313272777897E-2</v>
      </c>
      <c r="K51" s="3">
        <f>+'Indice PondENGHO'!K49/'Indice PondENGHO'!K48-1</f>
        <v>-2.64148565086475E-3</v>
      </c>
      <c r="L51" s="3">
        <f>+'Indice PondENGHO'!L49/'Indice PondENGHO'!L48-1</f>
        <v>5.3686627056913627E-2</v>
      </c>
      <c r="M51" s="3">
        <f>+'Indice PondENGHO'!M49/'Indice PondENGHO'!M48-1</f>
        <v>2.4535809287957955E-2</v>
      </c>
      <c r="N51" s="3">
        <f>+'Indice PondENGHO'!N49/'Indice PondENGHO'!N48-1</f>
        <v>3.3313846322691854E-2</v>
      </c>
      <c r="O51" s="11">
        <f>+'Indice PondENGHO'!O49/'Indice PondENGHO'!O48-1</f>
        <v>2.427405230577051E-2</v>
      </c>
      <c r="P51" s="3">
        <f>+'Indice PondENGHO'!P49/'Indice PondENGHO'!P48-1</f>
        <v>3.4889187885474904E-2</v>
      </c>
      <c r="Q51" s="3">
        <f>+'Indice PondENGHO'!Q49/'Indice PondENGHO'!Q48-1</f>
        <v>2.4686825777225252E-2</v>
      </c>
      <c r="R51" s="3">
        <f>+'Indice PondENGHO'!R49/'Indice PondENGHO'!R48-1</f>
        <v>4.5248203161753153E-2</v>
      </c>
      <c r="S51" s="3">
        <f>+'Indice PondENGHO'!S49/'Indice PondENGHO'!S48-1</f>
        <v>2.4526043366648098E-2</v>
      </c>
      <c r="T51" s="3">
        <f>+'Indice PondENGHO'!T49/'Indice PondENGHO'!T48-1</f>
        <v>4.2613147356969305E-2</v>
      </c>
      <c r="U51" s="3">
        <f>+'Indice PondENGHO'!U49/'Indice PondENGHO'!U48-1</f>
        <v>3.7681221252537034E-2</v>
      </c>
      <c r="V51" s="3">
        <f>+'Indice PondENGHO'!V49/'Indice PondENGHO'!V48-1</f>
        <v>3.6001536165583659E-2</v>
      </c>
      <c r="W51" s="3">
        <f>+'Indice PondENGHO'!W49/'Indice PondENGHO'!W48-1</f>
        <v>-4.4452613981029732E-3</v>
      </c>
      <c r="X51" s="3">
        <f>+'Indice PondENGHO'!X49/'Indice PondENGHO'!X48-1</f>
        <v>5.3273655042163526E-2</v>
      </c>
      <c r="Y51" s="3">
        <f>+'Indice PondENGHO'!Y49/'Indice PondENGHO'!Y48-1</f>
        <v>2.4567652196540779E-2</v>
      </c>
      <c r="Z51" s="3">
        <f>+'Indice PondENGHO'!Z49/'Indice PondENGHO'!Z48-1</f>
        <v>3.3384701713314202E-2</v>
      </c>
      <c r="AA51" s="3">
        <f>+'Indice PondENGHO'!AA49/'Indice PondENGHO'!AA48-1</f>
        <v>2.5320502046071391E-2</v>
      </c>
      <c r="AB51" s="10">
        <f>+'Indice PondENGHO'!AB49/'Indice PondENGHO'!AB48-1</f>
        <v>3.5198509763554764E-2</v>
      </c>
      <c r="AC51" s="3">
        <f>+'Indice PondENGHO'!AC49/'Indice PondENGHO'!AC48-1</f>
        <v>2.5284023383951748E-2</v>
      </c>
      <c r="AD51" s="3">
        <f>+'Indice PondENGHO'!AD49/'Indice PondENGHO'!AD48-1</f>
        <v>4.452257269054205E-2</v>
      </c>
      <c r="AE51" s="3">
        <f>+'Indice PondENGHO'!AE49/'Indice PondENGHO'!AE48-1</f>
        <v>2.5185494412076403E-2</v>
      </c>
      <c r="AF51" s="3">
        <f>+'Indice PondENGHO'!AF49/'Indice PondENGHO'!AF48-1</f>
        <v>4.1840146509444009E-2</v>
      </c>
      <c r="AG51" s="3">
        <f>+'Indice PondENGHO'!AG49/'Indice PondENGHO'!AG48-1</f>
        <v>3.7233894176007531E-2</v>
      </c>
      <c r="AH51" s="3">
        <f>+'Indice PondENGHO'!AH49/'Indice PondENGHO'!AH48-1</f>
        <v>3.5511848315025185E-2</v>
      </c>
      <c r="AI51" s="3">
        <f>+'Indice PondENGHO'!AI49/'Indice PondENGHO'!AI48-1</f>
        <v>-5.5304576134501682E-3</v>
      </c>
      <c r="AJ51" s="3">
        <f>+'Indice PondENGHO'!AJ49/'Indice PondENGHO'!AJ48-1</f>
        <v>5.3201167709539865E-2</v>
      </c>
      <c r="AK51" s="3">
        <f>+'Indice PondENGHO'!AK49/'Indice PondENGHO'!AK48-1</f>
        <v>2.4419431205002562E-2</v>
      </c>
      <c r="AL51" s="3">
        <f>+'Indice PondENGHO'!AL49/'Indice PondENGHO'!AL48-1</f>
        <v>3.3089179897887622E-2</v>
      </c>
      <c r="AM51" s="11">
        <f>+'Indice PondENGHO'!AM49/'Indice PondENGHO'!AM48-1</f>
        <v>2.5693212755937722E-2</v>
      </c>
      <c r="AN51" s="3">
        <f>+'Indice PondENGHO'!AN49/'Indice PondENGHO'!AN48-1</f>
        <v>3.5260579224910771E-2</v>
      </c>
      <c r="AO51" s="3">
        <f>+'Indice PondENGHO'!AO49/'Indice PondENGHO'!AO48-1</f>
        <v>2.5088577100410792E-2</v>
      </c>
      <c r="AP51" s="3">
        <f>+'Indice PondENGHO'!AP49/'Indice PondENGHO'!AP48-1</f>
        <v>4.4370160786817658E-2</v>
      </c>
      <c r="AQ51" s="3">
        <f>+'Indice PondENGHO'!AQ49/'Indice PondENGHO'!AQ48-1</f>
        <v>2.5332699331613195E-2</v>
      </c>
      <c r="AR51" s="3">
        <f>+'Indice PondENGHO'!AR49/'Indice PondENGHO'!AR48-1</f>
        <v>4.1816897156718102E-2</v>
      </c>
      <c r="AS51" s="3">
        <f>+'Indice PondENGHO'!AS49/'Indice PondENGHO'!AS48-1</f>
        <v>3.6361846203054382E-2</v>
      </c>
      <c r="AT51" s="3">
        <f>+'Indice PondENGHO'!AT49/'Indice PondENGHO'!AT48-1</f>
        <v>3.5887429353091527E-2</v>
      </c>
      <c r="AU51" s="3">
        <f>+'Indice PondENGHO'!AU49/'Indice PondENGHO'!AU48-1</f>
        <v>-5.9243256023049362E-3</v>
      </c>
      <c r="AV51" s="3">
        <f>+'Indice PondENGHO'!AV49/'Indice PondENGHO'!AV48-1</f>
        <v>5.3049081579547464E-2</v>
      </c>
      <c r="AW51" s="3">
        <f>+'Indice PondENGHO'!AW49/'Indice PondENGHO'!AW48-1</f>
        <v>2.459684351207847E-2</v>
      </c>
      <c r="AX51" s="3">
        <f>+'Indice PondENGHO'!AX49/'Indice PondENGHO'!AX48-1</f>
        <v>3.2961846763048142E-2</v>
      </c>
      <c r="AY51" s="3">
        <f>+'Indice PondENGHO'!AY49/'Indice PondENGHO'!AY48-1</f>
        <v>2.5833172831250639E-2</v>
      </c>
      <c r="AZ51" s="10">
        <f>+'Indice PondENGHO'!AZ49/'Indice PondENGHO'!AZ48-1</f>
        <v>3.4997344453649104E-2</v>
      </c>
      <c r="BA51" s="3">
        <f>+'Indice PondENGHO'!BA49/'Indice PondENGHO'!BA48-1</f>
        <v>2.4658561365920262E-2</v>
      </c>
      <c r="BB51" s="3">
        <f>+'Indice PondENGHO'!BB49/'Indice PondENGHO'!BB48-1</f>
        <v>4.3934924750075099E-2</v>
      </c>
      <c r="BC51" s="3">
        <f>+'Indice PondENGHO'!BC49/'Indice PondENGHO'!BC48-1</f>
        <v>2.5372844567496777E-2</v>
      </c>
      <c r="BD51" s="3">
        <f>+'Indice PondENGHO'!BD49/'Indice PondENGHO'!BD48-1</f>
        <v>4.2205708603377801E-2</v>
      </c>
      <c r="BE51" s="3">
        <f>+'Indice PondENGHO'!BE49/'Indice PondENGHO'!BE48-1</f>
        <v>3.5521740385187295E-2</v>
      </c>
      <c r="BF51" s="3">
        <f>+'Indice PondENGHO'!BF49/'Indice PondENGHO'!BF48-1</f>
        <v>3.6078601769071739E-2</v>
      </c>
      <c r="BG51" s="3">
        <f>+'Indice PondENGHO'!BG49/'Indice PondENGHO'!BG48-1</f>
        <v>-7.6954728813695139E-3</v>
      </c>
      <c r="BH51" s="3">
        <f>+'Indice PondENGHO'!BH49/'Indice PondENGHO'!BH48-1</f>
        <v>5.3060673073141773E-2</v>
      </c>
      <c r="BI51" s="3">
        <f>+'Indice PondENGHO'!BI49/'Indice PondENGHO'!BI48-1</f>
        <v>2.5027562711591012E-2</v>
      </c>
      <c r="BJ51" s="3">
        <f>+'Indice PondENGHO'!BJ49/'Indice PondENGHO'!BJ48-1</f>
        <v>3.2968057172198417E-2</v>
      </c>
      <c r="BK51" s="11">
        <f>+'Indice PondENGHO'!BK49/'Indice PondENGHO'!BK48-1</f>
        <v>2.7394312138003807E-2</v>
      </c>
      <c r="BL51" s="2">
        <f t="shared" si="2"/>
        <v>44136</v>
      </c>
      <c r="BM51" s="3">
        <f>+'Indice PondENGHO'!BL49/'Indice PondENGHO'!BL48-1</f>
        <v>3.5104197731109288E-2</v>
      </c>
      <c r="BN51" s="3">
        <f>+'Indice PondENGHO'!BM49/'Indice PondENGHO'!BM48-1</f>
        <v>3.4662791191072184E-2</v>
      </c>
      <c r="BO51" s="3">
        <f>+'Indice PondENGHO'!BN49/'Indice PondENGHO'!BN48-1</f>
        <v>3.4652883006633051E-2</v>
      </c>
      <c r="BP51" s="3">
        <f>+'Indice PondENGHO'!BO49/'Indice PondENGHO'!BO48-1</f>
        <v>3.4823317182019586E-2</v>
      </c>
      <c r="BQ51" s="3">
        <f>+'Indice PondENGHO'!BP49/'Indice PondENGHO'!BP48-1</f>
        <v>3.4950165062142879E-2</v>
      </c>
      <c r="BR51" s="10">
        <f>+'Indice PondENGHO'!BQ49/'Indice PondENGHO'!BQ48-1</f>
        <v>3.5035775142511438E-2</v>
      </c>
      <c r="BS51" s="3">
        <f>+'Indice PondENGHO'!BR49/'Indice PondENGHO'!BR48-1</f>
        <v>2.4937298195052637E-2</v>
      </c>
      <c r="BT51" s="3">
        <f>+'Indice PondENGHO'!BS49/'Indice PondENGHO'!BS48-1</f>
        <v>4.4703873118647541E-2</v>
      </c>
      <c r="BU51" s="3">
        <f>+'Indice PondENGHO'!BT49/'Indice PondENGHO'!BT48-1</f>
        <v>2.5040295205199348E-2</v>
      </c>
      <c r="BV51" s="3">
        <f>+'Indice PondENGHO'!BU49/'Indice PondENGHO'!BU48-1</f>
        <v>4.2214817075180155E-2</v>
      </c>
      <c r="BW51" s="3">
        <f>+'Indice PondENGHO'!BV49/'Indice PondENGHO'!BV48-1</f>
        <v>3.6477279491829773E-2</v>
      </c>
      <c r="BX51" s="3">
        <f>+'Indice PondENGHO'!BW49/'Indice PondENGHO'!BW48-1</f>
        <v>3.5925986029826884E-2</v>
      </c>
      <c r="BY51" s="3">
        <f>+'Indice PondENGHO'!BX49/'Indice PondENGHO'!BX48-1</f>
        <v>-5.7295370828280845E-3</v>
      </c>
      <c r="BZ51" s="3">
        <f>+'Indice PondENGHO'!BY49/'Indice PondENGHO'!BY48-1</f>
        <v>5.3177367374251716E-2</v>
      </c>
      <c r="CA51" s="3">
        <f>+'Indice PondENGHO'!BZ49/'Indice PondENGHO'!BZ48-1</f>
        <v>2.4729675590340783E-2</v>
      </c>
      <c r="CB51" s="3">
        <f>+'Indice PondENGHO'!CA49/'Indice PondENGHO'!CA48-1</f>
        <v>3.3065979903711629E-2</v>
      </c>
      <c r="CC51" s="11">
        <f>+'Indice PondENGHO'!CB49/'Indice PondENGHO'!CB48-1</f>
        <v>2.6162388298444972E-2</v>
      </c>
      <c r="CD51" s="10">
        <f>+'Indice PondENGHO'!CC49/'Indice PondENGHO'!CC48-1</f>
        <v>3.4843288154583041E-2</v>
      </c>
      <c r="CE51" s="11">
        <f>+'Indice PondENGHO'!CD49/'Indice PondENGHO'!CD48-1</f>
        <v>3.4843291125081999E-2</v>
      </c>
      <c r="CG51" s="3">
        <f ca="1">+'Indice PondENGHO'!CF49/'Indice PondENGHO'!CF48-1</f>
        <v>3.4938794095895398E-2</v>
      </c>
      <c r="CI51" s="3">
        <f t="shared" si="3"/>
        <v>1.5403266896640844E-4</v>
      </c>
      <c r="CJ51" s="3">
        <f>+'[3]Infla Mensual PondENGHO'!CF51</f>
        <v>-5.8708053908040903E-4</v>
      </c>
      <c r="CK51" s="3">
        <f t="shared" si="4"/>
        <v>7.4111320804681746E-4</v>
      </c>
    </row>
    <row r="52" spans="1:89" x14ac:dyDescent="0.3">
      <c r="A52" s="2">
        <f t="shared" si="0"/>
        <v>44166</v>
      </c>
      <c r="B52" s="1">
        <f t="shared" si="1"/>
        <v>12</v>
      </c>
      <c r="C52" s="1">
        <v>2020</v>
      </c>
      <c r="D52" s="10">
        <f>+'Indice PondENGHO'!D50/'Indice PondENGHO'!D49-1</f>
        <v>5.4904248391323129E-2</v>
      </c>
      <c r="E52" s="3">
        <f>+'Indice PondENGHO'!E50/'Indice PondENGHO'!E49-1</f>
        <v>3.6737921712072241E-2</v>
      </c>
      <c r="F52" s="3">
        <f>+'Indice PondENGHO'!F50/'Indice PondENGHO'!F49-1</f>
        <v>4.7707699289529115E-2</v>
      </c>
      <c r="G52" s="3">
        <f>+'Indice PondENGHO'!G50/'Indice PondENGHO'!G49-1</f>
        <v>2.6103226410440383E-2</v>
      </c>
      <c r="H52" s="3">
        <f>+'Indice PondENGHO'!H50/'Indice PondENGHO'!H49-1</f>
        <v>2.6489963980939946E-2</v>
      </c>
      <c r="I52" s="3">
        <f>+'Indice PondENGHO'!I50/'Indice PondENGHO'!I49-1</f>
        <v>5.1096754533801025E-2</v>
      </c>
      <c r="J52" s="3">
        <f>+'Indice PondENGHO'!J50/'Indice PondENGHO'!J49-1</f>
        <v>4.7859584155324653E-2</v>
      </c>
      <c r="K52" s="3">
        <f>+'Indice PondENGHO'!K50/'Indice PondENGHO'!K49-1</f>
        <v>-8.7123785985925295E-3</v>
      </c>
      <c r="L52" s="3">
        <f>+'Indice PondENGHO'!L50/'Indice PondENGHO'!L49-1</f>
        <v>5.0498518383916169E-2</v>
      </c>
      <c r="M52" s="3">
        <f>+'Indice PondENGHO'!M50/'Indice PondENGHO'!M49-1</f>
        <v>2.2620500669460641E-2</v>
      </c>
      <c r="N52" s="3">
        <f>+'Indice PondENGHO'!N50/'Indice PondENGHO'!N49-1</f>
        <v>4.4624376360833828E-2</v>
      </c>
      <c r="O52" s="11">
        <f>+'Indice PondENGHO'!O50/'Indice PondENGHO'!O49-1</f>
        <v>1.8406081876018776E-2</v>
      </c>
      <c r="P52" s="3">
        <f>+'Indice PondENGHO'!P50/'Indice PondENGHO'!P49-1</f>
        <v>5.1402404580819461E-2</v>
      </c>
      <c r="Q52" s="3">
        <f>+'Indice PondENGHO'!Q50/'Indice PondENGHO'!Q49-1</f>
        <v>3.5278511301867432E-2</v>
      </c>
      <c r="R52" s="3">
        <f>+'Indice PondENGHO'!R50/'Indice PondENGHO'!R49-1</f>
        <v>4.741089779021479E-2</v>
      </c>
      <c r="S52" s="3">
        <f>+'Indice PondENGHO'!S50/'Indice PondENGHO'!S49-1</f>
        <v>2.7870644304146763E-2</v>
      </c>
      <c r="T52" s="3">
        <f>+'Indice PondENGHO'!T50/'Indice PondENGHO'!T49-1</f>
        <v>2.6766687255617816E-2</v>
      </c>
      <c r="U52" s="3">
        <f>+'Indice PondENGHO'!U50/'Indice PondENGHO'!U49-1</f>
        <v>5.1946469482176072E-2</v>
      </c>
      <c r="V52" s="3">
        <f>+'Indice PondENGHO'!V50/'Indice PondENGHO'!V49-1</f>
        <v>4.8589722587464301E-2</v>
      </c>
      <c r="W52" s="3">
        <f>+'Indice PondENGHO'!W50/'Indice PondENGHO'!W49-1</f>
        <v>-8.2169722953910895E-3</v>
      </c>
      <c r="X52" s="3">
        <f>+'Indice PondENGHO'!X50/'Indice PondENGHO'!X49-1</f>
        <v>5.2733770754376907E-2</v>
      </c>
      <c r="Y52" s="3">
        <f>+'Indice PondENGHO'!Y50/'Indice PondENGHO'!Y49-1</f>
        <v>2.048058107367523E-2</v>
      </c>
      <c r="Z52" s="3">
        <f>+'Indice PondENGHO'!Z50/'Indice PondENGHO'!Z49-1</f>
        <v>4.5339283070208847E-2</v>
      </c>
      <c r="AA52" s="3">
        <f>+'Indice PondENGHO'!AA50/'Indice PondENGHO'!AA49-1</f>
        <v>1.8008555373534296E-2</v>
      </c>
      <c r="AB52" s="10">
        <f>+'Indice PondENGHO'!AB50/'Indice PondENGHO'!AB49-1</f>
        <v>4.9066044579071599E-2</v>
      </c>
      <c r="AC52" s="3">
        <f>+'Indice PondENGHO'!AC50/'Indice PondENGHO'!AC49-1</f>
        <v>3.5628513736973844E-2</v>
      </c>
      <c r="AD52" s="3">
        <f>+'Indice PondENGHO'!AD50/'Indice PondENGHO'!AD49-1</f>
        <v>4.7293939207094349E-2</v>
      </c>
      <c r="AE52" s="3">
        <f>+'Indice PondENGHO'!AE50/'Indice PondENGHO'!AE49-1</f>
        <v>2.8591622610790068E-2</v>
      </c>
      <c r="AF52" s="3">
        <f>+'Indice PondENGHO'!AF50/'Indice PondENGHO'!AF49-1</f>
        <v>2.7072758170818112E-2</v>
      </c>
      <c r="AG52" s="3">
        <f>+'Indice PondENGHO'!AG50/'Indice PondENGHO'!AG49-1</f>
        <v>5.1966124574698958E-2</v>
      </c>
      <c r="AH52" s="3">
        <f>+'Indice PondENGHO'!AH50/'Indice PondENGHO'!AH49-1</f>
        <v>4.8876882513119391E-2</v>
      </c>
      <c r="AI52" s="3">
        <f>+'Indice PondENGHO'!AI50/'Indice PondENGHO'!AI49-1</f>
        <v>-8.0545951602674082E-3</v>
      </c>
      <c r="AJ52" s="3">
        <f>+'Indice PondENGHO'!AJ50/'Indice PondENGHO'!AJ49-1</f>
        <v>5.4111954045558353E-2</v>
      </c>
      <c r="AK52" s="3">
        <f>+'Indice PondENGHO'!AK50/'Indice PondENGHO'!AK49-1</f>
        <v>2.0103231039315661E-2</v>
      </c>
      <c r="AL52" s="3">
        <f>+'Indice PondENGHO'!AL50/'Indice PondENGHO'!AL49-1</f>
        <v>4.5310087112868658E-2</v>
      </c>
      <c r="AM52" s="11">
        <f>+'Indice PondENGHO'!AM50/'Indice PondENGHO'!AM49-1</f>
        <v>1.79217473210731E-2</v>
      </c>
      <c r="AN52" s="3">
        <f>+'Indice PondENGHO'!AN50/'Indice PondENGHO'!AN49-1</f>
        <v>4.7326064066243623E-2</v>
      </c>
      <c r="AO52" s="3">
        <f>+'Indice PondENGHO'!AO50/'Indice PondENGHO'!AO49-1</f>
        <v>3.5510668268600165E-2</v>
      </c>
      <c r="AP52" s="3">
        <f>+'Indice PondENGHO'!AP50/'Indice PondENGHO'!AP49-1</f>
        <v>4.7259691922388436E-2</v>
      </c>
      <c r="AQ52" s="3">
        <f>+'Indice PondENGHO'!AQ50/'Indice PondENGHO'!AQ49-1</f>
        <v>2.9248211340344721E-2</v>
      </c>
      <c r="AR52" s="3">
        <f>+'Indice PondENGHO'!AR50/'Indice PondENGHO'!AR49-1</f>
        <v>2.7165166460652923E-2</v>
      </c>
      <c r="AS52" s="3">
        <f>+'Indice PondENGHO'!AS50/'Indice PondENGHO'!AS49-1</f>
        <v>5.2922559344462661E-2</v>
      </c>
      <c r="AT52" s="3">
        <f>+'Indice PondENGHO'!AT50/'Indice PondENGHO'!AT49-1</f>
        <v>4.9403712825303314E-2</v>
      </c>
      <c r="AU52" s="3">
        <f>+'Indice PondENGHO'!AU50/'Indice PondENGHO'!AU49-1</f>
        <v>-7.4096666353914431E-3</v>
      </c>
      <c r="AV52" s="3">
        <f>+'Indice PondENGHO'!AV50/'Indice PondENGHO'!AV49-1</f>
        <v>5.373229334200702E-2</v>
      </c>
      <c r="AW52" s="3">
        <f>+'Indice PondENGHO'!AW50/'Indice PondENGHO'!AW49-1</f>
        <v>2.0307641512337549E-2</v>
      </c>
      <c r="AX52" s="3">
        <f>+'Indice PondENGHO'!AX50/'Indice PondENGHO'!AX49-1</f>
        <v>4.5837617681855347E-2</v>
      </c>
      <c r="AY52" s="3">
        <f>+'Indice PondENGHO'!AY50/'Indice PondENGHO'!AY49-1</f>
        <v>1.769532940753149E-2</v>
      </c>
      <c r="AZ52" s="10">
        <f>+'Indice PondENGHO'!AZ50/'Indice PondENGHO'!AZ49-1</f>
        <v>4.4231833949803345E-2</v>
      </c>
      <c r="BA52" s="3">
        <f>+'Indice PondENGHO'!BA50/'Indice PondENGHO'!BA49-1</f>
        <v>3.4622131806860024E-2</v>
      </c>
      <c r="BB52" s="3">
        <f>+'Indice PondENGHO'!BB50/'Indice PondENGHO'!BB49-1</f>
        <v>4.7350183567811177E-2</v>
      </c>
      <c r="BC52" s="3">
        <f>+'Indice PondENGHO'!BC50/'Indice PondENGHO'!BC49-1</f>
        <v>3.13076109575956E-2</v>
      </c>
      <c r="BD52" s="3">
        <f>+'Indice PondENGHO'!BD50/'Indice PondENGHO'!BD49-1</f>
        <v>2.7020535417791924E-2</v>
      </c>
      <c r="BE52" s="3">
        <f>+'Indice PondENGHO'!BE50/'Indice PondENGHO'!BE49-1</f>
        <v>5.3858575422553345E-2</v>
      </c>
      <c r="BF52" s="3">
        <f>+'Indice PondENGHO'!BF50/'Indice PondENGHO'!BF49-1</f>
        <v>4.9739457311228641E-2</v>
      </c>
      <c r="BG52" s="3">
        <f>+'Indice PondENGHO'!BG50/'Indice PondENGHO'!BG49-1</f>
        <v>-6.5698714901976096E-3</v>
      </c>
      <c r="BH52" s="3">
        <f>+'Indice PondENGHO'!BH50/'Indice PondENGHO'!BH49-1</f>
        <v>5.4200536583678405E-2</v>
      </c>
      <c r="BI52" s="3">
        <f>+'Indice PondENGHO'!BI50/'Indice PondENGHO'!BI49-1</f>
        <v>1.8129586600404979E-2</v>
      </c>
      <c r="BJ52" s="3">
        <f>+'Indice PondENGHO'!BJ50/'Indice PondENGHO'!BJ49-1</f>
        <v>4.6919776005224456E-2</v>
      </c>
      <c r="BK52" s="11">
        <f>+'Indice PondENGHO'!BK50/'Indice PondENGHO'!BK49-1</f>
        <v>1.660390969507386E-2</v>
      </c>
      <c r="BL52" s="2">
        <f t="shared" si="2"/>
        <v>44166</v>
      </c>
      <c r="BM52" s="3">
        <f>+'Indice PondENGHO'!BL50/'Indice PondENGHO'!BL49-1</f>
        <v>4.5110750527262322E-2</v>
      </c>
      <c r="BN52" s="3">
        <f>+'Indice PondENGHO'!BM50/'Indice PondENGHO'!BM49-1</f>
        <v>4.3024376168240286E-2</v>
      </c>
      <c r="BO52" s="3">
        <f>+'Indice PondENGHO'!BN50/'Indice PondENGHO'!BN49-1</f>
        <v>4.2326913065256822E-2</v>
      </c>
      <c r="BP52" s="3">
        <f>+'Indice PondENGHO'!BO50/'Indice PondENGHO'!BO49-1</f>
        <v>4.2037706950851961E-2</v>
      </c>
      <c r="BQ52" s="3">
        <f>+'Indice PondENGHO'!BP50/'Indice PondENGHO'!BP49-1</f>
        <v>4.1368804013904192E-2</v>
      </c>
      <c r="BR52" s="10">
        <f>+'Indice PondENGHO'!BQ50/'Indice PondENGHO'!BQ49-1</f>
        <v>4.9110553725445261E-2</v>
      </c>
      <c r="BS52" s="3">
        <f>+'Indice PondENGHO'!BR50/'Indice PondENGHO'!BR49-1</f>
        <v>3.5379664481760775E-2</v>
      </c>
      <c r="BT52" s="3">
        <f>+'Indice PondENGHO'!BS50/'Indice PondENGHO'!BS49-1</f>
        <v>4.7378771623021843E-2</v>
      </c>
      <c r="BU52" s="3">
        <f>+'Indice PondENGHO'!BT50/'Indice PondENGHO'!BT49-1</f>
        <v>2.9214848057404375E-2</v>
      </c>
      <c r="BV52" s="3">
        <f>+'Indice PondENGHO'!BU50/'Indice PondENGHO'!BU49-1</f>
        <v>2.6980457714895101E-2</v>
      </c>
      <c r="BW52" s="3">
        <f>+'Indice PondENGHO'!BV50/'Indice PondENGHO'!BV49-1</f>
        <v>5.2878964941759365E-2</v>
      </c>
      <c r="BX52" s="3">
        <f>+'Indice PondENGHO'!BW50/'Indice PondENGHO'!BW49-1</f>
        <v>4.9187901560337588E-2</v>
      </c>
      <c r="BY52" s="3">
        <f>+'Indice PondENGHO'!BX50/'Indice PondENGHO'!BX49-1</f>
        <v>-7.5815898184246056E-3</v>
      </c>
      <c r="BZ52" s="3">
        <f>+'Indice PondENGHO'!BY50/'Indice PondENGHO'!BY49-1</f>
        <v>5.3484407505858256E-2</v>
      </c>
      <c r="CA52" s="3">
        <f>+'Indice PondENGHO'!BZ50/'Indice PondENGHO'!BZ49-1</f>
        <v>1.9572602014384044E-2</v>
      </c>
      <c r="CB52" s="3">
        <f>+'Indice PondENGHO'!CA50/'Indice PondENGHO'!CA49-1</f>
        <v>4.6031312766263266E-2</v>
      </c>
      <c r="CC52" s="11">
        <f>+'Indice PondENGHO'!CB50/'Indice PondENGHO'!CB49-1</f>
        <v>1.7442369375580746E-2</v>
      </c>
      <c r="CD52" s="10">
        <f>+'Indice PondENGHO'!CC50/'Indice PondENGHO'!CC49-1</f>
        <v>4.2408024529593025E-2</v>
      </c>
      <c r="CE52" s="11">
        <f>+'Indice PondENGHO'!CD50/'Indice PondENGHO'!CD49-1</f>
        <v>4.2408110405915744E-2</v>
      </c>
      <c r="CG52" s="3">
        <f ca="1">+'Indice PondENGHO'!CF50/'Indice PondENGHO'!CF49-1</f>
        <v>4.1987060103350071E-2</v>
      </c>
      <c r="CI52" s="3">
        <f t="shared" si="3"/>
        <v>3.7419465133581298E-3</v>
      </c>
      <c r="CJ52" s="3">
        <f>+'[3]Infla Mensual PondENGHO'!CF52</f>
        <v>3.9134648453058585E-3</v>
      </c>
      <c r="CK52" s="3">
        <f t="shared" si="4"/>
        <v>-1.715183319477287E-4</v>
      </c>
    </row>
    <row r="53" spans="1:89" x14ac:dyDescent="0.3">
      <c r="A53" s="2">
        <f t="shared" si="0"/>
        <v>44197</v>
      </c>
      <c r="B53" s="1">
        <f t="shared" si="1"/>
        <v>1</v>
      </c>
      <c r="C53" s="1">
        <v>2021</v>
      </c>
      <c r="D53" s="10">
        <f>+'Indice PondENGHO'!D51/'Indice PondENGHO'!D50-1</f>
        <v>4.7517132936082174E-2</v>
      </c>
      <c r="E53" s="3">
        <f>+'Indice PondENGHO'!E51/'Indice PondENGHO'!E50-1</f>
        <v>4.4935254900327459E-2</v>
      </c>
      <c r="F53" s="3">
        <f>+'Indice PondENGHO'!F51/'Indice PondENGHO'!F50-1</f>
        <v>4.7042708470733441E-2</v>
      </c>
      <c r="G53" s="3">
        <f>+'Indice PondENGHO'!G51/'Indice PondENGHO'!G50-1</f>
        <v>1.757559865176761E-2</v>
      </c>
      <c r="H53" s="3">
        <f>+'Indice PondENGHO'!H51/'Indice PondENGHO'!H50-1</f>
        <v>3.6218417822204696E-2</v>
      </c>
      <c r="I53" s="3">
        <f>+'Indice PondENGHO'!I51/'Indice PondENGHO'!I50-1</f>
        <v>3.5730587249067414E-2</v>
      </c>
      <c r="J53" s="3">
        <f>+'Indice PondENGHO'!J51/'Indice PondENGHO'!J50-1</f>
        <v>5.1168585535507294E-2</v>
      </c>
      <c r="K53" s="3">
        <f>+'Indice PondENGHO'!K51/'Indice PondENGHO'!K50-1</f>
        <v>0.13727112857319779</v>
      </c>
      <c r="L53" s="3">
        <f>+'Indice PondENGHO'!L51/'Indice PondENGHO'!L50-1</f>
        <v>4.4908834144243182E-2</v>
      </c>
      <c r="M53" s="3">
        <f>+'Indice PondENGHO'!M51/'Indice PondENGHO'!M50-1</f>
        <v>3.4170536966827258E-2</v>
      </c>
      <c r="N53" s="3">
        <f>+'Indice PondENGHO'!N51/'Indice PondENGHO'!N50-1</f>
        <v>5.4192128108891513E-2</v>
      </c>
      <c r="O53" s="11">
        <f>+'Indice PondENGHO'!O51/'Indice PondENGHO'!O50-1</f>
        <v>2.0854843771235254E-2</v>
      </c>
      <c r="P53" s="3">
        <f>+'Indice PondENGHO'!P51/'Indice PondENGHO'!P50-1</f>
        <v>4.6350607454296533E-2</v>
      </c>
      <c r="Q53" s="3">
        <f>+'Indice PondENGHO'!Q51/'Indice PondENGHO'!Q50-1</f>
        <v>4.4299909397189197E-2</v>
      </c>
      <c r="R53" s="3">
        <f>+'Indice PondENGHO'!R51/'Indice PondENGHO'!R50-1</f>
        <v>4.6595499146153685E-2</v>
      </c>
      <c r="S53" s="3">
        <f>+'Indice PondENGHO'!S51/'Indice PondENGHO'!S50-1</f>
        <v>1.4423332584395654E-2</v>
      </c>
      <c r="T53" s="3">
        <f>+'Indice PondENGHO'!T51/'Indice PondENGHO'!T50-1</f>
        <v>3.6839698544374633E-2</v>
      </c>
      <c r="U53" s="3">
        <f>+'Indice PondENGHO'!U51/'Indice PondENGHO'!U50-1</f>
        <v>3.4930188727112288E-2</v>
      </c>
      <c r="V53" s="3">
        <f>+'Indice PondENGHO'!V51/'Indice PondENGHO'!V50-1</f>
        <v>4.9271038118203991E-2</v>
      </c>
      <c r="W53" s="3">
        <f>+'Indice PondENGHO'!W51/'Indice PondENGHO'!W50-1</f>
        <v>0.14062446781803772</v>
      </c>
      <c r="X53" s="3">
        <f>+'Indice PondENGHO'!X51/'Indice PondENGHO'!X50-1</f>
        <v>4.4833928188694694E-2</v>
      </c>
      <c r="Y53" s="3">
        <f>+'Indice PondENGHO'!Y51/'Indice PondENGHO'!Y50-1</f>
        <v>3.4371921477995837E-2</v>
      </c>
      <c r="Z53" s="3">
        <f>+'Indice PondENGHO'!Z51/'Indice PondENGHO'!Z50-1</f>
        <v>5.39118606459974E-2</v>
      </c>
      <c r="AA53" s="3">
        <f>+'Indice PondENGHO'!AA51/'Indice PondENGHO'!AA50-1</f>
        <v>2.0678677780213484E-2</v>
      </c>
      <c r="AB53" s="10">
        <f>+'Indice PondENGHO'!AB51/'Indice PondENGHO'!AB50-1</f>
        <v>4.5715908876514444E-2</v>
      </c>
      <c r="AC53" s="3">
        <f>+'Indice PondENGHO'!AC51/'Indice PondENGHO'!AC50-1</f>
        <v>4.4621125338180523E-2</v>
      </c>
      <c r="AD53" s="3">
        <f>+'Indice PondENGHO'!AD51/'Indice PondENGHO'!AD50-1</f>
        <v>4.6490990634355134E-2</v>
      </c>
      <c r="AE53" s="3">
        <f>+'Indice PondENGHO'!AE51/'Indice PondENGHO'!AE50-1</f>
        <v>1.3221274867249333E-2</v>
      </c>
      <c r="AF53" s="3">
        <f>+'Indice PondENGHO'!AF51/'Indice PondENGHO'!AF50-1</f>
        <v>3.6450483946017576E-2</v>
      </c>
      <c r="AG53" s="3">
        <f>+'Indice PondENGHO'!AG51/'Indice PondENGHO'!AG50-1</f>
        <v>3.4435828157181492E-2</v>
      </c>
      <c r="AH53" s="3">
        <f>+'Indice PondENGHO'!AH51/'Indice PondENGHO'!AH50-1</f>
        <v>4.9025663555941623E-2</v>
      </c>
      <c r="AI53" s="3">
        <f>+'Indice PondENGHO'!AI51/'Indice PondENGHO'!AI50-1</f>
        <v>0.14202271059341975</v>
      </c>
      <c r="AJ53" s="3">
        <f>+'Indice PondENGHO'!AJ51/'Indice PondENGHO'!AJ50-1</f>
        <v>4.5081056266745412E-2</v>
      </c>
      <c r="AK53" s="3">
        <f>+'Indice PondENGHO'!AK51/'Indice PondENGHO'!AK50-1</f>
        <v>3.4740168755708734E-2</v>
      </c>
      <c r="AL53" s="3">
        <f>+'Indice PondENGHO'!AL51/'Indice PondENGHO'!AL50-1</f>
        <v>5.3386667713584357E-2</v>
      </c>
      <c r="AM53" s="11">
        <f>+'Indice PondENGHO'!AM51/'Indice PondENGHO'!AM50-1</f>
        <v>2.0616430523140217E-2</v>
      </c>
      <c r="AN53" s="3">
        <f>+'Indice PondENGHO'!AN51/'Indice PondENGHO'!AN50-1</f>
        <v>4.4926101803657525E-2</v>
      </c>
      <c r="AO53" s="3">
        <f>+'Indice PondENGHO'!AO51/'Indice PondENGHO'!AO50-1</f>
        <v>4.4244143162116556E-2</v>
      </c>
      <c r="AP53" s="3">
        <f>+'Indice PondENGHO'!AP51/'Indice PondENGHO'!AP50-1</f>
        <v>4.5396730112526207E-2</v>
      </c>
      <c r="AQ53" s="3">
        <f>+'Indice PondENGHO'!AQ51/'Indice PondENGHO'!AQ50-1</f>
        <v>1.1473321711954032E-2</v>
      </c>
      <c r="AR53" s="3">
        <f>+'Indice PondENGHO'!AR51/'Indice PondENGHO'!AR50-1</f>
        <v>3.6552513723218993E-2</v>
      </c>
      <c r="AS53" s="3">
        <f>+'Indice PondENGHO'!AS51/'Indice PondENGHO'!AS50-1</f>
        <v>3.3910795040642761E-2</v>
      </c>
      <c r="AT53" s="3">
        <f>+'Indice PondENGHO'!AT51/'Indice PondENGHO'!AT50-1</f>
        <v>4.6949456269842926E-2</v>
      </c>
      <c r="AU53" s="3">
        <f>+'Indice PondENGHO'!AU51/'Indice PondENGHO'!AU50-1</f>
        <v>0.14312202108091698</v>
      </c>
      <c r="AV53" s="3">
        <f>+'Indice PondENGHO'!AV51/'Indice PondENGHO'!AV50-1</f>
        <v>4.4055699256368097E-2</v>
      </c>
      <c r="AW53" s="3">
        <f>+'Indice PondENGHO'!AW51/'Indice PondENGHO'!AW50-1</f>
        <v>3.4307980556679052E-2</v>
      </c>
      <c r="AX53" s="3">
        <f>+'Indice PondENGHO'!AX51/'Indice PondENGHO'!AX50-1</f>
        <v>5.3065542476321115E-2</v>
      </c>
      <c r="AY53" s="3">
        <f>+'Indice PondENGHO'!AY51/'Indice PondENGHO'!AY50-1</f>
        <v>2.0547853505489266E-2</v>
      </c>
      <c r="AZ53" s="10">
        <f>+'Indice PondENGHO'!AZ51/'Indice PondENGHO'!AZ50-1</f>
        <v>4.3217049173757571E-2</v>
      </c>
      <c r="BA53" s="3">
        <f>+'Indice PondENGHO'!BA51/'Indice PondENGHO'!BA50-1</f>
        <v>4.3620341188788103E-2</v>
      </c>
      <c r="BB53" s="3">
        <f>+'Indice PondENGHO'!BB51/'Indice PondENGHO'!BB50-1</f>
        <v>4.4351757832881145E-2</v>
      </c>
      <c r="BC53" s="3">
        <f>+'Indice PondENGHO'!BC51/'Indice PondENGHO'!BC50-1</f>
        <v>7.6664565051709488E-3</v>
      </c>
      <c r="BD53" s="3">
        <f>+'Indice PondENGHO'!BD51/'Indice PondENGHO'!BD50-1</f>
        <v>3.7312892296615052E-2</v>
      </c>
      <c r="BE53" s="3">
        <f>+'Indice PondENGHO'!BE51/'Indice PondENGHO'!BE50-1</f>
        <v>3.3257714136937455E-2</v>
      </c>
      <c r="BF53" s="3">
        <f>+'Indice PondENGHO'!BF51/'Indice PondENGHO'!BF50-1</f>
        <v>4.5934052967131267E-2</v>
      </c>
      <c r="BG53" s="3">
        <f>+'Indice PondENGHO'!BG51/'Indice PondENGHO'!BG50-1</f>
        <v>0.14647716641451924</v>
      </c>
      <c r="BH53" s="3">
        <f>+'Indice PondENGHO'!BH51/'Indice PondENGHO'!BH50-1</f>
        <v>4.3379776600092956E-2</v>
      </c>
      <c r="BI53" s="3">
        <f>+'Indice PondENGHO'!BI51/'Indice PondENGHO'!BI50-1</f>
        <v>3.4749024962975605E-2</v>
      </c>
      <c r="BJ53" s="3">
        <f>+'Indice PondENGHO'!BJ51/'Indice PondENGHO'!BJ50-1</f>
        <v>5.3402199518198135E-2</v>
      </c>
      <c r="BK53" s="11">
        <f>+'Indice PondENGHO'!BK51/'Indice PondENGHO'!BK50-1</f>
        <v>2.0711015875779504E-2</v>
      </c>
      <c r="BL53" s="2">
        <f t="shared" si="2"/>
        <v>44197</v>
      </c>
      <c r="BM53" s="3">
        <f>+'Indice PondENGHO'!BL51/'Indice PondENGHO'!BL50-1</f>
        <v>4.551303375553517E-2</v>
      </c>
      <c r="BN53" s="3">
        <f>+'Indice PondENGHO'!BM51/'Indice PondENGHO'!BM50-1</f>
        <v>4.4585538473636666E-2</v>
      </c>
      <c r="BO53" s="3">
        <f>+'Indice PondENGHO'!BN51/'Indice PondENGHO'!BN50-1</f>
        <v>4.4061672922196315E-2</v>
      </c>
      <c r="BP53" s="3">
        <f>+'Indice PondENGHO'!BO51/'Indice PondENGHO'!BO50-1</f>
        <v>4.2985348492338149E-2</v>
      </c>
      <c r="BQ53" s="3">
        <f>+'Indice PondENGHO'!BP51/'Indice PondENGHO'!BP50-1</f>
        <v>4.1252029589743833E-2</v>
      </c>
      <c r="BR53" s="10">
        <f>+'Indice PondENGHO'!BQ51/'Indice PondENGHO'!BQ50-1</f>
        <v>4.5438756021225268E-2</v>
      </c>
      <c r="BS53" s="3">
        <f>+'Indice PondENGHO'!BR51/'Indice PondENGHO'!BR50-1</f>
        <v>4.4221238933781493E-2</v>
      </c>
      <c r="BT53" s="3">
        <f>+'Indice PondENGHO'!BS51/'Indice PondENGHO'!BS50-1</f>
        <v>4.5725711172036387E-2</v>
      </c>
      <c r="BU53" s="3">
        <f>+'Indice PondENGHO'!BT51/'Indice PondENGHO'!BT50-1</f>
        <v>1.1722942503257672E-2</v>
      </c>
      <c r="BV53" s="3">
        <f>+'Indice PondENGHO'!BU51/'Indice PondENGHO'!BU50-1</f>
        <v>3.6860085136037668E-2</v>
      </c>
      <c r="BW53" s="3">
        <f>+'Indice PondENGHO'!BV51/'Indice PondENGHO'!BV50-1</f>
        <v>3.3998492670920477E-2</v>
      </c>
      <c r="BX53" s="3">
        <f>+'Indice PondENGHO'!BW51/'Indice PondENGHO'!BW50-1</f>
        <v>4.7620908294396802E-2</v>
      </c>
      <c r="BY53" s="3">
        <f>+'Indice PondENGHO'!BX51/'Indice PondENGHO'!BX50-1</f>
        <v>0.14277507231774633</v>
      </c>
      <c r="BZ53" s="3">
        <f>+'Indice PondENGHO'!BY51/'Indice PondENGHO'!BY50-1</f>
        <v>4.4172474684267549E-2</v>
      </c>
      <c r="CA53" s="3">
        <f>+'Indice PondENGHO'!BZ51/'Indice PondENGHO'!BZ50-1</f>
        <v>3.4558965509947637E-2</v>
      </c>
      <c r="CB53" s="3">
        <f>+'Indice PondENGHO'!CA51/'Indice PondENGHO'!CA50-1</f>
        <v>5.3449372820930874E-2</v>
      </c>
      <c r="CC53" s="11">
        <f>+'Indice PondENGHO'!CB51/'Indice PondENGHO'!CB50-1</f>
        <v>2.0668219451632774E-2</v>
      </c>
      <c r="CD53" s="10">
        <f>+'Indice PondENGHO'!CC51/'Indice PondENGHO'!CC50-1</f>
        <v>4.3184083140695106E-2</v>
      </c>
      <c r="CE53" s="11">
        <f>+'Indice PondENGHO'!CD51/'Indice PondENGHO'!CD50-1</f>
        <v>4.3184083140695106E-2</v>
      </c>
      <c r="CG53" s="3">
        <f ca="1">+'Indice PondENGHO'!CF51/'Indice PondENGHO'!CF50-1</f>
        <v>4.2810177688602291E-2</v>
      </c>
      <c r="CI53" s="3">
        <f t="shared" si="3"/>
        <v>4.2610041657913378E-3</v>
      </c>
      <c r="CJ53" s="3">
        <f>+'[3]Infla Mensual PondENGHO'!CF53</f>
        <v>5.1146100156098662E-3</v>
      </c>
      <c r="CK53" s="3">
        <f t="shared" si="4"/>
        <v>-8.5360584981852838E-4</v>
      </c>
    </row>
    <row r="54" spans="1:89" x14ac:dyDescent="0.3">
      <c r="A54" s="2">
        <f t="shared" si="0"/>
        <v>44228</v>
      </c>
      <c r="B54" s="1">
        <f t="shared" si="1"/>
        <v>2</v>
      </c>
      <c r="C54" s="1">
        <v>2021</v>
      </c>
      <c r="D54" s="10">
        <f>+'Indice PondENGHO'!D52/'Indice PondENGHO'!D51-1</f>
        <v>3.29049483928463E-2</v>
      </c>
      <c r="E54" s="3">
        <f>+'Indice PondENGHO'!E52/'Indice PondENGHO'!E51-1</f>
        <v>4.074852748819402E-2</v>
      </c>
      <c r="F54" s="3">
        <f>+'Indice PondENGHO'!F52/'Indice PondENGHO'!F51-1</f>
        <v>5.0689274630431935E-2</v>
      </c>
      <c r="G54" s="3">
        <f>+'Indice PondENGHO'!G52/'Indice PondENGHO'!G51-1</f>
        <v>1.9865360893231765E-2</v>
      </c>
      <c r="H54" s="3">
        <f>+'Indice PondENGHO'!H52/'Indice PondENGHO'!H51-1</f>
        <v>4.7639426815270225E-2</v>
      </c>
      <c r="I54" s="3">
        <f>+'Indice PondENGHO'!I52/'Indice PondENGHO'!I51-1</f>
        <v>3.6963037983093416E-2</v>
      </c>
      <c r="J54" s="3">
        <f>+'Indice PondENGHO'!J52/'Indice PondENGHO'!J51-1</f>
        <v>4.7912173420401105E-2</v>
      </c>
      <c r="K54" s="3">
        <f>+'Indice PondENGHO'!K52/'Indice PondENGHO'!K51-1</f>
        <v>1.8196615022291862E-2</v>
      </c>
      <c r="L54" s="3">
        <f>+'Indice PondENGHO'!L52/'Indice PondENGHO'!L51-1</f>
        <v>2.9197620578593764E-2</v>
      </c>
      <c r="M54" s="3">
        <f>+'Indice PondENGHO'!M52/'Indice PondENGHO'!M51-1</f>
        <v>1.3776403578438012E-2</v>
      </c>
      <c r="N54" s="3">
        <f>+'Indice PondENGHO'!N52/'Indice PondENGHO'!N51-1</f>
        <v>5.1729319128904772E-2</v>
      </c>
      <c r="O54" s="11">
        <f>+'Indice PondENGHO'!O52/'Indice PondENGHO'!O51-1</f>
        <v>3.2586810283627976E-2</v>
      </c>
      <c r="P54" s="3">
        <f>+'Indice PondENGHO'!P52/'Indice PondENGHO'!P51-1</f>
        <v>3.2985345243275344E-2</v>
      </c>
      <c r="Q54" s="3">
        <f>+'Indice PondENGHO'!Q52/'Indice PondENGHO'!Q51-1</f>
        <v>4.1293341444185838E-2</v>
      </c>
      <c r="R54" s="3">
        <f>+'Indice PondENGHO'!R52/'Indice PondENGHO'!R51-1</f>
        <v>5.0851772736357326E-2</v>
      </c>
      <c r="S54" s="3">
        <f>+'Indice PondENGHO'!S52/'Indice PondENGHO'!S51-1</f>
        <v>2.1034091611522365E-2</v>
      </c>
      <c r="T54" s="3">
        <f>+'Indice PondENGHO'!T52/'Indice PondENGHO'!T51-1</f>
        <v>4.8668584850003471E-2</v>
      </c>
      <c r="U54" s="3">
        <f>+'Indice PondENGHO'!U52/'Indice PondENGHO'!U51-1</f>
        <v>3.5584389491874591E-2</v>
      </c>
      <c r="V54" s="3">
        <f>+'Indice PondENGHO'!V52/'Indice PondENGHO'!V51-1</f>
        <v>4.8244612994922331E-2</v>
      </c>
      <c r="W54" s="3">
        <f>+'Indice PondENGHO'!W52/'Indice PondENGHO'!W51-1</f>
        <v>1.7029384650320889E-2</v>
      </c>
      <c r="X54" s="3">
        <f>+'Indice PondENGHO'!X52/'Indice PondENGHO'!X51-1</f>
        <v>2.9618531489473243E-2</v>
      </c>
      <c r="Y54" s="3">
        <f>+'Indice PondENGHO'!Y52/'Indice PondENGHO'!Y51-1</f>
        <v>1.4380519744665365E-2</v>
      </c>
      <c r="Z54" s="3">
        <f>+'Indice PondENGHO'!Z52/'Indice PondENGHO'!Z51-1</f>
        <v>5.2497143680982683E-2</v>
      </c>
      <c r="AA54" s="3">
        <f>+'Indice PondENGHO'!AA52/'Indice PondENGHO'!AA51-1</f>
        <v>3.2726710109608037E-2</v>
      </c>
      <c r="AB54" s="10">
        <f>+'Indice PondENGHO'!AB52/'Indice PondENGHO'!AB51-1</f>
        <v>3.3069571279081167E-2</v>
      </c>
      <c r="AC54" s="3">
        <f>+'Indice PondENGHO'!AC52/'Indice PondENGHO'!AC51-1</f>
        <v>4.1117713262345479E-2</v>
      </c>
      <c r="AD54" s="3">
        <f>+'Indice PondENGHO'!AD52/'Indice PondENGHO'!AD51-1</f>
        <v>5.0878218484542881E-2</v>
      </c>
      <c r="AE54" s="3">
        <f>+'Indice PondENGHO'!AE52/'Indice PondENGHO'!AE51-1</f>
        <v>2.0853380154628454E-2</v>
      </c>
      <c r="AF54" s="3">
        <f>+'Indice PondENGHO'!AF52/'Indice PondENGHO'!AF51-1</f>
        <v>4.8532465340151765E-2</v>
      </c>
      <c r="AG54" s="3">
        <f>+'Indice PondENGHO'!AG52/'Indice PondENGHO'!AG51-1</f>
        <v>3.5045406818110747E-2</v>
      </c>
      <c r="AH54" s="3">
        <f>+'Indice PondENGHO'!AH52/'Indice PondENGHO'!AH51-1</f>
        <v>4.8319352471244859E-2</v>
      </c>
      <c r="AI54" s="3">
        <f>+'Indice PondENGHO'!AI52/'Indice PondENGHO'!AI51-1</f>
        <v>1.6609852788562529E-2</v>
      </c>
      <c r="AJ54" s="3">
        <f>+'Indice PondENGHO'!AJ52/'Indice PondENGHO'!AJ51-1</f>
        <v>2.9631280585445952E-2</v>
      </c>
      <c r="AK54" s="3">
        <f>+'Indice PondENGHO'!AK52/'Indice PondENGHO'!AK51-1</f>
        <v>1.4669583511659479E-2</v>
      </c>
      <c r="AL54" s="3">
        <f>+'Indice PondENGHO'!AL52/'Indice PondENGHO'!AL51-1</f>
        <v>5.3380454001610289E-2</v>
      </c>
      <c r="AM54" s="11">
        <f>+'Indice PondENGHO'!AM52/'Indice PondENGHO'!AM51-1</f>
        <v>3.2896019586498237E-2</v>
      </c>
      <c r="AN54" s="3">
        <f>+'Indice PondENGHO'!AN52/'Indice PondENGHO'!AN51-1</f>
        <v>3.3370600944746531E-2</v>
      </c>
      <c r="AO54" s="3">
        <f>+'Indice PondENGHO'!AO52/'Indice PondENGHO'!AO51-1</f>
        <v>4.1238291647899716E-2</v>
      </c>
      <c r="AP54" s="3">
        <f>+'Indice PondENGHO'!AP52/'Indice PondENGHO'!AP51-1</f>
        <v>5.0743224398079434E-2</v>
      </c>
      <c r="AQ54" s="3">
        <f>+'Indice PondENGHO'!AQ52/'Indice PondENGHO'!AQ51-1</f>
        <v>2.0824820297177027E-2</v>
      </c>
      <c r="AR54" s="3">
        <f>+'Indice PondENGHO'!AR52/'Indice PondENGHO'!AR51-1</f>
        <v>4.8717322971334465E-2</v>
      </c>
      <c r="AS54" s="3">
        <f>+'Indice PondENGHO'!AS52/'Indice PondENGHO'!AS51-1</f>
        <v>3.4247066051485753E-2</v>
      </c>
      <c r="AT54" s="3">
        <f>+'Indice PondENGHO'!AT52/'Indice PondENGHO'!AT51-1</f>
        <v>4.8390277609488885E-2</v>
      </c>
      <c r="AU54" s="3">
        <f>+'Indice PondENGHO'!AU52/'Indice PondENGHO'!AU51-1</f>
        <v>1.6809380176411759E-2</v>
      </c>
      <c r="AV54" s="3">
        <f>+'Indice PondENGHO'!AV52/'Indice PondENGHO'!AV51-1</f>
        <v>3.1075550065537749E-2</v>
      </c>
      <c r="AW54" s="3">
        <f>+'Indice PondENGHO'!AW52/'Indice PondENGHO'!AW51-1</f>
        <v>1.4372640791645797E-2</v>
      </c>
      <c r="AX54" s="3">
        <f>+'Indice PondENGHO'!AX52/'Indice PondENGHO'!AX51-1</f>
        <v>5.3939848563212323E-2</v>
      </c>
      <c r="AY54" s="3">
        <f>+'Indice PondENGHO'!AY52/'Indice PondENGHO'!AY51-1</f>
        <v>3.2950555108183455E-2</v>
      </c>
      <c r="AZ54" s="10">
        <f>+'Indice PondENGHO'!AZ52/'Indice PondENGHO'!AZ51-1</f>
        <v>3.3797615801946179E-2</v>
      </c>
      <c r="BA54" s="3">
        <f>+'Indice PondENGHO'!BA52/'Indice PondENGHO'!BA51-1</f>
        <v>4.1650882703949899E-2</v>
      </c>
      <c r="BB54" s="3">
        <f>+'Indice PondENGHO'!BB52/'Indice PondENGHO'!BB51-1</f>
        <v>5.0607100368673885E-2</v>
      </c>
      <c r="BC54" s="3">
        <f>+'Indice PondENGHO'!BC52/'Indice PondENGHO'!BC51-1</f>
        <v>2.0559880502188266E-2</v>
      </c>
      <c r="BD54" s="3">
        <f>+'Indice PondENGHO'!BD52/'Indice PondENGHO'!BD51-1</f>
        <v>5.0444768692023967E-2</v>
      </c>
      <c r="BE54" s="3">
        <f>+'Indice PondENGHO'!BE52/'Indice PondENGHO'!BE51-1</f>
        <v>3.3196288382207673E-2</v>
      </c>
      <c r="BF54" s="3">
        <f>+'Indice PondENGHO'!BF52/'Indice PondENGHO'!BF51-1</f>
        <v>4.8097560884239998E-2</v>
      </c>
      <c r="BG54" s="3">
        <f>+'Indice PondENGHO'!BG52/'Indice PondENGHO'!BG51-1</f>
        <v>1.6189216517609184E-2</v>
      </c>
      <c r="BH54" s="3">
        <f>+'Indice PondENGHO'!BH52/'Indice PondENGHO'!BH51-1</f>
        <v>3.3534342750739521E-2</v>
      </c>
      <c r="BI54" s="3">
        <f>+'Indice PondENGHO'!BI52/'Indice PondENGHO'!BI51-1</f>
        <v>1.4778044812158386E-2</v>
      </c>
      <c r="BJ54" s="3">
        <f>+'Indice PondENGHO'!BJ52/'Indice PondENGHO'!BJ51-1</f>
        <v>5.4909966428955626E-2</v>
      </c>
      <c r="BK54" s="11">
        <f>+'Indice PondENGHO'!BK52/'Indice PondENGHO'!BK51-1</f>
        <v>3.2799232204858031E-2</v>
      </c>
      <c r="BL54" s="2">
        <f t="shared" si="2"/>
        <v>44228</v>
      </c>
      <c r="BM54" s="3">
        <f>+'Indice PondENGHO'!BL52/'Indice PondENGHO'!BL51-1</f>
        <v>3.6214063083836345E-2</v>
      </c>
      <c r="BN54" s="3">
        <f>+'Indice PondENGHO'!BM52/'Indice PondENGHO'!BM51-1</f>
        <v>3.6888172008041176E-2</v>
      </c>
      <c r="BO54" s="3">
        <f>+'Indice PondENGHO'!BN52/'Indice PondENGHO'!BN51-1</f>
        <v>3.6997619831030226E-2</v>
      </c>
      <c r="BP54" s="3">
        <f>+'Indice PondENGHO'!BO52/'Indice PondENGHO'!BO51-1</f>
        <v>3.7836785633634129E-2</v>
      </c>
      <c r="BQ54" s="3">
        <f>+'Indice PondENGHO'!BP52/'Indice PondENGHO'!BP51-1</f>
        <v>3.8640829627015316E-2</v>
      </c>
      <c r="BR54" s="10">
        <f>+'Indice PondENGHO'!BQ52/'Indice PondENGHO'!BQ51-1</f>
        <v>3.3249184734785997E-2</v>
      </c>
      <c r="BS54" s="3">
        <f>+'Indice PondENGHO'!BR52/'Indice PondENGHO'!BR51-1</f>
        <v>4.1288325556188887E-2</v>
      </c>
      <c r="BT54" s="3">
        <f>+'Indice PondENGHO'!BS52/'Indice PondENGHO'!BS51-1</f>
        <v>5.0739872409726328E-2</v>
      </c>
      <c r="BU54" s="3">
        <f>+'Indice PondENGHO'!BT52/'Indice PondENGHO'!BT51-1</f>
        <v>2.0662925357030959E-2</v>
      </c>
      <c r="BV54" s="3">
        <f>+'Indice PondENGHO'!BU52/'Indice PondENGHO'!BU51-1</f>
        <v>4.930582250955462E-2</v>
      </c>
      <c r="BW54" s="3">
        <f>+'Indice PondENGHO'!BV52/'Indice PondENGHO'!BV51-1</f>
        <v>3.4329727453704884E-2</v>
      </c>
      <c r="BX54" s="3">
        <f>+'Indice PondENGHO'!BW52/'Indice PondENGHO'!BW51-1</f>
        <v>4.8212205632574445E-2</v>
      </c>
      <c r="BY54" s="3">
        <f>+'Indice PondENGHO'!BX52/'Indice PondENGHO'!BX51-1</f>
        <v>1.6787885374429434E-2</v>
      </c>
      <c r="BZ54" s="3">
        <f>+'Indice PondENGHO'!BY52/'Indice PondENGHO'!BY51-1</f>
        <v>3.1344784918557966E-2</v>
      </c>
      <c r="CA54" s="3">
        <f>+'Indice PondENGHO'!BZ52/'Indice PondENGHO'!BZ51-1</f>
        <v>1.454932325541014E-2</v>
      </c>
      <c r="CB54" s="3">
        <f>+'Indice PondENGHO'!CA52/'Indice PondENGHO'!CA51-1</f>
        <v>5.388532778685784E-2</v>
      </c>
      <c r="CC54" s="11">
        <f>+'Indice PondENGHO'!CB52/'Indice PondENGHO'!CB51-1</f>
        <v>3.2818370574420719E-2</v>
      </c>
      <c r="CD54" s="10">
        <f>+'Indice PondENGHO'!CC52/'Indice PondENGHO'!CC51-1</f>
        <v>3.7595185151991339E-2</v>
      </c>
      <c r="CE54" s="11">
        <f>+'Indice PondENGHO'!CD52/'Indice PondENGHO'!CD51-1</f>
        <v>3.7595185151991339E-2</v>
      </c>
      <c r="CG54" s="3">
        <f ca="1">+'Indice PondENGHO'!CF52/'Indice PondENGHO'!CF51-1</f>
        <v>3.7626133094880165E-2</v>
      </c>
      <c r="CI54" s="3">
        <f t="shared" si="3"/>
        <v>-2.4267665431789709E-3</v>
      </c>
      <c r="CJ54" s="3">
        <f>+'[3]Infla Mensual PondENGHO'!CF54</f>
        <v>-6.8465933442629634E-4</v>
      </c>
      <c r="CK54" s="3">
        <f t="shared" si="4"/>
        <v>-1.7421072087526746E-3</v>
      </c>
    </row>
    <row r="55" spans="1:89" x14ac:dyDescent="0.3">
      <c r="A55" s="2">
        <f t="shared" si="0"/>
        <v>44256</v>
      </c>
      <c r="B55" s="1">
        <f t="shared" si="1"/>
        <v>3</v>
      </c>
      <c r="C55" s="1">
        <v>2021</v>
      </c>
      <c r="D55" s="10">
        <f>+'Indice PondENGHO'!D53/'Indice PondENGHO'!D52-1</f>
        <v>3.3519530028367717E-2</v>
      </c>
      <c r="E55" s="3">
        <f>+'Indice PondENGHO'!E53/'Indice PondENGHO'!E52-1</f>
        <v>5.9337307528370298E-2</v>
      </c>
      <c r="F55" s="3">
        <f>+'Indice PondENGHO'!F53/'Indice PondENGHO'!F52-1</f>
        <v>6.2868830129001241E-2</v>
      </c>
      <c r="G55" s="3">
        <f>+'Indice PondENGHO'!G53/'Indice PondENGHO'!G52-1</f>
        <v>1.4504081784076028E-2</v>
      </c>
      <c r="H55" s="3">
        <f>+'Indice PondENGHO'!H53/'Indice PondENGHO'!H52-1</f>
        <v>3.250947440477514E-2</v>
      </c>
      <c r="I55" s="3">
        <f>+'Indice PondENGHO'!I53/'Indice PondENGHO'!I52-1</f>
        <v>3.9099598322867246E-2</v>
      </c>
      <c r="J55" s="3">
        <f>+'Indice PondENGHO'!J53/'Indice PondENGHO'!J52-1</f>
        <v>4.3621934382516825E-2</v>
      </c>
      <c r="K55" s="3">
        <f>+'Indice PondENGHO'!K53/'Indice PondENGHO'!K52-1</f>
        <v>2.8166368346800308E-3</v>
      </c>
      <c r="L55" s="3">
        <f>+'Indice PondENGHO'!L53/'Indice PondENGHO'!L52-1</f>
        <v>5.617315081203289E-2</v>
      </c>
      <c r="M55" s="3">
        <f>+'Indice PondENGHO'!M53/'Indice PondENGHO'!M52-1</f>
        <v>9.7700157355270267E-2</v>
      </c>
      <c r="N55" s="3">
        <f>+'Indice PondENGHO'!N53/'Indice PondENGHO'!N52-1</f>
        <v>3.3743617403557025E-2</v>
      </c>
      <c r="O55" s="11">
        <f>+'Indice PondENGHO'!O53/'Indice PondENGHO'!O52-1</f>
        <v>2.3269544142340726E-2</v>
      </c>
      <c r="P55" s="3">
        <f>+'Indice PondENGHO'!P53/'Indice PondENGHO'!P52-1</f>
        <v>3.4874894206131435E-2</v>
      </c>
      <c r="Q55" s="3">
        <f>+'Indice PondENGHO'!Q53/'Indice PondENGHO'!Q52-1</f>
        <v>5.9120353060357012E-2</v>
      </c>
      <c r="R55" s="3">
        <f>+'Indice PondENGHO'!R53/'Indice PondENGHO'!R52-1</f>
        <v>6.6034847554857778E-2</v>
      </c>
      <c r="S55" s="3">
        <f>+'Indice PondENGHO'!S53/'Indice PondENGHO'!S52-1</f>
        <v>1.3917724278792898E-2</v>
      </c>
      <c r="T55" s="3">
        <f>+'Indice PondENGHO'!T53/'Indice PondENGHO'!T52-1</f>
        <v>3.2268709585496103E-2</v>
      </c>
      <c r="U55" s="3">
        <f>+'Indice PondENGHO'!U53/'Indice PondENGHO'!U52-1</f>
        <v>3.9643055489987145E-2</v>
      </c>
      <c r="V55" s="3">
        <f>+'Indice PondENGHO'!V53/'Indice PondENGHO'!V52-1</f>
        <v>4.2979416408037929E-2</v>
      </c>
      <c r="W55" s="3">
        <f>+'Indice PondENGHO'!W53/'Indice PondENGHO'!W52-1</f>
        <v>1.7511051734404592E-3</v>
      </c>
      <c r="X55" s="3">
        <f>+'Indice PondENGHO'!X53/'Indice PondENGHO'!X52-1</f>
        <v>5.9263911616812992E-2</v>
      </c>
      <c r="Y55" s="3">
        <f>+'Indice PondENGHO'!Y53/'Indice PondENGHO'!Y52-1</f>
        <v>0.10434259461216433</v>
      </c>
      <c r="Z55" s="3">
        <f>+'Indice PondENGHO'!Z53/'Indice PondENGHO'!Z52-1</f>
        <v>3.2486729733461672E-2</v>
      </c>
      <c r="AA55" s="3">
        <f>+'Indice PondENGHO'!AA53/'Indice PondENGHO'!AA52-1</f>
        <v>2.2712010380919301E-2</v>
      </c>
      <c r="AB55" s="10">
        <f>+'Indice PondENGHO'!AB53/'Indice PondENGHO'!AB52-1</f>
        <v>3.5937478582634297E-2</v>
      </c>
      <c r="AC55" s="3">
        <f>+'Indice PondENGHO'!AC53/'Indice PondENGHO'!AC52-1</f>
        <v>5.9464675168536596E-2</v>
      </c>
      <c r="AD55" s="3">
        <f>+'Indice PondENGHO'!AD53/'Indice PondENGHO'!AD52-1</f>
        <v>6.6890528818998041E-2</v>
      </c>
      <c r="AE55" s="3">
        <f>+'Indice PondENGHO'!AE53/'Indice PondENGHO'!AE52-1</f>
        <v>1.3463542297336151E-2</v>
      </c>
      <c r="AF55" s="3">
        <f>+'Indice PondENGHO'!AF53/'Indice PondENGHO'!AF52-1</f>
        <v>3.2199038855142748E-2</v>
      </c>
      <c r="AG55" s="3">
        <f>+'Indice PondENGHO'!AG53/'Indice PondENGHO'!AG52-1</f>
        <v>4.0494619038797808E-2</v>
      </c>
      <c r="AH55" s="3">
        <f>+'Indice PondENGHO'!AH53/'Indice PondENGHO'!AH52-1</f>
        <v>4.285831581131716E-2</v>
      </c>
      <c r="AI55" s="3">
        <f>+'Indice PondENGHO'!AI53/'Indice PondENGHO'!AI52-1</f>
        <v>1.0359257681755718E-3</v>
      </c>
      <c r="AJ55" s="3">
        <f>+'Indice PondENGHO'!AJ53/'Indice PondENGHO'!AJ52-1</f>
        <v>6.1048310697187969E-2</v>
      </c>
      <c r="AK55" s="3">
        <f>+'Indice PondENGHO'!AK53/'Indice PondENGHO'!AK52-1</f>
        <v>0.10596869643660933</v>
      </c>
      <c r="AL55" s="3">
        <f>+'Indice PondENGHO'!AL53/'Indice PondENGHO'!AL52-1</f>
        <v>3.1372804528774445E-2</v>
      </c>
      <c r="AM55" s="11">
        <f>+'Indice PondENGHO'!AM53/'Indice PondENGHO'!AM52-1</f>
        <v>2.2383921199215617E-2</v>
      </c>
      <c r="AN55" s="3">
        <f>+'Indice PondENGHO'!AN53/'Indice PondENGHO'!AN52-1</f>
        <v>3.6535979436668642E-2</v>
      </c>
      <c r="AO55" s="3">
        <f>+'Indice PondENGHO'!AO53/'Indice PondENGHO'!AO52-1</f>
        <v>5.9127833944684127E-2</v>
      </c>
      <c r="AP55" s="3">
        <f>+'Indice PondENGHO'!AP53/'Indice PondENGHO'!AP52-1</f>
        <v>6.9549927387210886E-2</v>
      </c>
      <c r="AQ55" s="3">
        <f>+'Indice PondENGHO'!AQ53/'Indice PondENGHO'!AQ52-1</f>
        <v>1.3327121794124874E-2</v>
      </c>
      <c r="AR55" s="3">
        <f>+'Indice PondENGHO'!AR53/'Indice PondENGHO'!AR52-1</f>
        <v>3.2073403650002108E-2</v>
      </c>
      <c r="AS55" s="3">
        <f>+'Indice PondENGHO'!AS53/'Indice PondENGHO'!AS52-1</f>
        <v>4.0500438762453905E-2</v>
      </c>
      <c r="AT55" s="3">
        <f>+'Indice PondENGHO'!AT53/'Indice PondENGHO'!AT52-1</f>
        <v>4.1852742913797591E-2</v>
      </c>
      <c r="AU55" s="3">
        <f>+'Indice PondENGHO'!AU53/'Indice PondENGHO'!AU52-1</f>
        <v>1.081978031553632E-3</v>
      </c>
      <c r="AV55" s="3">
        <f>+'Indice PondENGHO'!AV53/'Indice PondENGHO'!AV52-1</f>
        <v>6.0137568868262159E-2</v>
      </c>
      <c r="AW55" s="3">
        <f>+'Indice PondENGHO'!AW53/'Indice PondENGHO'!AW52-1</f>
        <v>0.10493216979456155</v>
      </c>
      <c r="AX55" s="3">
        <f>+'Indice PondENGHO'!AX53/'Indice PondENGHO'!AX52-1</f>
        <v>3.1105694278281915E-2</v>
      </c>
      <c r="AY55" s="3">
        <f>+'Indice PondENGHO'!AY53/'Indice PondENGHO'!AY52-1</f>
        <v>2.2311387827302687E-2</v>
      </c>
      <c r="AZ55" s="10">
        <f>+'Indice PondENGHO'!AZ53/'Indice PondENGHO'!AZ52-1</f>
        <v>3.7466164482685249E-2</v>
      </c>
      <c r="BA55" s="3">
        <f>+'Indice PondENGHO'!BA53/'Indice PondENGHO'!BA52-1</f>
        <v>5.8718663051596565E-2</v>
      </c>
      <c r="BB55" s="3">
        <f>+'Indice PondENGHO'!BB53/'Indice PondENGHO'!BB52-1</f>
        <v>7.2429645288778932E-2</v>
      </c>
      <c r="BC55" s="3">
        <f>+'Indice PondENGHO'!BC53/'Indice PondENGHO'!BC52-1</f>
        <v>1.2600764825582145E-2</v>
      </c>
      <c r="BD55" s="3">
        <f>+'Indice PondENGHO'!BD53/'Indice PondENGHO'!BD52-1</f>
        <v>3.1502908958038756E-2</v>
      </c>
      <c r="BE55" s="3">
        <f>+'Indice PondENGHO'!BE53/'Indice PondENGHO'!BE52-1</f>
        <v>4.0841616171293005E-2</v>
      </c>
      <c r="BF55" s="3">
        <f>+'Indice PondENGHO'!BF53/'Indice PondENGHO'!BF52-1</f>
        <v>4.1275790925377365E-2</v>
      </c>
      <c r="BG55" s="3">
        <f>+'Indice PondENGHO'!BG53/'Indice PondENGHO'!BG52-1</f>
        <v>5.4297881464138165E-4</v>
      </c>
      <c r="BH55" s="3">
        <f>+'Indice PondENGHO'!BH53/'Indice PondENGHO'!BH52-1</f>
        <v>5.8973901339228085E-2</v>
      </c>
      <c r="BI55" s="3">
        <f>+'Indice PondENGHO'!BI53/'Indice PondENGHO'!BI52-1</f>
        <v>0.11061662225272273</v>
      </c>
      <c r="BJ55" s="3">
        <f>+'Indice PondENGHO'!BJ53/'Indice PondENGHO'!BJ52-1</f>
        <v>3.0057610366894139E-2</v>
      </c>
      <c r="BK55" s="11">
        <f>+'Indice PondENGHO'!BK53/'Indice PondENGHO'!BK52-1</f>
        <v>2.2119682969144794E-2</v>
      </c>
      <c r="BL55" s="2">
        <f t="shared" si="2"/>
        <v>44256</v>
      </c>
      <c r="BM55" s="3">
        <f>+'Indice PondENGHO'!BL53/'Indice PondENGHO'!BL52-1</f>
        <v>3.7933884386728511E-2</v>
      </c>
      <c r="BN55" s="3">
        <f>+'Indice PondENGHO'!BM53/'Indice PondENGHO'!BM52-1</f>
        <v>3.9200564853822284E-2</v>
      </c>
      <c r="BO55" s="3">
        <f>+'Indice PondENGHO'!BN53/'Indice PondENGHO'!BN52-1</f>
        <v>3.9810450189528668E-2</v>
      </c>
      <c r="BP55" s="3">
        <f>+'Indice PondENGHO'!BO53/'Indice PondENGHO'!BO52-1</f>
        <v>4.0202367215055768E-2</v>
      </c>
      <c r="BQ55" s="3">
        <f>+'Indice PondENGHO'!BP53/'Indice PondENGHO'!BP52-1</f>
        <v>4.0437619360941035E-2</v>
      </c>
      <c r="BR55" s="10">
        <f>+'Indice PondENGHO'!BQ53/'Indice PondENGHO'!BQ52-1</f>
        <v>3.5762890243257406E-2</v>
      </c>
      <c r="BS55" s="3">
        <f>+'Indice PondENGHO'!BR53/'Indice PondENGHO'!BR52-1</f>
        <v>5.9087430792083673E-2</v>
      </c>
      <c r="BT55" s="3">
        <f>+'Indice PondENGHO'!BS53/'Indice PondENGHO'!BS52-1</f>
        <v>6.8376183662441914E-2</v>
      </c>
      <c r="BU55" s="3">
        <f>+'Indice PondENGHO'!BT53/'Indice PondENGHO'!BT52-1</f>
        <v>1.3347571674837688E-2</v>
      </c>
      <c r="BV55" s="3">
        <f>+'Indice PondENGHO'!BU53/'Indice PondENGHO'!BU52-1</f>
        <v>3.1918370521336392E-2</v>
      </c>
      <c r="BW55" s="3">
        <f>+'Indice PondENGHO'!BV53/'Indice PondENGHO'!BV52-1</f>
        <v>4.0426221593104605E-2</v>
      </c>
      <c r="BX55" s="3">
        <f>+'Indice PondENGHO'!BW53/'Indice PondENGHO'!BW52-1</f>
        <v>4.2125581200886275E-2</v>
      </c>
      <c r="BY55" s="3">
        <f>+'Indice PondENGHO'!BX53/'Indice PondENGHO'!BX52-1</f>
        <v>1.230274090472161E-3</v>
      </c>
      <c r="BZ55" s="3">
        <f>+'Indice PondENGHO'!BY53/'Indice PondENGHO'!BY52-1</f>
        <v>5.931471196254301E-2</v>
      </c>
      <c r="CA55" s="3">
        <f>+'Indice PondENGHO'!BZ53/'Indice PondENGHO'!BZ52-1</f>
        <v>0.10684223463959008</v>
      </c>
      <c r="CB55" s="3">
        <f>+'Indice PondENGHO'!CA53/'Indice PondENGHO'!CA52-1</f>
        <v>3.110729782528443E-2</v>
      </c>
      <c r="CC55" s="11">
        <f>+'Indice PondENGHO'!CB53/'Indice PondENGHO'!CB52-1</f>
        <v>2.2402761312179109E-2</v>
      </c>
      <c r="CD55" s="10">
        <f>+'Indice PondENGHO'!CC53/'Indice PondENGHO'!CC52-1</f>
        <v>3.9770404499502865E-2</v>
      </c>
      <c r="CE55" s="11">
        <f>+'Indice PondENGHO'!CD53/'Indice PondENGHO'!CD52-1</f>
        <v>3.9770477513985325E-2</v>
      </c>
      <c r="CG55" s="3">
        <f ca="1">+'Indice PondENGHO'!CF53/'Indice PondENGHO'!CF52-1</f>
        <v>4.0180388134575251E-2</v>
      </c>
      <c r="CI55" s="3">
        <f t="shared" si="3"/>
        <v>-2.5037349742125237E-3</v>
      </c>
      <c r="CJ55" s="3">
        <f>+'[3]Infla Mensual PondENGHO'!CF55</f>
        <v>-2.8710223853818384E-3</v>
      </c>
      <c r="CK55" s="3">
        <f t="shared" si="4"/>
        <v>3.6728741116931474E-4</v>
      </c>
    </row>
    <row r="56" spans="1:89" x14ac:dyDescent="0.3">
      <c r="A56" s="2">
        <f t="shared" si="0"/>
        <v>44287</v>
      </c>
      <c r="B56" s="1">
        <f t="shared" si="1"/>
        <v>4</v>
      </c>
      <c r="C56" s="1">
        <v>2021</v>
      </c>
      <c r="D56" s="10">
        <f>+'Indice PondENGHO'!D54/'Indice PondENGHO'!D53-1</f>
        <v>4.4302662856013919E-2</v>
      </c>
      <c r="E56" s="3">
        <f>+'Indice PondENGHO'!E54/'Indice PondENGHO'!E53-1</f>
        <v>4.4406785760163547E-2</v>
      </c>
      <c r="F56" s="3">
        <f>+'Indice PondENGHO'!F54/'Indice PondENGHO'!F53-1</f>
        <v>4.2294502927811672E-2</v>
      </c>
      <c r="G56" s="3">
        <f>+'Indice PondENGHO'!G54/'Indice PondENGHO'!G53-1</f>
        <v>3.5543327560519922E-2</v>
      </c>
      <c r="H56" s="3">
        <f>+'Indice PondENGHO'!H54/'Indice PondENGHO'!H53-1</f>
        <v>4.2935695828436149E-2</v>
      </c>
      <c r="I56" s="3">
        <f>+'Indice PondENGHO'!I54/'Indice PondENGHO'!I53-1</f>
        <v>3.6522147516854897E-2</v>
      </c>
      <c r="J56" s="3">
        <f>+'Indice PondENGHO'!J54/'Indice PondENGHO'!J53-1</f>
        <v>5.727070130754508E-2</v>
      </c>
      <c r="K56" s="3">
        <f>+'Indice PondENGHO'!K54/'Indice PondENGHO'!K53-1</f>
        <v>1.0148533723125963E-2</v>
      </c>
      <c r="L56" s="3">
        <f>+'Indice PondENGHO'!L54/'Indice PondENGHO'!L53-1</f>
        <v>1.6198812646079919E-2</v>
      </c>
      <c r="M56" s="3">
        <f>+'Indice PondENGHO'!M54/'Indice PondENGHO'!M53-1</f>
        <v>3.9797953967641186E-2</v>
      </c>
      <c r="N56" s="3">
        <f>+'Indice PondENGHO'!N54/'Indice PondENGHO'!N53-1</f>
        <v>3.9206341743169837E-2</v>
      </c>
      <c r="O56" s="11">
        <f>+'Indice PondENGHO'!O54/'Indice PondENGHO'!O53-1</f>
        <v>3.7536229822585865E-2</v>
      </c>
      <c r="P56" s="3">
        <f>+'Indice PondENGHO'!P54/'Indice PondENGHO'!P53-1</f>
        <v>4.5264794130793762E-2</v>
      </c>
      <c r="Q56" s="3">
        <f>+'Indice PondENGHO'!Q54/'Indice PondENGHO'!Q53-1</f>
        <v>4.4619565782225923E-2</v>
      </c>
      <c r="R56" s="3">
        <f>+'Indice PondENGHO'!R54/'Indice PondENGHO'!R53-1</f>
        <v>4.0945194667596718E-2</v>
      </c>
      <c r="S56" s="3">
        <f>+'Indice PondENGHO'!S54/'Indice PondENGHO'!S53-1</f>
        <v>3.4659215950170186E-2</v>
      </c>
      <c r="T56" s="3">
        <f>+'Indice PondENGHO'!T54/'Indice PondENGHO'!T53-1</f>
        <v>4.4723946697512895E-2</v>
      </c>
      <c r="U56" s="3">
        <f>+'Indice PondENGHO'!U54/'Indice PondENGHO'!U53-1</f>
        <v>3.6910274653704445E-2</v>
      </c>
      <c r="V56" s="3">
        <f>+'Indice PondENGHO'!V54/'Indice PondENGHO'!V53-1</f>
        <v>5.7107860572444435E-2</v>
      </c>
      <c r="W56" s="3">
        <f>+'Indice PondENGHO'!W54/'Indice PondENGHO'!W53-1</f>
        <v>9.8117941261055552E-3</v>
      </c>
      <c r="X56" s="3">
        <f>+'Indice PondENGHO'!X54/'Indice PondENGHO'!X53-1</f>
        <v>1.5319409497583703E-2</v>
      </c>
      <c r="Y56" s="3">
        <f>+'Indice PondENGHO'!Y54/'Indice PondENGHO'!Y53-1</f>
        <v>3.9383051191598462E-2</v>
      </c>
      <c r="Z56" s="3">
        <f>+'Indice PondENGHO'!Z54/'Indice PondENGHO'!Z53-1</f>
        <v>3.9170201570484231E-2</v>
      </c>
      <c r="AA56" s="3">
        <f>+'Indice PondENGHO'!AA54/'Indice PondENGHO'!AA53-1</f>
        <v>3.7011443362593877E-2</v>
      </c>
      <c r="AB56" s="10">
        <f>+'Indice PondENGHO'!AB54/'Indice PondENGHO'!AB53-1</f>
        <v>4.5813184802650397E-2</v>
      </c>
      <c r="AC56" s="3">
        <f>+'Indice PondENGHO'!AC54/'Indice PondENGHO'!AC53-1</f>
        <v>4.3950882282657533E-2</v>
      </c>
      <c r="AD56" s="3">
        <f>+'Indice PondENGHO'!AD54/'Indice PondENGHO'!AD53-1</f>
        <v>4.0403191004015016E-2</v>
      </c>
      <c r="AE56" s="3">
        <f>+'Indice PondENGHO'!AE54/'Indice PondENGHO'!AE53-1</f>
        <v>3.3653354703319316E-2</v>
      </c>
      <c r="AF56" s="3">
        <f>+'Indice PondENGHO'!AF54/'Indice PondENGHO'!AF53-1</f>
        <v>4.5144151367501939E-2</v>
      </c>
      <c r="AG56" s="3">
        <f>+'Indice PondENGHO'!AG54/'Indice PondENGHO'!AG53-1</f>
        <v>3.729588603338585E-2</v>
      </c>
      <c r="AH56" s="3">
        <f>+'Indice PondENGHO'!AH54/'Indice PondENGHO'!AH53-1</f>
        <v>5.7477170689931967E-2</v>
      </c>
      <c r="AI56" s="3">
        <f>+'Indice PondENGHO'!AI54/'Indice PondENGHO'!AI53-1</f>
        <v>9.6921072322750934E-3</v>
      </c>
      <c r="AJ56" s="3">
        <f>+'Indice PondENGHO'!AJ54/'Indice PondENGHO'!AJ53-1</f>
        <v>1.4515848933573716E-2</v>
      </c>
      <c r="AK56" s="3">
        <f>+'Indice PondENGHO'!AK54/'Indice PondENGHO'!AK53-1</f>
        <v>3.8990396004711103E-2</v>
      </c>
      <c r="AL56" s="3">
        <f>+'Indice PondENGHO'!AL54/'Indice PondENGHO'!AL53-1</f>
        <v>3.8757623632095672E-2</v>
      </c>
      <c r="AM56" s="11">
        <f>+'Indice PondENGHO'!AM54/'Indice PondENGHO'!AM53-1</f>
        <v>3.6686575376588593E-2</v>
      </c>
      <c r="AN56" s="3">
        <f>+'Indice PondENGHO'!AN54/'Indice PondENGHO'!AN53-1</f>
        <v>4.6177494392293239E-2</v>
      </c>
      <c r="AO56" s="3">
        <f>+'Indice PondENGHO'!AO54/'Indice PondENGHO'!AO53-1</f>
        <v>4.4073236188056475E-2</v>
      </c>
      <c r="AP56" s="3">
        <f>+'Indice PondENGHO'!AP54/'Indice PondENGHO'!AP53-1</f>
        <v>4.0123023215009157E-2</v>
      </c>
      <c r="AQ56" s="3">
        <f>+'Indice PondENGHO'!AQ54/'Indice PondENGHO'!AQ53-1</f>
        <v>3.440688523630886E-2</v>
      </c>
      <c r="AR56" s="3">
        <f>+'Indice PondENGHO'!AR54/'Indice PondENGHO'!AR53-1</f>
        <v>4.539031863391596E-2</v>
      </c>
      <c r="AS56" s="3">
        <f>+'Indice PondENGHO'!AS54/'Indice PondENGHO'!AS53-1</f>
        <v>3.7525019867121312E-2</v>
      </c>
      <c r="AT56" s="3">
        <f>+'Indice PondENGHO'!AT54/'Indice PondENGHO'!AT53-1</f>
        <v>5.668015742287924E-2</v>
      </c>
      <c r="AU56" s="3">
        <f>+'Indice PondENGHO'!AU54/'Indice PondENGHO'!AU53-1</f>
        <v>9.2100324335795403E-3</v>
      </c>
      <c r="AV56" s="3">
        <f>+'Indice PondENGHO'!AV54/'Indice PondENGHO'!AV53-1</f>
        <v>1.5962034566102012E-2</v>
      </c>
      <c r="AW56" s="3">
        <f>+'Indice PondENGHO'!AW54/'Indice PondENGHO'!AW53-1</f>
        <v>3.8924838488706426E-2</v>
      </c>
      <c r="AX56" s="3">
        <f>+'Indice PondENGHO'!AX54/'Indice PondENGHO'!AX53-1</f>
        <v>3.841894820976921E-2</v>
      </c>
      <c r="AY56" s="3">
        <f>+'Indice PondENGHO'!AY54/'Indice PondENGHO'!AY53-1</f>
        <v>3.7080976156146583E-2</v>
      </c>
      <c r="AZ56" s="10">
        <f>+'Indice PondENGHO'!AZ54/'Indice PondENGHO'!AZ53-1</f>
        <v>4.6852611480221462E-2</v>
      </c>
      <c r="BA56" s="3">
        <f>+'Indice PondENGHO'!BA54/'Indice PondENGHO'!BA53-1</f>
        <v>4.4475013039512401E-2</v>
      </c>
      <c r="BB56" s="3">
        <f>+'Indice PondENGHO'!BB54/'Indice PondENGHO'!BB53-1</f>
        <v>3.9469729267020082E-2</v>
      </c>
      <c r="BC56" s="3">
        <f>+'Indice PondENGHO'!BC54/'Indice PondENGHO'!BC53-1</f>
        <v>3.5885990483641717E-2</v>
      </c>
      <c r="BD56" s="3">
        <f>+'Indice PondENGHO'!BD54/'Indice PondENGHO'!BD53-1</f>
        <v>4.7575760265037292E-2</v>
      </c>
      <c r="BE56" s="3">
        <f>+'Indice PondENGHO'!BE54/'Indice PondENGHO'!BE53-1</f>
        <v>3.7806391696308062E-2</v>
      </c>
      <c r="BF56" s="3">
        <f>+'Indice PondENGHO'!BF54/'Indice PondENGHO'!BF53-1</f>
        <v>5.591565928643627E-2</v>
      </c>
      <c r="BG56" s="3">
        <f>+'Indice PondENGHO'!BG54/'Indice PondENGHO'!BG53-1</f>
        <v>8.4829270720572225E-3</v>
      </c>
      <c r="BH56" s="3">
        <f>+'Indice PondENGHO'!BH54/'Indice PondENGHO'!BH53-1</f>
        <v>1.787725063423462E-2</v>
      </c>
      <c r="BI56" s="3">
        <f>+'Indice PondENGHO'!BI54/'Indice PondENGHO'!BI53-1</f>
        <v>4.0512377990363113E-2</v>
      </c>
      <c r="BJ56" s="3">
        <f>+'Indice PondENGHO'!BJ54/'Indice PondENGHO'!BJ53-1</f>
        <v>3.7279877691420937E-2</v>
      </c>
      <c r="BK56" s="11">
        <f>+'Indice PondENGHO'!BK54/'Indice PondENGHO'!BK53-1</f>
        <v>3.744005418636176E-2</v>
      </c>
      <c r="BL56" s="2">
        <f t="shared" si="2"/>
        <v>44287</v>
      </c>
      <c r="BM56" s="3">
        <f>+'Indice PondENGHO'!BL54/'Indice PondENGHO'!BL53-1</f>
        <v>4.0822168729495401E-2</v>
      </c>
      <c r="BN56" s="3">
        <f>+'Indice PondENGHO'!BM54/'Indice PondENGHO'!BM53-1</f>
        <v>4.0857369837207891E-2</v>
      </c>
      <c r="BO56" s="3">
        <f>+'Indice PondENGHO'!BN54/'Indice PondENGHO'!BN53-1</f>
        <v>4.0535464045147629E-2</v>
      </c>
      <c r="BP56" s="3">
        <f>+'Indice PondENGHO'!BO54/'Indice PondENGHO'!BO53-1</f>
        <v>4.0737749717678406E-2</v>
      </c>
      <c r="BQ56" s="3">
        <f>+'Indice PondENGHO'!BP54/'Indice PondENGHO'!BP53-1</f>
        <v>4.0551057576191152E-2</v>
      </c>
      <c r="BR56" s="10">
        <f>+'Indice PondENGHO'!BQ54/'Indice PondENGHO'!BQ53-1</f>
        <v>4.5744040142807307E-2</v>
      </c>
      <c r="BS56" s="3">
        <f>+'Indice PondENGHO'!BR54/'Indice PondENGHO'!BR53-1</f>
        <v>4.4321651724619215E-2</v>
      </c>
      <c r="BT56" s="3">
        <f>+'Indice PondENGHO'!BS54/'Indice PondENGHO'!BS53-1</f>
        <v>4.0420982072573164E-2</v>
      </c>
      <c r="BU56" s="3">
        <f>+'Indice PondENGHO'!BT54/'Indice PondENGHO'!BT53-1</f>
        <v>3.4929548018401757E-2</v>
      </c>
      <c r="BV56" s="3">
        <f>+'Indice PondENGHO'!BU54/'Indice PondENGHO'!BU53-1</f>
        <v>4.5959869662713482E-2</v>
      </c>
      <c r="BW56" s="3">
        <f>+'Indice PondENGHO'!BV54/'Indice PondENGHO'!BV53-1</f>
        <v>3.7448820437567587E-2</v>
      </c>
      <c r="BX56" s="3">
        <f>+'Indice PondENGHO'!BW54/'Indice PondENGHO'!BW53-1</f>
        <v>5.6650485178708188E-2</v>
      </c>
      <c r="BY56" s="3">
        <f>+'Indice PondENGHO'!BX54/'Indice PondENGHO'!BX53-1</f>
        <v>9.304141169775848E-3</v>
      </c>
      <c r="BZ56" s="3">
        <f>+'Indice PondENGHO'!BY54/'Indice PondENGHO'!BY53-1</f>
        <v>1.636926532377081E-2</v>
      </c>
      <c r="CA56" s="3">
        <f>+'Indice PondENGHO'!BZ54/'Indice PondENGHO'!BZ53-1</f>
        <v>3.9684430127139958E-2</v>
      </c>
      <c r="CB56" s="3">
        <f>+'Indice PondENGHO'!CA54/'Indice PondENGHO'!CA53-1</f>
        <v>3.8169332631697639E-2</v>
      </c>
      <c r="CC56" s="11">
        <f>+'Indice PondENGHO'!CB54/'Indice PondENGHO'!CB53-1</f>
        <v>3.7183032543364192E-2</v>
      </c>
      <c r="CD56" s="10">
        <f>+'Indice PondENGHO'!CC54/'Indice PondENGHO'!CC53-1</f>
        <v>4.0671235526861471E-2</v>
      </c>
      <c r="CE56" s="11">
        <f>+'Indice PondENGHO'!CD54/'Indice PondENGHO'!CD53-1</f>
        <v>4.0671162449126053E-2</v>
      </c>
      <c r="CG56" s="3">
        <f ca="1">+'Indice PondENGHO'!CF54/'Indice PondENGHO'!CF53-1</f>
        <v>4.0629752211349901E-2</v>
      </c>
      <c r="CI56" s="3">
        <f t="shared" si="3"/>
        <v>2.7111115330424873E-4</v>
      </c>
      <c r="CJ56" s="3">
        <f>+'[3]Infla Mensual PondENGHO'!CF56</f>
        <v>4.7855755839454339E-4</v>
      </c>
      <c r="CK56" s="3">
        <f t="shared" si="4"/>
        <v>-2.0744640509029466E-4</v>
      </c>
    </row>
    <row r="57" spans="1:89" x14ac:dyDescent="0.3">
      <c r="A57" s="2">
        <f t="shared" si="0"/>
        <v>44317</v>
      </c>
      <c r="B57" s="1">
        <f t="shared" si="1"/>
        <v>5</v>
      </c>
      <c r="C57" s="1">
        <v>2021</v>
      </c>
      <c r="D57" s="10">
        <f>+'Indice PondENGHO'!D55/'Indice PondENGHO'!D54-1</f>
        <v>3.9324403429195298E-2</v>
      </c>
      <c r="E57" s="3">
        <f>+'Indice PondENGHO'!E55/'Indice PondENGHO'!E54-1</f>
        <v>2.1932006636821155E-2</v>
      </c>
      <c r="F57" s="3">
        <f>+'Indice PondENGHO'!F55/'Indice PondENGHO'!F54-1</f>
        <v>3.2007977329562509E-2</v>
      </c>
      <c r="G57" s="3">
        <f>+'Indice PondENGHO'!G55/'Indice PondENGHO'!G54-1</f>
        <v>1.9260843567453279E-2</v>
      </c>
      <c r="H57" s="3">
        <f>+'Indice PondENGHO'!H55/'Indice PondENGHO'!H54-1</f>
        <v>2.5020590654248887E-2</v>
      </c>
      <c r="I57" s="3">
        <f>+'Indice PondENGHO'!I55/'Indice PondENGHO'!I54-1</f>
        <v>4.6454076273166223E-2</v>
      </c>
      <c r="J57" s="3">
        <f>+'Indice PondENGHO'!J55/'Indice PondENGHO'!J54-1</f>
        <v>5.8190022818261466E-2</v>
      </c>
      <c r="K57" s="3">
        <f>+'Indice PondENGHO'!K55/'Indice PondENGHO'!K54-1</f>
        <v>1.4512348648020978E-2</v>
      </c>
      <c r="L57" s="3">
        <f>+'Indice PondENGHO'!L55/'Indice PondENGHO'!L54-1</f>
        <v>3.0561229564006531E-2</v>
      </c>
      <c r="M57" s="3">
        <f>+'Indice PondENGHO'!M55/'Indice PondENGHO'!M54-1</f>
        <v>3.2096084849709161E-2</v>
      </c>
      <c r="N57" s="3">
        <f>+'Indice PondENGHO'!N55/'Indice PondENGHO'!N54-1</f>
        <v>3.7596149354963027E-2</v>
      </c>
      <c r="O57" s="11">
        <f>+'Indice PondENGHO'!O55/'Indice PondENGHO'!O54-1</f>
        <v>3.0372427108444899E-2</v>
      </c>
      <c r="P57" s="3">
        <f>+'Indice PondENGHO'!P55/'Indice PondENGHO'!P54-1</f>
        <v>3.9469692425473379E-2</v>
      </c>
      <c r="Q57" s="3">
        <f>+'Indice PondENGHO'!Q55/'Indice PondENGHO'!Q54-1</f>
        <v>2.1906413429465532E-2</v>
      </c>
      <c r="R57" s="3">
        <f>+'Indice PondENGHO'!R55/'Indice PondENGHO'!R54-1</f>
        <v>3.0325873703089812E-2</v>
      </c>
      <c r="S57" s="3">
        <f>+'Indice PondENGHO'!S55/'Indice PondENGHO'!S54-1</f>
        <v>1.9228314708568783E-2</v>
      </c>
      <c r="T57" s="3">
        <f>+'Indice PondENGHO'!T55/'Indice PondENGHO'!T54-1</f>
        <v>2.5213685087674964E-2</v>
      </c>
      <c r="U57" s="3">
        <f>+'Indice PondENGHO'!U55/'Indice PondENGHO'!U54-1</f>
        <v>4.7208974209229426E-2</v>
      </c>
      <c r="V57" s="3">
        <f>+'Indice PondENGHO'!V55/'Indice PondENGHO'!V54-1</f>
        <v>5.9304187966714883E-2</v>
      </c>
      <c r="W57" s="3">
        <f>+'Indice PondENGHO'!W55/'Indice PondENGHO'!W54-1</f>
        <v>1.3960254372919367E-2</v>
      </c>
      <c r="X57" s="3">
        <f>+'Indice PondENGHO'!X55/'Indice PondENGHO'!X54-1</f>
        <v>3.0598797808639278E-2</v>
      </c>
      <c r="Y57" s="3">
        <f>+'Indice PondENGHO'!Y55/'Indice PondENGHO'!Y54-1</f>
        <v>3.5431732263226712E-2</v>
      </c>
      <c r="Z57" s="3">
        <f>+'Indice PondENGHO'!Z55/'Indice PondENGHO'!Z54-1</f>
        <v>3.8255449036000089E-2</v>
      </c>
      <c r="AA57" s="3">
        <f>+'Indice PondENGHO'!AA55/'Indice PondENGHO'!AA54-1</f>
        <v>2.9793083528182107E-2</v>
      </c>
      <c r="AB57" s="10">
        <f>+'Indice PondENGHO'!AB55/'Indice PondENGHO'!AB54-1</f>
        <v>3.947647792101705E-2</v>
      </c>
      <c r="AC57" s="3">
        <f>+'Indice PondENGHO'!AC55/'Indice PondENGHO'!AC54-1</f>
        <v>2.2748491080128552E-2</v>
      </c>
      <c r="AD57" s="3">
        <f>+'Indice PondENGHO'!AD55/'Indice PondENGHO'!AD54-1</f>
        <v>2.9717171413358612E-2</v>
      </c>
      <c r="AE57" s="3">
        <f>+'Indice PondENGHO'!AE55/'Indice PondENGHO'!AE54-1</f>
        <v>1.9356478366135521E-2</v>
      </c>
      <c r="AF57" s="3">
        <f>+'Indice PondENGHO'!AF55/'Indice PondENGHO'!AF54-1</f>
        <v>2.5524066954834668E-2</v>
      </c>
      <c r="AG57" s="3">
        <f>+'Indice PondENGHO'!AG55/'Indice PondENGHO'!AG54-1</f>
        <v>4.6858899481637017E-2</v>
      </c>
      <c r="AH57" s="3">
        <f>+'Indice PondENGHO'!AH55/'Indice PondENGHO'!AH54-1</f>
        <v>5.9404250506401413E-2</v>
      </c>
      <c r="AI57" s="3">
        <f>+'Indice PondENGHO'!AI55/'Indice PondENGHO'!AI54-1</f>
        <v>1.3863586810923811E-2</v>
      </c>
      <c r="AJ57" s="3">
        <f>+'Indice PondENGHO'!AJ55/'Indice PondENGHO'!AJ54-1</f>
        <v>3.0509197359113172E-2</v>
      </c>
      <c r="AK57" s="3">
        <f>+'Indice PondENGHO'!AK55/'Indice PondENGHO'!AK54-1</f>
        <v>3.6218124418499364E-2</v>
      </c>
      <c r="AL57" s="3">
        <f>+'Indice PondENGHO'!AL55/'Indice PondENGHO'!AL54-1</f>
        <v>3.7966264970005215E-2</v>
      </c>
      <c r="AM57" s="11">
        <f>+'Indice PondENGHO'!AM55/'Indice PondENGHO'!AM54-1</f>
        <v>2.9695182500456996E-2</v>
      </c>
      <c r="AN57" s="3">
        <f>+'Indice PondENGHO'!AN55/'Indice PondENGHO'!AN54-1</f>
        <v>3.9393063911557169E-2</v>
      </c>
      <c r="AO57" s="3">
        <f>+'Indice PondENGHO'!AO55/'Indice PondENGHO'!AO54-1</f>
        <v>2.2549006853016973E-2</v>
      </c>
      <c r="AP57" s="3">
        <f>+'Indice PondENGHO'!AP55/'Indice PondENGHO'!AP54-1</f>
        <v>2.9241937701757204E-2</v>
      </c>
      <c r="AQ57" s="3">
        <f>+'Indice PondENGHO'!AQ55/'Indice PondENGHO'!AQ54-1</f>
        <v>1.9692594124101293E-2</v>
      </c>
      <c r="AR57" s="3">
        <f>+'Indice PondENGHO'!AR55/'Indice PondENGHO'!AR54-1</f>
        <v>2.5565725104965908E-2</v>
      </c>
      <c r="AS57" s="3">
        <f>+'Indice PondENGHO'!AS55/'Indice PondENGHO'!AS54-1</f>
        <v>4.7913569609107975E-2</v>
      </c>
      <c r="AT57" s="3">
        <f>+'Indice PondENGHO'!AT55/'Indice PondENGHO'!AT54-1</f>
        <v>6.014754665919142E-2</v>
      </c>
      <c r="AU57" s="3">
        <f>+'Indice PondENGHO'!AU55/'Indice PondENGHO'!AU54-1</f>
        <v>1.395468425553581E-2</v>
      </c>
      <c r="AV57" s="3">
        <f>+'Indice PondENGHO'!AV55/'Indice PondENGHO'!AV54-1</f>
        <v>3.1077527735725141E-2</v>
      </c>
      <c r="AW57" s="3">
        <f>+'Indice PondENGHO'!AW55/'Indice PondENGHO'!AW54-1</f>
        <v>3.5712383399890024E-2</v>
      </c>
      <c r="AX57" s="3">
        <f>+'Indice PondENGHO'!AX55/'Indice PondENGHO'!AX54-1</f>
        <v>3.8643716444510812E-2</v>
      </c>
      <c r="AY57" s="3">
        <f>+'Indice PondENGHO'!AY55/'Indice PondENGHO'!AY54-1</f>
        <v>2.9228878585277895E-2</v>
      </c>
      <c r="AZ57" s="10">
        <f>+'Indice PondENGHO'!AZ55/'Indice PondENGHO'!AZ54-1</f>
        <v>3.9304917023960995E-2</v>
      </c>
      <c r="BA57" s="3">
        <f>+'Indice PondENGHO'!BA55/'Indice PondENGHO'!BA54-1</f>
        <v>2.2071184857607395E-2</v>
      </c>
      <c r="BB57" s="3">
        <f>+'Indice PondENGHO'!BB55/'Indice PondENGHO'!BB54-1</f>
        <v>2.8476269918141783E-2</v>
      </c>
      <c r="BC57" s="3">
        <f>+'Indice PondENGHO'!BC55/'Indice PondENGHO'!BC54-1</f>
        <v>2.0918965944439538E-2</v>
      </c>
      <c r="BD57" s="3">
        <f>+'Indice PondENGHO'!BD55/'Indice PondENGHO'!BD54-1</f>
        <v>2.5345405900808027E-2</v>
      </c>
      <c r="BE57" s="3">
        <f>+'Indice PondENGHO'!BE55/'Indice PondENGHO'!BE54-1</f>
        <v>4.8729585698619404E-2</v>
      </c>
      <c r="BF57" s="3">
        <f>+'Indice PondENGHO'!BF55/'Indice PondENGHO'!BF54-1</f>
        <v>6.0205807691350754E-2</v>
      </c>
      <c r="BG57" s="3">
        <f>+'Indice PondENGHO'!BG55/'Indice PondENGHO'!BG54-1</f>
        <v>1.4185385697574882E-2</v>
      </c>
      <c r="BH57" s="3">
        <f>+'Indice PondENGHO'!BH55/'Indice PondENGHO'!BH54-1</f>
        <v>3.1644153965191046E-2</v>
      </c>
      <c r="BI57" s="3">
        <f>+'Indice PondENGHO'!BI55/'Indice PondENGHO'!BI54-1</f>
        <v>3.7566081372596649E-2</v>
      </c>
      <c r="BJ57" s="3">
        <f>+'Indice PondENGHO'!BJ55/'Indice PondENGHO'!BJ54-1</f>
        <v>3.9097884941306837E-2</v>
      </c>
      <c r="BK57" s="11">
        <f>+'Indice PondENGHO'!BK55/'Indice PondENGHO'!BK54-1</f>
        <v>2.8681800893307186E-2</v>
      </c>
      <c r="BL57" s="2">
        <f t="shared" si="2"/>
        <v>44317</v>
      </c>
      <c r="BM57" s="3">
        <f>+'Indice PondENGHO'!BL55/'Indice PondENGHO'!BL54-1</f>
        <v>3.609925180989193E-2</v>
      </c>
      <c r="BN57" s="3">
        <f>+'Indice PondENGHO'!BM55/'Indice PondENGHO'!BM54-1</f>
        <v>3.6352686909857823E-2</v>
      </c>
      <c r="BO57" s="3">
        <f>+'Indice PondENGHO'!BN55/'Indice PondENGHO'!BN54-1</f>
        <v>3.6487723795121774E-2</v>
      </c>
      <c r="BP57" s="3">
        <f>+'Indice PondENGHO'!BO55/'Indice PondENGHO'!BO54-1</f>
        <v>3.7250916839577597E-2</v>
      </c>
      <c r="BQ57" s="3">
        <f>+'Indice PondENGHO'!BP55/'Indice PondENGHO'!BP54-1</f>
        <v>3.718228332692286E-2</v>
      </c>
      <c r="BR57" s="10">
        <f>+'Indice PondENGHO'!BQ55/'Indice PondENGHO'!BQ54-1</f>
        <v>3.9391647168878885E-2</v>
      </c>
      <c r="BS57" s="3">
        <f>+'Indice PondENGHO'!BR55/'Indice PondENGHO'!BR54-1</f>
        <v>2.2234589533177029E-2</v>
      </c>
      <c r="BT57" s="3">
        <f>+'Indice PondENGHO'!BS55/'Indice PondENGHO'!BS54-1</f>
        <v>2.9669708906111314E-2</v>
      </c>
      <c r="BU57" s="3">
        <f>+'Indice PondENGHO'!BT55/'Indice PondENGHO'!BT54-1</f>
        <v>1.9908135518093673E-2</v>
      </c>
      <c r="BV57" s="3">
        <f>+'Indice PondENGHO'!BU55/'Indice PondENGHO'!BU54-1</f>
        <v>2.5374776788195552E-2</v>
      </c>
      <c r="BW57" s="3">
        <f>+'Indice PondENGHO'!BV55/'Indice PondENGHO'!BV54-1</f>
        <v>4.7865206496932267E-2</v>
      </c>
      <c r="BX57" s="3">
        <f>+'Indice PondENGHO'!BW55/'Indice PondENGHO'!BW54-1</f>
        <v>5.9756266100864153E-2</v>
      </c>
      <c r="BY57" s="3">
        <f>+'Indice PondENGHO'!BX55/'Indice PondENGHO'!BX54-1</f>
        <v>1.4069243417447419E-2</v>
      </c>
      <c r="BZ57" s="3">
        <f>+'Indice PondENGHO'!BY55/'Indice PondENGHO'!BY54-1</f>
        <v>3.107341765494942E-2</v>
      </c>
      <c r="CA57" s="3">
        <f>+'Indice PondENGHO'!BZ55/'Indice PondENGHO'!BZ54-1</f>
        <v>3.6278267207585868E-2</v>
      </c>
      <c r="CB57" s="3">
        <f>+'Indice PondENGHO'!CA55/'Indice PondENGHO'!CA54-1</f>
        <v>3.8586372527630974E-2</v>
      </c>
      <c r="CC57" s="11">
        <f>+'Indice PondENGHO'!CB55/'Indice PondENGHO'!CB54-1</f>
        <v>2.9295934718496452E-2</v>
      </c>
      <c r="CD57" s="10">
        <f>+'Indice PondENGHO'!CC55/'Indice PondENGHO'!CC54-1</f>
        <v>3.6810850465607281E-2</v>
      </c>
      <c r="CE57" s="11">
        <f>+'Indice PondENGHO'!CD55/'Indice PondENGHO'!CD54-1</f>
        <v>3.6810782988258683E-2</v>
      </c>
      <c r="CG57" s="3">
        <f ca="1">+'Indice PondENGHO'!CF55/'Indice PondENGHO'!CF54-1</f>
        <v>3.6452382375580905E-2</v>
      </c>
      <c r="CI57" s="3">
        <f t="shared" si="3"/>
        <v>-1.0830315170309301E-3</v>
      </c>
      <c r="CJ57" s="3">
        <f>+'[3]Infla Mensual PondENGHO'!CF57</f>
        <v>-2.5151485643584159E-3</v>
      </c>
      <c r="CK57" s="3">
        <f t="shared" si="4"/>
        <v>1.4321170473274858E-3</v>
      </c>
    </row>
    <row r="58" spans="1:89" x14ac:dyDescent="0.3">
      <c r="A58" s="2">
        <f t="shared" si="0"/>
        <v>44348</v>
      </c>
      <c r="B58" s="1">
        <f t="shared" si="1"/>
        <v>6</v>
      </c>
      <c r="C58" s="1">
        <v>2021</v>
      </c>
      <c r="D58" s="10">
        <f>+'Indice PondENGHO'!D56/'Indice PondENGHO'!D55-1</f>
        <v>3.7288231990388221E-2</v>
      </c>
      <c r="E58" s="3">
        <f>+'Indice PondENGHO'!E56/'Indice PondENGHO'!E55-1</f>
        <v>5.7638972088597473E-2</v>
      </c>
      <c r="F58" s="3">
        <f>+'Indice PondENGHO'!F56/'Indice PondENGHO'!F55-1</f>
        <v>3.1188539932553994E-2</v>
      </c>
      <c r="G58" s="3">
        <f>+'Indice PondENGHO'!G56/'Indice PondENGHO'!G55-1</f>
        <v>2.6295423007931085E-2</v>
      </c>
      <c r="H58" s="3">
        <f>+'Indice PondENGHO'!H56/'Indice PondENGHO'!H55-1</f>
        <v>2.9337023286500008E-2</v>
      </c>
      <c r="I58" s="3">
        <f>+'Indice PondENGHO'!I56/'Indice PondENGHO'!I55-1</f>
        <v>3.5530310990254499E-2</v>
      </c>
      <c r="J58" s="3">
        <f>+'Indice PondENGHO'!J56/'Indice PondENGHO'!J55-1</f>
        <v>3.1604393743160708E-2</v>
      </c>
      <c r="K58" s="3">
        <f>+'Indice PondENGHO'!K56/'Indice PondENGHO'!K55-1</f>
        <v>6.9604799448969468E-2</v>
      </c>
      <c r="L58" s="3">
        <f>+'Indice PondENGHO'!L56/'Indice PondENGHO'!L55-1</f>
        <v>2.3479002295180296E-2</v>
      </c>
      <c r="M58" s="3">
        <f>+'Indice PondENGHO'!M56/'Indice PondENGHO'!M55-1</f>
        <v>3.0757958913936623E-2</v>
      </c>
      <c r="N58" s="3">
        <f>+'Indice PondENGHO'!N56/'Indice PondENGHO'!N55-1</f>
        <v>3.1077662263475636E-2</v>
      </c>
      <c r="O58" s="11">
        <f>+'Indice PondENGHO'!O56/'Indice PondENGHO'!O55-1</f>
        <v>1.9448909277951953E-2</v>
      </c>
      <c r="P58" s="3">
        <f>+'Indice PondENGHO'!P56/'Indice PondENGHO'!P55-1</f>
        <v>3.7476391765726147E-2</v>
      </c>
      <c r="Q58" s="3">
        <f>+'Indice PondENGHO'!Q56/'Indice PondENGHO'!Q55-1</f>
        <v>5.6891544413518513E-2</v>
      </c>
      <c r="R58" s="3">
        <f>+'Indice PondENGHO'!R56/'Indice PondENGHO'!R55-1</f>
        <v>3.2650480240470348E-2</v>
      </c>
      <c r="S58" s="3">
        <f>+'Indice PondENGHO'!S56/'Indice PondENGHO'!S55-1</f>
        <v>2.5615920611073761E-2</v>
      </c>
      <c r="T58" s="3">
        <f>+'Indice PondENGHO'!T56/'Indice PondENGHO'!T55-1</f>
        <v>2.9219340865942467E-2</v>
      </c>
      <c r="U58" s="3">
        <f>+'Indice PondENGHO'!U56/'Indice PondENGHO'!U55-1</f>
        <v>3.4005373912630699E-2</v>
      </c>
      <c r="V58" s="3">
        <f>+'Indice PondENGHO'!V56/'Indice PondENGHO'!V55-1</f>
        <v>3.177224297785175E-2</v>
      </c>
      <c r="W58" s="3">
        <f>+'Indice PondENGHO'!W56/'Indice PondENGHO'!W55-1</f>
        <v>7.036315469235821E-2</v>
      </c>
      <c r="X58" s="3">
        <f>+'Indice PondENGHO'!X56/'Indice PondENGHO'!X55-1</f>
        <v>2.2787801520236739E-2</v>
      </c>
      <c r="Y58" s="3">
        <f>+'Indice PondENGHO'!Y56/'Indice PondENGHO'!Y55-1</f>
        <v>3.135570981723057E-2</v>
      </c>
      <c r="Z58" s="3">
        <f>+'Indice PondENGHO'!Z56/'Indice PondENGHO'!Z55-1</f>
        <v>3.1479892188405634E-2</v>
      </c>
      <c r="AA58" s="3">
        <f>+'Indice PondENGHO'!AA56/'Indice PondENGHO'!AA55-1</f>
        <v>1.9414664639092249E-2</v>
      </c>
      <c r="AB58" s="10">
        <f>+'Indice PondENGHO'!AB56/'Indice PondENGHO'!AB55-1</f>
        <v>3.745531611704056E-2</v>
      </c>
      <c r="AC58" s="3">
        <f>+'Indice PondENGHO'!AC56/'Indice PondENGHO'!AC55-1</f>
        <v>5.5999747445020898E-2</v>
      </c>
      <c r="AD58" s="3">
        <f>+'Indice PondENGHO'!AD56/'Indice PondENGHO'!AD55-1</f>
        <v>3.321330423708635E-2</v>
      </c>
      <c r="AE58" s="3">
        <f>+'Indice PondENGHO'!AE56/'Indice PondENGHO'!AE55-1</f>
        <v>2.5151975244610769E-2</v>
      </c>
      <c r="AF58" s="3">
        <f>+'Indice PondENGHO'!AF56/'Indice PondENGHO'!AF55-1</f>
        <v>2.9502965603146691E-2</v>
      </c>
      <c r="AG58" s="3">
        <f>+'Indice PondENGHO'!AG56/'Indice PondENGHO'!AG55-1</f>
        <v>3.4034168595407754E-2</v>
      </c>
      <c r="AH58" s="3">
        <f>+'Indice PondENGHO'!AH56/'Indice PondENGHO'!AH55-1</f>
        <v>3.2041297050165785E-2</v>
      </c>
      <c r="AI58" s="3">
        <f>+'Indice PondENGHO'!AI56/'Indice PondENGHO'!AI55-1</f>
        <v>7.0662624722165113E-2</v>
      </c>
      <c r="AJ58" s="3">
        <f>+'Indice PondENGHO'!AJ56/'Indice PondENGHO'!AJ55-1</f>
        <v>2.2532178411453163E-2</v>
      </c>
      <c r="AK58" s="3">
        <f>+'Indice PondENGHO'!AK56/'Indice PondENGHO'!AK55-1</f>
        <v>3.1401981092862075E-2</v>
      </c>
      <c r="AL58" s="3">
        <f>+'Indice PondENGHO'!AL56/'Indice PondENGHO'!AL55-1</f>
        <v>3.1563055375007476E-2</v>
      </c>
      <c r="AM58" s="11">
        <f>+'Indice PondENGHO'!AM56/'Indice PondENGHO'!AM55-1</f>
        <v>1.9481744817140711E-2</v>
      </c>
      <c r="AN58" s="3">
        <f>+'Indice PondENGHO'!AN56/'Indice PondENGHO'!AN55-1</f>
        <v>3.7392124869032317E-2</v>
      </c>
      <c r="AO58" s="3">
        <f>+'Indice PondENGHO'!AO56/'Indice PondENGHO'!AO55-1</f>
        <v>5.5810439404012424E-2</v>
      </c>
      <c r="AP58" s="3">
        <f>+'Indice PondENGHO'!AP56/'Indice PondENGHO'!AP55-1</f>
        <v>3.3790155829528157E-2</v>
      </c>
      <c r="AQ58" s="3">
        <f>+'Indice PondENGHO'!AQ56/'Indice PondENGHO'!AQ55-1</f>
        <v>2.4375094864006019E-2</v>
      </c>
      <c r="AR58" s="3">
        <f>+'Indice PondENGHO'!AR56/'Indice PondENGHO'!AR55-1</f>
        <v>2.9508946801025671E-2</v>
      </c>
      <c r="AS58" s="3">
        <f>+'Indice PondENGHO'!AS56/'Indice PondENGHO'!AS55-1</f>
        <v>3.1256966607327685E-2</v>
      </c>
      <c r="AT58" s="3">
        <f>+'Indice PondENGHO'!AT56/'Indice PondENGHO'!AT55-1</f>
        <v>3.2636317969023665E-2</v>
      </c>
      <c r="AU58" s="3">
        <f>+'Indice PondENGHO'!AU56/'Indice PondENGHO'!AU55-1</f>
        <v>7.1236109442128548E-2</v>
      </c>
      <c r="AV58" s="3">
        <f>+'Indice PondENGHO'!AV56/'Indice PondENGHO'!AV55-1</f>
        <v>2.1964314348384084E-2</v>
      </c>
      <c r="AW58" s="3">
        <f>+'Indice PondENGHO'!AW56/'Indice PondENGHO'!AW55-1</f>
        <v>3.1581456584251821E-2</v>
      </c>
      <c r="AX58" s="3">
        <f>+'Indice PondENGHO'!AX56/'Indice PondENGHO'!AX55-1</f>
        <v>3.1570049680432533E-2</v>
      </c>
      <c r="AY58" s="3">
        <f>+'Indice PondENGHO'!AY56/'Indice PondENGHO'!AY55-1</f>
        <v>1.959408892899539E-2</v>
      </c>
      <c r="AZ58" s="10">
        <f>+'Indice PondENGHO'!AZ56/'Indice PondENGHO'!AZ55-1</f>
        <v>3.7374631614232934E-2</v>
      </c>
      <c r="BA58" s="3">
        <f>+'Indice PondENGHO'!BA56/'Indice PondENGHO'!BA55-1</f>
        <v>5.559522784290527E-2</v>
      </c>
      <c r="BB58" s="3">
        <f>+'Indice PondENGHO'!BB56/'Indice PondENGHO'!BB55-1</f>
        <v>3.44924603060206E-2</v>
      </c>
      <c r="BC58" s="3">
        <f>+'Indice PondENGHO'!BC56/'Indice PondENGHO'!BC55-1</f>
        <v>2.3278652455720916E-2</v>
      </c>
      <c r="BD58" s="3">
        <f>+'Indice PondENGHO'!BD56/'Indice PondENGHO'!BD55-1</f>
        <v>2.9011030636136415E-2</v>
      </c>
      <c r="BE58" s="3">
        <f>+'Indice PondENGHO'!BE56/'Indice PondENGHO'!BE55-1</f>
        <v>2.8967978138359829E-2</v>
      </c>
      <c r="BF58" s="3">
        <f>+'Indice PondENGHO'!BF56/'Indice PondENGHO'!BF55-1</f>
        <v>3.3541999377799225E-2</v>
      </c>
      <c r="BG58" s="3">
        <f>+'Indice PondENGHO'!BG56/'Indice PondENGHO'!BG55-1</f>
        <v>7.1719621571806558E-2</v>
      </c>
      <c r="BH58" s="3">
        <f>+'Indice PondENGHO'!BH56/'Indice PondENGHO'!BH55-1</f>
        <v>2.0992119638379103E-2</v>
      </c>
      <c r="BI58" s="3">
        <f>+'Indice PondENGHO'!BI56/'Indice PondENGHO'!BI55-1</f>
        <v>3.2317736931478214E-2</v>
      </c>
      <c r="BJ58" s="3">
        <f>+'Indice PondENGHO'!BJ56/'Indice PondENGHO'!BJ55-1</f>
        <v>3.1071805586958545E-2</v>
      </c>
      <c r="BK58" s="11">
        <f>+'Indice PondENGHO'!BK56/'Indice PondENGHO'!BK55-1</f>
        <v>1.9282449161707182E-2</v>
      </c>
      <c r="BL58" s="2">
        <f t="shared" si="2"/>
        <v>44348</v>
      </c>
      <c r="BM58" s="3">
        <f>+'Indice PondENGHO'!BL56/'Indice PondENGHO'!BL55-1</f>
        <v>3.4552062015535734E-2</v>
      </c>
      <c r="BN58" s="3">
        <f>+'Indice PondENGHO'!BM56/'Indice PondENGHO'!BM55-1</f>
        <v>3.4340338971985407E-2</v>
      </c>
      <c r="BO58" s="3">
        <f>+'Indice PondENGHO'!BN56/'Indice PondENGHO'!BN55-1</f>
        <v>3.4088947707110906E-2</v>
      </c>
      <c r="BP58" s="3">
        <f>+'Indice PondENGHO'!BO56/'Indice PondENGHO'!BO55-1</f>
        <v>3.3394495985928474E-2</v>
      </c>
      <c r="BQ58" s="3">
        <f>+'Indice PondENGHO'!BP56/'Indice PondENGHO'!BP55-1</f>
        <v>3.2326935030061899E-2</v>
      </c>
      <c r="BR58" s="10">
        <f>+'Indice PondENGHO'!BQ56/'Indice PondENGHO'!BQ55-1</f>
        <v>3.73977681790576E-2</v>
      </c>
      <c r="BS58" s="3">
        <f>+'Indice PondENGHO'!BR56/'Indice PondENGHO'!BR55-1</f>
        <v>5.6223846271575395E-2</v>
      </c>
      <c r="BT58" s="3">
        <f>+'Indice PondENGHO'!BS56/'Indice PondENGHO'!BS55-1</f>
        <v>3.3337420545686669E-2</v>
      </c>
      <c r="BU58" s="3">
        <f>+'Indice PondENGHO'!BT56/'Indice PondENGHO'!BT55-1</f>
        <v>2.4579823401515322E-2</v>
      </c>
      <c r="BV58" s="3">
        <f>+'Indice PondENGHO'!BU56/'Indice PondENGHO'!BU55-1</f>
        <v>2.924846985488827E-2</v>
      </c>
      <c r="BW58" s="3">
        <f>+'Indice PondENGHO'!BV56/'Indice PondENGHO'!BV55-1</f>
        <v>3.1463062300999933E-2</v>
      </c>
      <c r="BX58" s="3">
        <f>+'Indice PondENGHO'!BW56/'Indice PondENGHO'!BW55-1</f>
        <v>3.264821225853054E-2</v>
      </c>
      <c r="BY58" s="3">
        <f>+'Indice PondENGHO'!BX56/'Indice PondENGHO'!BX55-1</f>
        <v>7.0927118726233696E-2</v>
      </c>
      <c r="BZ58" s="3">
        <f>+'Indice PondENGHO'!BY56/'Indice PondENGHO'!BY55-1</f>
        <v>2.1970853874678342E-2</v>
      </c>
      <c r="CA58" s="3">
        <f>+'Indice PondENGHO'!BZ56/'Indice PondENGHO'!BZ55-1</f>
        <v>3.1764163972558768E-2</v>
      </c>
      <c r="CB58" s="3">
        <f>+'Indice PondENGHO'!CA56/'Indice PondENGHO'!CA55-1</f>
        <v>3.1316646815553684E-2</v>
      </c>
      <c r="CC58" s="11">
        <f>+'Indice PondENGHO'!CB56/'Indice PondENGHO'!CB55-1</f>
        <v>1.942058686975523E-2</v>
      </c>
      <c r="CD58" s="10">
        <f>+'Indice PondENGHO'!CC56/'Indice PondENGHO'!CC55-1</f>
        <v>3.3466540260770339E-2</v>
      </c>
      <c r="CE58" s="11">
        <f>+'Indice PondENGHO'!CD56/'Indice PondENGHO'!CD55-1</f>
        <v>3.3466607520470149E-2</v>
      </c>
      <c r="CG58" s="3">
        <f ca="1">+'Indice PondENGHO'!CF56/'Indice PondENGHO'!CF55-1</f>
        <v>3.3590937217816919E-2</v>
      </c>
      <c r="CI58" s="3">
        <f t="shared" si="3"/>
        <v>2.2251269854738354E-3</v>
      </c>
      <c r="CJ58" s="3">
        <f>+'[3]Infla Mensual PondENGHO'!CF58</f>
        <v>1.0579668497299188E-3</v>
      </c>
      <c r="CK58" s="3">
        <f t="shared" si="4"/>
        <v>1.1671601357439165E-3</v>
      </c>
    </row>
    <row r="59" spans="1:89" x14ac:dyDescent="0.3">
      <c r="A59" s="2">
        <f t="shared" si="0"/>
        <v>44378</v>
      </c>
      <c r="B59" s="1">
        <f t="shared" si="1"/>
        <v>7</v>
      </c>
      <c r="C59" s="1">
        <v>2021</v>
      </c>
      <c r="D59" s="10">
        <f>+'Indice PondENGHO'!D57/'Indice PondENGHO'!D56-1</f>
        <v>3.880710632306017E-2</v>
      </c>
      <c r="E59" s="3">
        <f>+'Indice PondENGHO'!E57/'Indice PondENGHO'!E56-1</f>
        <v>3.3311021158954457E-2</v>
      </c>
      <c r="F59" s="3">
        <f>+'Indice PondENGHO'!F57/'Indice PondENGHO'!F56-1</f>
        <v>2.6661584723477461E-2</v>
      </c>
      <c r="G59" s="3">
        <f>+'Indice PondENGHO'!G57/'Indice PondENGHO'!G56-1</f>
        <v>2.5989482932974761E-2</v>
      </c>
      <c r="H59" s="3">
        <f>+'Indice PondENGHO'!H57/'Indice PondENGHO'!H56-1</f>
        <v>2.158138520912356E-2</v>
      </c>
      <c r="I59" s="3">
        <f>+'Indice PondENGHO'!I57/'Indice PondENGHO'!I56-1</f>
        <v>4.0561070016537304E-2</v>
      </c>
      <c r="J59" s="3">
        <f>+'Indice PondENGHO'!J57/'Indice PondENGHO'!J56-1</f>
        <v>2.4506980397265066E-2</v>
      </c>
      <c r="K59" s="3">
        <f>+'Indice PondENGHO'!K57/'Indice PondENGHO'!K56-1</f>
        <v>1.1992091108553815E-2</v>
      </c>
      <c r="L59" s="3">
        <f>+'Indice PondENGHO'!L57/'Indice PondENGHO'!L56-1</f>
        <v>2.34730403816934E-2</v>
      </c>
      <c r="M59" s="3">
        <f>+'Indice PondENGHO'!M57/'Indice PondENGHO'!M56-1</f>
        <v>2.6058046825583547E-2</v>
      </c>
      <c r="N59" s="3">
        <f>+'Indice PondENGHO'!N57/'Indice PondENGHO'!N56-1</f>
        <v>4.6044920458259364E-2</v>
      </c>
      <c r="O59" s="11">
        <f>+'Indice PondENGHO'!O57/'Indice PondENGHO'!O56-1</f>
        <v>3.0661833535110095E-2</v>
      </c>
      <c r="P59" s="3">
        <f>+'Indice PondENGHO'!P57/'Indice PondENGHO'!P56-1</f>
        <v>3.9206528326952927E-2</v>
      </c>
      <c r="Q59" s="3">
        <f>+'Indice PondENGHO'!Q57/'Indice PondENGHO'!Q56-1</f>
        <v>3.3918122312265764E-2</v>
      </c>
      <c r="R59" s="3">
        <f>+'Indice PondENGHO'!R57/'Indice PondENGHO'!R56-1</f>
        <v>2.6176112056119027E-2</v>
      </c>
      <c r="S59" s="3">
        <f>+'Indice PondENGHO'!S57/'Indice PondENGHO'!S56-1</f>
        <v>2.7583242607079894E-2</v>
      </c>
      <c r="T59" s="3">
        <f>+'Indice PondENGHO'!T57/'Indice PondENGHO'!T56-1</f>
        <v>2.1160167993571122E-2</v>
      </c>
      <c r="U59" s="3">
        <f>+'Indice PondENGHO'!U57/'Indice PondENGHO'!U56-1</f>
        <v>3.976317997288259E-2</v>
      </c>
      <c r="V59" s="3">
        <f>+'Indice PondENGHO'!V57/'Indice PondENGHO'!V56-1</f>
        <v>2.3929829998971419E-2</v>
      </c>
      <c r="W59" s="3">
        <f>+'Indice PondENGHO'!W57/'Indice PondENGHO'!W56-1</f>
        <v>9.9015312897743346E-3</v>
      </c>
      <c r="X59" s="3">
        <f>+'Indice PondENGHO'!X57/'Indice PondENGHO'!X56-1</f>
        <v>2.3231600085361181E-2</v>
      </c>
      <c r="Y59" s="3">
        <f>+'Indice PondENGHO'!Y57/'Indice PondENGHO'!Y56-1</f>
        <v>2.9143687472017454E-2</v>
      </c>
      <c r="Z59" s="3">
        <f>+'Indice PondENGHO'!Z57/'Indice PondENGHO'!Z56-1</f>
        <v>4.6414063768906777E-2</v>
      </c>
      <c r="AA59" s="3">
        <f>+'Indice PondENGHO'!AA57/'Indice PondENGHO'!AA56-1</f>
        <v>3.1606698500620922E-2</v>
      </c>
      <c r="AB59" s="10">
        <f>+'Indice PondENGHO'!AB57/'Indice PondENGHO'!AB56-1</f>
        <v>3.9496190772597251E-2</v>
      </c>
      <c r="AC59" s="3">
        <f>+'Indice PondENGHO'!AC57/'Indice PondENGHO'!AC56-1</f>
        <v>3.3636613912712221E-2</v>
      </c>
      <c r="AD59" s="3">
        <f>+'Indice PondENGHO'!AD57/'Indice PondENGHO'!AD56-1</f>
        <v>2.568233930993391E-2</v>
      </c>
      <c r="AE59" s="3">
        <f>+'Indice PondENGHO'!AE57/'Indice PondENGHO'!AE56-1</f>
        <v>2.8314581559822249E-2</v>
      </c>
      <c r="AF59" s="3">
        <f>+'Indice PondENGHO'!AF57/'Indice PondENGHO'!AF56-1</f>
        <v>2.163458881083935E-2</v>
      </c>
      <c r="AG59" s="3">
        <f>+'Indice PondENGHO'!AG57/'Indice PondENGHO'!AG56-1</f>
        <v>4.0155948252048157E-2</v>
      </c>
      <c r="AH59" s="3">
        <f>+'Indice PondENGHO'!AH57/'Indice PondENGHO'!AH56-1</f>
        <v>2.4134913485419851E-2</v>
      </c>
      <c r="AI59" s="3">
        <f>+'Indice PondENGHO'!AI57/'Indice PondENGHO'!AI56-1</f>
        <v>9.0162024355955328E-3</v>
      </c>
      <c r="AJ59" s="3">
        <f>+'Indice PondENGHO'!AJ57/'Indice PondENGHO'!AJ56-1</f>
        <v>2.3022320145298147E-2</v>
      </c>
      <c r="AK59" s="3">
        <f>+'Indice PondENGHO'!AK57/'Indice PondENGHO'!AK56-1</f>
        <v>2.9655056113114808E-2</v>
      </c>
      <c r="AL59" s="3">
        <f>+'Indice PondENGHO'!AL57/'Indice PondENGHO'!AL56-1</f>
        <v>4.697816909078556E-2</v>
      </c>
      <c r="AM59" s="11">
        <f>+'Indice PondENGHO'!AM57/'Indice PondENGHO'!AM56-1</f>
        <v>3.1895935063953162E-2</v>
      </c>
      <c r="AN59" s="3">
        <f>+'Indice PondENGHO'!AN57/'Indice PondENGHO'!AN56-1</f>
        <v>3.9710547623102332E-2</v>
      </c>
      <c r="AO59" s="3">
        <f>+'Indice PondENGHO'!AO57/'Indice PondENGHO'!AO56-1</f>
        <v>3.3737200726688954E-2</v>
      </c>
      <c r="AP59" s="3">
        <f>+'Indice PondENGHO'!AP57/'Indice PondENGHO'!AP56-1</f>
        <v>2.6004977020758879E-2</v>
      </c>
      <c r="AQ59" s="3">
        <f>+'Indice PondENGHO'!AQ57/'Indice PondENGHO'!AQ56-1</f>
        <v>2.8975400463895573E-2</v>
      </c>
      <c r="AR59" s="3">
        <f>+'Indice PondENGHO'!AR57/'Indice PondENGHO'!AR56-1</f>
        <v>2.1565407751919397E-2</v>
      </c>
      <c r="AS59" s="3">
        <f>+'Indice PondENGHO'!AS57/'Indice PondENGHO'!AS56-1</f>
        <v>3.7844004474042681E-2</v>
      </c>
      <c r="AT59" s="3">
        <f>+'Indice PondENGHO'!AT57/'Indice PondENGHO'!AT56-1</f>
        <v>2.3112165798491402E-2</v>
      </c>
      <c r="AU59" s="3">
        <f>+'Indice PondENGHO'!AU57/'Indice PondENGHO'!AU56-1</f>
        <v>8.3645196178436798E-3</v>
      </c>
      <c r="AV59" s="3">
        <f>+'Indice PondENGHO'!AV57/'Indice PondENGHO'!AV56-1</f>
        <v>2.3369612334321666E-2</v>
      </c>
      <c r="AW59" s="3">
        <f>+'Indice PondENGHO'!AW57/'Indice PondENGHO'!AW56-1</f>
        <v>2.9989109814897219E-2</v>
      </c>
      <c r="AX59" s="3">
        <f>+'Indice PondENGHO'!AX57/'Indice PondENGHO'!AX56-1</f>
        <v>4.7556732007143943E-2</v>
      </c>
      <c r="AY59" s="3">
        <f>+'Indice PondENGHO'!AY57/'Indice PondENGHO'!AY56-1</f>
        <v>3.2356651352682508E-2</v>
      </c>
      <c r="AZ59" s="10">
        <f>+'Indice PondENGHO'!AZ57/'Indice PondENGHO'!AZ56-1</f>
        <v>4.0008035134841302E-2</v>
      </c>
      <c r="BA59" s="3">
        <f>+'Indice PondENGHO'!BA57/'Indice PondENGHO'!BA56-1</f>
        <v>3.4326508372028552E-2</v>
      </c>
      <c r="BB59" s="3">
        <f>+'Indice PondENGHO'!BB57/'Indice PondENGHO'!BB56-1</f>
        <v>2.6000565534612718E-2</v>
      </c>
      <c r="BC59" s="3">
        <f>+'Indice PondENGHO'!BC57/'Indice PondENGHO'!BC56-1</f>
        <v>3.0498058041680043E-2</v>
      </c>
      <c r="BD59" s="3">
        <f>+'Indice PondENGHO'!BD57/'Indice PondENGHO'!BD56-1</f>
        <v>2.0220952230367351E-2</v>
      </c>
      <c r="BE59" s="3">
        <f>+'Indice PondENGHO'!BE57/'Indice PondENGHO'!BE56-1</f>
        <v>3.6033714264714467E-2</v>
      </c>
      <c r="BF59" s="3">
        <f>+'Indice PondENGHO'!BF57/'Indice PondENGHO'!BF56-1</f>
        <v>2.2413167503423148E-2</v>
      </c>
      <c r="BG59" s="3">
        <f>+'Indice PondENGHO'!BG57/'Indice PondENGHO'!BG56-1</f>
        <v>7.1583567747000032E-3</v>
      </c>
      <c r="BH59" s="3">
        <f>+'Indice PondENGHO'!BH57/'Indice PondENGHO'!BH56-1</f>
        <v>2.3426139127572743E-2</v>
      </c>
      <c r="BI59" s="3">
        <f>+'Indice PondENGHO'!BI57/'Indice PondENGHO'!BI56-1</f>
        <v>3.2607026800999916E-2</v>
      </c>
      <c r="BJ59" s="3">
        <f>+'Indice PondENGHO'!BJ57/'Indice PondENGHO'!BJ56-1</f>
        <v>4.8859218524340609E-2</v>
      </c>
      <c r="BK59" s="11">
        <f>+'Indice PondENGHO'!BK57/'Indice PondENGHO'!BK56-1</f>
        <v>3.3732300680383798E-2</v>
      </c>
      <c r="BL59" s="2">
        <f t="shared" si="2"/>
        <v>44378</v>
      </c>
      <c r="BM59" s="3">
        <f>+'Indice PondENGHO'!BL57/'Indice PondENGHO'!BL56-1</f>
        <v>3.2821830394981211E-2</v>
      </c>
      <c r="BN59" s="3">
        <f>+'Indice PondENGHO'!BM57/'Indice PondENGHO'!BM56-1</f>
        <v>3.2298666832310419E-2</v>
      </c>
      <c r="BO59" s="3">
        <f>+'Indice PondENGHO'!BN57/'Indice PondENGHO'!BN56-1</f>
        <v>3.248020704354504E-2</v>
      </c>
      <c r="BP59" s="3">
        <f>+'Indice PondENGHO'!BO57/'Indice PondENGHO'!BO56-1</f>
        <v>3.1935592091642651E-2</v>
      </c>
      <c r="BQ59" s="3">
        <f>+'Indice PondENGHO'!BP57/'Indice PondENGHO'!BP56-1</f>
        <v>3.1660112489814818E-2</v>
      </c>
      <c r="BR59" s="10">
        <f>+'Indice PondENGHO'!BQ57/'Indice PondENGHO'!BQ56-1</f>
        <v>3.9475955216465408E-2</v>
      </c>
      <c r="BS59" s="3">
        <f>+'Indice PondENGHO'!BR57/'Indice PondENGHO'!BR56-1</f>
        <v>3.3876689178514496E-2</v>
      </c>
      <c r="BT59" s="3">
        <f>+'Indice PondENGHO'!BS57/'Indice PondENGHO'!BS56-1</f>
        <v>2.6062253280038306E-2</v>
      </c>
      <c r="BU59" s="3">
        <f>+'Indice PondENGHO'!BT57/'Indice PondENGHO'!BT56-1</f>
        <v>2.8778905072725847E-2</v>
      </c>
      <c r="BV59" s="3">
        <f>+'Indice PondENGHO'!BU57/'Indice PondENGHO'!BU56-1</f>
        <v>2.0965686598866995E-2</v>
      </c>
      <c r="BW59" s="3">
        <f>+'Indice PondENGHO'!BV57/'Indice PondENGHO'!BV56-1</f>
        <v>3.7949267990904145E-2</v>
      </c>
      <c r="BX59" s="3">
        <f>+'Indice PondENGHO'!BW57/'Indice PondENGHO'!BW56-1</f>
        <v>2.3267786061882845E-2</v>
      </c>
      <c r="BY59" s="3">
        <f>+'Indice PondENGHO'!BX57/'Indice PondENGHO'!BX56-1</f>
        <v>8.8224667986622762E-3</v>
      </c>
      <c r="BZ59" s="3">
        <f>+'Indice PondENGHO'!BY57/'Indice PondENGHO'!BY56-1</f>
        <v>2.3325542550661327E-2</v>
      </c>
      <c r="CA59" s="3">
        <f>+'Indice PondENGHO'!BZ57/'Indice PondENGHO'!BZ56-1</f>
        <v>3.0624442796041595E-2</v>
      </c>
      <c r="CB59" s="3">
        <f>+'Indice PondENGHO'!CA57/'Indice PondENGHO'!CA56-1</f>
        <v>4.7726605040282033E-2</v>
      </c>
      <c r="CC59" s="11">
        <f>+'Indice PondENGHO'!CB57/'Indice PondENGHO'!CB56-1</f>
        <v>3.2516472498946847E-2</v>
      </c>
      <c r="CD59" s="10">
        <f>+'Indice PondENGHO'!CC57/'Indice PondENGHO'!CC56-1</f>
        <v>3.2110562893474137E-2</v>
      </c>
      <c r="CE59" s="11">
        <f>+'Indice PondENGHO'!CD57/'Indice PondENGHO'!CD56-1</f>
        <v>3.2110499919361546E-2</v>
      </c>
      <c r="CG59" s="3">
        <f ca="1">+'Indice PondENGHO'!CF57/'Indice PondENGHO'!CF56-1</f>
        <v>3.20527683403935E-2</v>
      </c>
      <c r="CI59" s="3">
        <f t="shared" si="3"/>
        <v>1.1617179051663928E-3</v>
      </c>
      <c r="CJ59" s="3">
        <f>+'[3]Infla Mensual PondENGHO'!CF59</f>
        <v>-9.4073097847213738E-4</v>
      </c>
      <c r="CK59" s="3">
        <f t="shared" si="4"/>
        <v>2.1024488836385302E-3</v>
      </c>
    </row>
    <row r="60" spans="1:89" x14ac:dyDescent="0.3">
      <c r="A60" s="2">
        <f t="shared" si="0"/>
        <v>44409</v>
      </c>
      <c r="B60" s="1">
        <f t="shared" si="1"/>
        <v>8</v>
      </c>
      <c r="C60" s="1">
        <v>2021</v>
      </c>
      <c r="D60" s="10">
        <f>+'Indice PondENGHO'!D58/'Indice PondENGHO'!D57-1</f>
        <v>1.2986529904885247E-2</v>
      </c>
      <c r="E60" s="3">
        <f>+'Indice PondENGHO'!E58/'Indice PondENGHO'!E57-1</f>
        <v>2.4801861470482578E-2</v>
      </c>
      <c r="F60" s="3">
        <f>+'Indice PondENGHO'!F58/'Indice PondENGHO'!F57-1</f>
        <v>3.2730935971781339E-2</v>
      </c>
      <c r="G60" s="3">
        <f>+'Indice PondENGHO'!G58/'Indice PondENGHO'!G57-1</f>
        <v>1.0081788074594922E-2</v>
      </c>
      <c r="H60" s="3">
        <f>+'Indice PondENGHO'!H58/'Indice PondENGHO'!H57-1</f>
        <v>3.1299469043557959E-2</v>
      </c>
      <c r="I60" s="3">
        <f>+'Indice PondENGHO'!I58/'Indice PondENGHO'!I57-1</f>
        <v>4.0123214220271874E-2</v>
      </c>
      <c r="J60" s="3">
        <f>+'Indice PondENGHO'!J58/'Indice PondENGHO'!J57-1</f>
        <v>2.4625572540146745E-2</v>
      </c>
      <c r="K60" s="3">
        <f>+'Indice PondENGHO'!K58/'Indice PondENGHO'!K57-1</f>
        <v>3.6147740972114484E-4</v>
      </c>
      <c r="L60" s="3">
        <f>+'Indice PondENGHO'!L58/'Indice PondENGHO'!L57-1</f>
        <v>3.383499870696971E-2</v>
      </c>
      <c r="M60" s="3">
        <f>+'Indice PondENGHO'!M58/'Indice PondENGHO'!M57-1</f>
        <v>4.4724785620483543E-2</v>
      </c>
      <c r="N60" s="3">
        <f>+'Indice PondENGHO'!N58/'Indice PondENGHO'!N57-1</f>
        <v>3.017092945787514E-2</v>
      </c>
      <c r="O60" s="11">
        <f>+'Indice PondENGHO'!O58/'Indice PondENGHO'!O57-1</f>
        <v>3.057906707079483E-2</v>
      </c>
      <c r="P60" s="3">
        <f>+'Indice PondENGHO'!P58/'Indice PondENGHO'!P57-1</f>
        <v>1.2768785341990219E-2</v>
      </c>
      <c r="Q60" s="3">
        <f>+'Indice PondENGHO'!Q58/'Indice PondENGHO'!Q57-1</f>
        <v>2.3668085504467085E-2</v>
      </c>
      <c r="R60" s="3">
        <f>+'Indice PondENGHO'!R58/'Indice PondENGHO'!R57-1</f>
        <v>3.2984363361337588E-2</v>
      </c>
      <c r="S60" s="3">
        <f>+'Indice PondENGHO'!S58/'Indice PondENGHO'!S57-1</f>
        <v>1.0162320835457983E-2</v>
      </c>
      <c r="T60" s="3">
        <f>+'Indice PondENGHO'!T58/'Indice PondENGHO'!T57-1</f>
        <v>3.0616557247839404E-2</v>
      </c>
      <c r="U60" s="3">
        <f>+'Indice PondENGHO'!U58/'Indice PondENGHO'!U57-1</f>
        <v>4.1010965444444158E-2</v>
      </c>
      <c r="V60" s="3">
        <f>+'Indice PondENGHO'!V58/'Indice PondENGHO'!V57-1</f>
        <v>2.4714240385470765E-2</v>
      </c>
      <c r="W60" s="3">
        <f>+'Indice PondENGHO'!W58/'Indice PondENGHO'!W57-1</f>
        <v>-5.8438800469995389E-4</v>
      </c>
      <c r="X60" s="3">
        <f>+'Indice PondENGHO'!X58/'Indice PondENGHO'!X57-1</f>
        <v>3.3588608928130315E-2</v>
      </c>
      <c r="Y60" s="3">
        <f>+'Indice PondENGHO'!Y58/'Indice PondENGHO'!Y57-1</f>
        <v>4.5541283099091778E-2</v>
      </c>
      <c r="Z60" s="3">
        <f>+'Indice PondENGHO'!Z58/'Indice PondENGHO'!Z57-1</f>
        <v>2.9753675317747641E-2</v>
      </c>
      <c r="AA60" s="3">
        <f>+'Indice PondENGHO'!AA58/'Indice PondENGHO'!AA57-1</f>
        <v>3.1416513376079758E-2</v>
      </c>
      <c r="AB60" s="10">
        <f>+'Indice PondENGHO'!AB58/'Indice PondENGHO'!AB57-1</f>
        <v>1.2728420002339869E-2</v>
      </c>
      <c r="AC60" s="3">
        <f>+'Indice PondENGHO'!AC58/'Indice PondENGHO'!AC57-1</f>
        <v>2.3836801718421841E-2</v>
      </c>
      <c r="AD60" s="3">
        <f>+'Indice PondENGHO'!AD58/'Indice PondENGHO'!AD57-1</f>
        <v>3.3187435437980639E-2</v>
      </c>
      <c r="AE60" s="3">
        <f>+'Indice PondENGHO'!AE58/'Indice PondENGHO'!AE57-1</f>
        <v>9.3885032368221655E-3</v>
      </c>
      <c r="AF60" s="3">
        <f>+'Indice PondENGHO'!AF58/'Indice PondENGHO'!AF57-1</f>
        <v>3.0640450763967264E-2</v>
      </c>
      <c r="AG60" s="3">
        <f>+'Indice PondENGHO'!AG58/'Indice PondENGHO'!AG57-1</f>
        <v>4.1045224147197912E-2</v>
      </c>
      <c r="AH60" s="3">
        <f>+'Indice PondENGHO'!AH58/'Indice PondENGHO'!AH57-1</f>
        <v>2.4600129631063172E-2</v>
      </c>
      <c r="AI60" s="3">
        <f>+'Indice PondENGHO'!AI58/'Indice PondENGHO'!AI57-1</f>
        <v>-1.2283938113889503E-3</v>
      </c>
      <c r="AJ60" s="3">
        <f>+'Indice PondENGHO'!AJ58/'Indice PondENGHO'!AJ57-1</f>
        <v>3.3551740433953592E-2</v>
      </c>
      <c r="AK60" s="3">
        <f>+'Indice PondENGHO'!AK58/'Indice PondENGHO'!AK57-1</f>
        <v>4.6381115075797119E-2</v>
      </c>
      <c r="AL60" s="3">
        <f>+'Indice PondENGHO'!AL58/'Indice PondENGHO'!AL57-1</f>
        <v>2.9943198556488415E-2</v>
      </c>
      <c r="AM60" s="11">
        <f>+'Indice PondENGHO'!AM58/'Indice PondENGHO'!AM57-1</f>
        <v>3.1905427178915202E-2</v>
      </c>
      <c r="AN60" s="3">
        <f>+'Indice PondENGHO'!AN58/'Indice PondENGHO'!AN57-1</f>
        <v>1.3079260176436236E-2</v>
      </c>
      <c r="AO60" s="3">
        <f>+'Indice PondENGHO'!AO58/'Indice PondENGHO'!AO57-1</f>
        <v>2.3515823542419323E-2</v>
      </c>
      <c r="AP60" s="3">
        <f>+'Indice PondENGHO'!AP58/'Indice PondENGHO'!AP57-1</f>
        <v>3.3246813104176098E-2</v>
      </c>
      <c r="AQ60" s="3">
        <f>+'Indice PondENGHO'!AQ58/'Indice PondENGHO'!AQ57-1</f>
        <v>1.1173098827016892E-2</v>
      </c>
      <c r="AR60" s="3">
        <f>+'Indice PondENGHO'!AR58/'Indice PondENGHO'!AR57-1</f>
        <v>3.0499985690685127E-2</v>
      </c>
      <c r="AS60" s="3">
        <f>+'Indice PondENGHO'!AS58/'Indice PondENGHO'!AS57-1</f>
        <v>4.2246651007544322E-2</v>
      </c>
      <c r="AT60" s="3">
        <f>+'Indice PondENGHO'!AT58/'Indice PondENGHO'!AT57-1</f>
        <v>2.5063552060747174E-2</v>
      </c>
      <c r="AU60" s="3">
        <f>+'Indice PondENGHO'!AU58/'Indice PondENGHO'!AU57-1</f>
        <v>-1.4544913444693996E-3</v>
      </c>
      <c r="AV60" s="3">
        <f>+'Indice PondENGHO'!AV58/'Indice PondENGHO'!AV57-1</f>
        <v>3.2991746914647901E-2</v>
      </c>
      <c r="AW60" s="3">
        <f>+'Indice PondENGHO'!AW58/'Indice PondENGHO'!AW57-1</f>
        <v>4.5439087656437005E-2</v>
      </c>
      <c r="AX60" s="3">
        <f>+'Indice PondENGHO'!AX58/'Indice PondENGHO'!AX57-1</f>
        <v>2.9290337838880021E-2</v>
      </c>
      <c r="AY60" s="3">
        <f>+'Indice PondENGHO'!AY58/'Indice PondENGHO'!AY57-1</f>
        <v>3.1690848508442171E-2</v>
      </c>
      <c r="AZ60" s="10">
        <f>+'Indice PondENGHO'!AZ58/'Indice PondENGHO'!AZ57-1</f>
        <v>1.3496281240492625E-2</v>
      </c>
      <c r="BA60" s="3">
        <f>+'Indice PondENGHO'!BA58/'Indice PondENGHO'!BA57-1</f>
        <v>2.2752881704230399E-2</v>
      </c>
      <c r="BB60" s="3">
        <f>+'Indice PondENGHO'!BB58/'Indice PondENGHO'!BB57-1</f>
        <v>3.3435375256622102E-2</v>
      </c>
      <c r="BC60" s="3">
        <f>+'Indice PondENGHO'!BC58/'Indice PondENGHO'!BC57-1</f>
        <v>1.4914799735261886E-2</v>
      </c>
      <c r="BD60" s="3">
        <f>+'Indice PondENGHO'!BD58/'Indice PondENGHO'!BD57-1</f>
        <v>2.9352550249954312E-2</v>
      </c>
      <c r="BE60" s="3">
        <f>+'Indice PondENGHO'!BE58/'Indice PondENGHO'!BE57-1</f>
        <v>4.3318967226918303E-2</v>
      </c>
      <c r="BF60" s="3">
        <f>+'Indice PondENGHO'!BF58/'Indice PondENGHO'!BF57-1</f>
        <v>2.5328251582597217E-2</v>
      </c>
      <c r="BG60" s="3">
        <f>+'Indice PondENGHO'!BG58/'Indice PondENGHO'!BG57-1</f>
        <v>-2.8550744709959774E-3</v>
      </c>
      <c r="BH60" s="3">
        <f>+'Indice PondENGHO'!BH58/'Indice PondENGHO'!BH57-1</f>
        <v>3.2620303813492679E-2</v>
      </c>
      <c r="BI60" s="3">
        <f>+'Indice PondENGHO'!BI58/'Indice PondENGHO'!BI57-1</f>
        <v>4.6362896201778359E-2</v>
      </c>
      <c r="BJ60" s="3">
        <f>+'Indice PondENGHO'!BJ58/'Indice PondENGHO'!BJ57-1</f>
        <v>2.8341354531764118E-2</v>
      </c>
      <c r="BK60" s="11">
        <f>+'Indice PondENGHO'!BK58/'Indice PondENGHO'!BK57-1</f>
        <v>3.1831806599457835E-2</v>
      </c>
      <c r="BL60" s="2">
        <f t="shared" si="2"/>
        <v>44409</v>
      </c>
      <c r="BM60" s="3">
        <f>+'Indice PondENGHO'!BL58/'Indice PondENGHO'!BL57-1</f>
        <v>2.1215484652153727E-2</v>
      </c>
      <c r="BN60" s="3">
        <f>+'Indice PondENGHO'!BM58/'Indice PondENGHO'!BM57-1</f>
        <v>2.2207753221116899E-2</v>
      </c>
      <c r="BO60" s="3">
        <f>+'Indice PondENGHO'!BN58/'Indice PondENGHO'!BN57-1</f>
        <v>2.2960802125980617E-2</v>
      </c>
      <c r="BP60" s="3">
        <f>+'Indice PondENGHO'!BO58/'Indice PondENGHO'!BO57-1</f>
        <v>2.4238875606713339E-2</v>
      </c>
      <c r="BQ60" s="3">
        <f>+'Indice PondENGHO'!BP58/'Indice PondENGHO'!BP57-1</f>
        <v>2.5980814293125931E-2</v>
      </c>
      <c r="BR60" s="10">
        <f>+'Indice PondENGHO'!BQ58/'Indice PondENGHO'!BQ57-1</f>
        <v>1.3028317923248434E-2</v>
      </c>
      <c r="BS60" s="3">
        <f>+'Indice PondENGHO'!BR58/'Indice PondENGHO'!BR57-1</f>
        <v>2.3538769414262362E-2</v>
      </c>
      <c r="BT60" s="3">
        <f>+'Indice PondENGHO'!BS58/'Indice PondENGHO'!BS57-1</f>
        <v>3.3175611071016853E-2</v>
      </c>
      <c r="BU60" s="3">
        <f>+'Indice PondENGHO'!BT58/'Indice PondENGHO'!BT57-1</f>
        <v>1.1788626790280921E-2</v>
      </c>
      <c r="BV60" s="3">
        <f>+'Indice PondENGHO'!BU58/'Indice PondENGHO'!BU57-1</f>
        <v>3.0129111064546521E-2</v>
      </c>
      <c r="BW60" s="3">
        <f>+'Indice PondENGHO'!BV58/'Indice PondENGHO'!BV57-1</f>
        <v>4.2158937504013005E-2</v>
      </c>
      <c r="BX60" s="3">
        <f>+'Indice PondENGHO'!BW58/'Indice PondENGHO'!BW57-1</f>
        <v>2.4994142769480643E-2</v>
      </c>
      <c r="BY60" s="3">
        <f>+'Indice PondENGHO'!BX58/'Indice PondENGHO'!BX57-1</f>
        <v>-1.4571202670057293E-3</v>
      </c>
      <c r="BZ60" s="3">
        <f>+'Indice PondENGHO'!BY58/'Indice PondENGHO'!BY57-1</f>
        <v>3.3117833406037134E-2</v>
      </c>
      <c r="CA60" s="3">
        <f>+'Indice PondENGHO'!BZ58/'Indice PondENGHO'!BZ57-1</f>
        <v>4.5943529435544139E-2</v>
      </c>
      <c r="CB60" s="3">
        <f>+'Indice PondENGHO'!CA58/'Indice PondENGHO'!CA57-1</f>
        <v>2.9138838666617817E-2</v>
      </c>
      <c r="CC60" s="11">
        <f>+'Indice PondENGHO'!CB58/'Indice PondENGHO'!CB57-1</f>
        <v>3.163118637922846E-2</v>
      </c>
      <c r="CD60" s="10">
        <f>+'Indice PondENGHO'!CC58/'Indice PondENGHO'!CC57-1</f>
        <v>2.3877078914584127E-2</v>
      </c>
      <c r="CE60" s="11">
        <f>+'Indice PondENGHO'!CD58/'Indice PondENGHO'!CD57-1</f>
        <v>2.3877141386335232E-2</v>
      </c>
      <c r="CG60" s="3">
        <f ca="1">+'Indice PondENGHO'!CF58/'Indice PondENGHO'!CF57-1</f>
        <v>2.3717794898604261E-2</v>
      </c>
      <c r="CI60" s="3">
        <f t="shared" si="3"/>
        <v>-4.7653296409722046E-3</v>
      </c>
      <c r="CJ60" s="3">
        <f>+'[3]Infla Mensual PondENGHO'!CF60</f>
        <v>-4.4070334053947224E-3</v>
      </c>
      <c r="CK60" s="3">
        <f t="shared" si="4"/>
        <v>-3.5829623557748214E-4</v>
      </c>
    </row>
    <row r="61" spans="1:89" x14ac:dyDescent="0.3">
      <c r="A61" s="2">
        <f t="shared" si="0"/>
        <v>44440</v>
      </c>
      <c r="B61" s="1">
        <f t="shared" si="1"/>
        <v>9</v>
      </c>
      <c r="C61" s="1">
        <v>2021</v>
      </c>
      <c r="D61" s="10">
        <f>+'Indice PondENGHO'!D59/'Indice PondENGHO'!D58-1</f>
        <v>2.1256987132906469E-2</v>
      </c>
      <c r="E61" s="3">
        <f>+'Indice PondENGHO'!E59/'Indice PondENGHO'!E58-1</f>
        <v>4.0489929866601049E-2</v>
      </c>
      <c r="F61" s="3">
        <f>+'Indice PondENGHO'!F59/'Indice PondENGHO'!F58-1</f>
        <v>3.1811385859396912E-2</v>
      </c>
      <c r="G61" s="3">
        <f>+'Indice PondENGHO'!G59/'Indice PondENGHO'!G58-1</f>
        <v>2.0368133594021121E-2</v>
      </c>
      <c r="H61" s="3">
        <f>+'Indice PondENGHO'!H59/'Indice PondENGHO'!H58-1</f>
        <v>2.777181998175493E-2</v>
      </c>
      <c r="I61" s="3">
        <f>+'Indice PondENGHO'!I59/'Indice PondENGHO'!I58-1</f>
        <v>4.1237327701431514E-2</v>
      </c>
      <c r="J61" s="3">
        <f>+'Indice PondENGHO'!J59/'Indice PondENGHO'!J58-1</f>
        <v>2.7942332839991257E-2</v>
      </c>
      <c r="K61" s="3">
        <f>+'Indice PondENGHO'!K59/'Indice PondENGHO'!K58-1</f>
        <v>2.7545085683642112E-2</v>
      </c>
      <c r="L61" s="3">
        <f>+'Indice PondENGHO'!L59/'Indice PondENGHO'!L58-1</f>
        <v>3.5173815669899522E-2</v>
      </c>
      <c r="M61" s="3">
        <f>+'Indice PondENGHO'!M59/'Indice PondENGHO'!M58-1</f>
        <v>4.8027247357940173E-2</v>
      </c>
      <c r="N61" s="3">
        <f>+'Indice PondENGHO'!N59/'Indice PondENGHO'!N58-1</f>
        <v>3.9752358298109858E-2</v>
      </c>
      <c r="O61" s="11">
        <f>+'Indice PondENGHO'!O59/'Indice PondENGHO'!O58-1</f>
        <v>2.1921296826308279E-2</v>
      </c>
      <c r="P61" s="3">
        <f>+'Indice PondENGHO'!P59/'Indice PondENGHO'!P58-1</f>
        <v>2.162687398709684E-2</v>
      </c>
      <c r="Q61" s="3">
        <f>+'Indice PondENGHO'!Q59/'Indice PondENGHO'!Q58-1</f>
        <v>4.0909628497238115E-2</v>
      </c>
      <c r="R61" s="3">
        <f>+'Indice PondENGHO'!R59/'Indice PondENGHO'!R58-1</f>
        <v>3.1594846728499659E-2</v>
      </c>
      <c r="S61" s="3">
        <f>+'Indice PondENGHO'!S59/'Indice PondENGHO'!S58-1</f>
        <v>1.9745743992646503E-2</v>
      </c>
      <c r="T61" s="3">
        <f>+'Indice PondENGHO'!T59/'Indice PondENGHO'!T58-1</f>
        <v>2.7671958195881752E-2</v>
      </c>
      <c r="U61" s="3">
        <f>+'Indice PondENGHO'!U59/'Indice PondENGHO'!U58-1</f>
        <v>4.1973561453808372E-2</v>
      </c>
      <c r="V61" s="3">
        <f>+'Indice PondENGHO'!V59/'Indice PondENGHO'!V58-1</f>
        <v>2.8633244228280397E-2</v>
      </c>
      <c r="W61" s="3">
        <f>+'Indice PondENGHO'!W59/'Indice PondENGHO'!W58-1</f>
        <v>2.7883684283178667E-2</v>
      </c>
      <c r="X61" s="3">
        <f>+'Indice PondENGHO'!X59/'Indice PondENGHO'!X58-1</f>
        <v>3.5632379692368987E-2</v>
      </c>
      <c r="Y61" s="3">
        <f>+'Indice PondENGHO'!Y59/'Indice PondENGHO'!Y58-1</f>
        <v>5.0378594476786276E-2</v>
      </c>
      <c r="Z61" s="3">
        <f>+'Indice PondENGHO'!Z59/'Indice PondENGHO'!Z58-1</f>
        <v>4.0267940331346397E-2</v>
      </c>
      <c r="AA61" s="3">
        <f>+'Indice PondENGHO'!AA59/'Indice PondENGHO'!AA58-1</f>
        <v>2.1207609982376141E-2</v>
      </c>
      <c r="AB61" s="10">
        <f>+'Indice PondENGHO'!AB59/'Indice PondENGHO'!AB58-1</f>
        <v>2.1869471973986476E-2</v>
      </c>
      <c r="AC61" s="3">
        <f>+'Indice PondENGHO'!AC59/'Indice PondENGHO'!AC58-1</f>
        <v>4.0876414155489593E-2</v>
      </c>
      <c r="AD61" s="3">
        <f>+'Indice PondENGHO'!AD59/'Indice PondENGHO'!AD58-1</f>
        <v>3.1550431790315914E-2</v>
      </c>
      <c r="AE61" s="3">
        <f>+'Indice PondENGHO'!AE59/'Indice PondENGHO'!AE58-1</f>
        <v>1.965876104636477E-2</v>
      </c>
      <c r="AF61" s="3">
        <f>+'Indice PondENGHO'!AF59/'Indice PondENGHO'!AF58-1</f>
        <v>2.8406250361268315E-2</v>
      </c>
      <c r="AG61" s="3">
        <f>+'Indice PondENGHO'!AG59/'Indice PondENGHO'!AG58-1</f>
        <v>4.2232781069903247E-2</v>
      </c>
      <c r="AH61" s="3">
        <f>+'Indice PondENGHO'!AH59/'Indice PondENGHO'!AH58-1</f>
        <v>2.8969184800366143E-2</v>
      </c>
      <c r="AI61" s="3">
        <f>+'Indice PondENGHO'!AI59/'Indice PondENGHO'!AI58-1</f>
        <v>2.809620426077708E-2</v>
      </c>
      <c r="AJ61" s="3">
        <f>+'Indice PondENGHO'!AJ59/'Indice PondENGHO'!AJ58-1</f>
        <v>3.602253091652452E-2</v>
      </c>
      <c r="AK61" s="3">
        <f>+'Indice PondENGHO'!AK59/'Indice PondENGHO'!AK58-1</f>
        <v>5.0884248017652123E-2</v>
      </c>
      <c r="AL61" s="3">
        <f>+'Indice PondENGHO'!AL59/'Indice PondENGHO'!AL58-1</f>
        <v>4.1173124688392182E-2</v>
      </c>
      <c r="AM61" s="11">
        <f>+'Indice PondENGHO'!AM59/'Indice PondENGHO'!AM58-1</f>
        <v>2.0784503078173033E-2</v>
      </c>
      <c r="AN61" s="3">
        <f>+'Indice PondENGHO'!AN59/'Indice PondENGHO'!AN58-1</f>
        <v>2.2107901308331623E-2</v>
      </c>
      <c r="AO61" s="3">
        <f>+'Indice PondENGHO'!AO59/'Indice PondENGHO'!AO58-1</f>
        <v>4.0917668732549428E-2</v>
      </c>
      <c r="AP61" s="3">
        <f>+'Indice PondENGHO'!AP59/'Indice PondENGHO'!AP58-1</f>
        <v>3.1599366578195731E-2</v>
      </c>
      <c r="AQ61" s="3">
        <f>+'Indice PondENGHO'!AQ59/'Indice PondENGHO'!AQ58-1</f>
        <v>1.9674031953774485E-2</v>
      </c>
      <c r="AR61" s="3">
        <f>+'Indice PondENGHO'!AR59/'Indice PondENGHO'!AR58-1</f>
        <v>2.8524082927048333E-2</v>
      </c>
      <c r="AS61" s="3">
        <f>+'Indice PondENGHO'!AS59/'Indice PondENGHO'!AS58-1</f>
        <v>4.3079711020265421E-2</v>
      </c>
      <c r="AT61" s="3">
        <f>+'Indice PondENGHO'!AT59/'Indice PondENGHO'!AT58-1</f>
        <v>3.0007610637655446E-2</v>
      </c>
      <c r="AU61" s="3">
        <f>+'Indice PondENGHO'!AU59/'Indice PondENGHO'!AU58-1</f>
        <v>2.8594845914596601E-2</v>
      </c>
      <c r="AV61" s="3">
        <f>+'Indice PondENGHO'!AV59/'Indice PondENGHO'!AV58-1</f>
        <v>3.5762607422976211E-2</v>
      </c>
      <c r="AW61" s="3">
        <f>+'Indice PondENGHO'!AW59/'Indice PondENGHO'!AW58-1</f>
        <v>5.0695932552164535E-2</v>
      </c>
      <c r="AX61" s="3">
        <f>+'Indice PondENGHO'!AX59/'Indice PondENGHO'!AX58-1</f>
        <v>4.1606886105832075E-2</v>
      </c>
      <c r="AY61" s="3">
        <f>+'Indice PondENGHO'!AY59/'Indice PondENGHO'!AY58-1</f>
        <v>2.0692182659627578E-2</v>
      </c>
      <c r="AZ61" s="10">
        <f>+'Indice PondENGHO'!AZ59/'Indice PondENGHO'!AZ58-1</f>
        <v>2.2572568165809548E-2</v>
      </c>
      <c r="BA61" s="3">
        <f>+'Indice PondENGHO'!BA59/'Indice PondENGHO'!BA58-1</f>
        <v>4.1137493369721279E-2</v>
      </c>
      <c r="BB61" s="3">
        <f>+'Indice PondENGHO'!BB59/'Indice PondENGHO'!BB58-1</f>
        <v>3.1600510377117752E-2</v>
      </c>
      <c r="BC61" s="3">
        <f>+'Indice PondENGHO'!BC59/'Indice PondENGHO'!BC58-1</f>
        <v>1.9005046588535857E-2</v>
      </c>
      <c r="BD61" s="3">
        <f>+'Indice PondENGHO'!BD59/'Indice PondENGHO'!BD58-1</f>
        <v>2.8131615714709568E-2</v>
      </c>
      <c r="BE61" s="3">
        <f>+'Indice PondENGHO'!BE59/'Indice PondENGHO'!BE58-1</f>
        <v>4.4021582278226612E-2</v>
      </c>
      <c r="BF61" s="3">
        <f>+'Indice PondENGHO'!BF59/'Indice PondENGHO'!BF58-1</f>
        <v>3.0973680094468659E-2</v>
      </c>
      <c r="BG61" s="3">
        <f>+'Indice PondENGHO'!BG59/'Indice PondENGHO'!BG58-1</f>
        <v>2.9773297109375596E-2</v>
      </c>
      <c r="BH61" s="3">
        <f>+'Indice PondENGHO'!BH59/'Indice PondENGHO'!BH58-1</f>
        <v>3.5748875643947242E-2</v>
      </c>
      <c r="BI61" s="3">
        <f>+'Indice PondENGHO'!BI59/'Indice PondENGHO'!BI58-1</f>
        <v>5.3338612780394534E-2</v>
      </c>
      <c r="BJ61" s="3">
        <f>+'Indice PondENGHO'!BJ59/'Indice PondENGHO'!BJ58-1</f>
        <v>4.2590085798020816E-2</v>
      </c>
      <c r="BK61" s="11">
        <f>+'Indice PondENGHO'!BK59/'Indice PondENGHO'!BK58-1</f>
        <v>2.0233549855337429E-2</v>
      </c>
      <c r="BL61" s="2">
        <f t="shared" si="2"/>
        <v>44440</v>
      </c>
      <c r="BM61" s="3">
        <f>+'Indice PondENGHO'!BL59/'Indice PondENGHO'!BL58-1</f>
        <v>2.7250218117697234E-2</v>
      </c>
      <c r="BN61" s="3">
        <f>+'Indice PondENGHO'!BM59/'Indice PondENGHO'!BM58-1</f>
        <v>2.8405289079020735E-2</v>
      </c>
      <c r="BO61" s="3">
        <f>+'Indice PondENGHO'!BN59/'Indice PondENGHO'!BN58-1</f>
        <v>2.9215657162540154E-2</v>
      </c>
      <c r="BP61" s="3">
        <f>+'Indice PondENGHO'!BO59/'Indice PondENGHO'!BO58-1</f>
        <v>3.0184157496402575E-2</v>
      </c>
      <c r="BQ61" s="3">
        <f>+'Indice PondENGHO'!BP59/'Indice PondENGHO'!BP58-1</f>
        <v>3.1612327316582478E-2</v>
      </c>
      <c r="BR61" s="10">
        <f>+'Indice PondENGHO'!BQ59/'Indice PondENGHO'!BQ58-1</f>
        <v>2.1920212915278459E-2</v>
      </c>
      <c r="BS61" s="3">
        <f>+'Indice PondENGHO'!BR59/'Indice PondENGHO'!BR58-1</f>
        <v>4.091876779511372E-2</v>
      </c>
      <c r="BT61" s="3">
        <f>+'Indice PondENGHO'!BS59/'Indice PondENGHO'!BS58-1</f>
        <v>3.1618977924022351E-2</v>
      </c>
      <c r="BU61" s="3">
        <f>+'Indice PondENGHO'!BT59/'Indice PondENGHO'!BT58-1</f>
        <v>1.954531921622138E-2</v>
      </c>
      <c r="BV61" s="3">
        <f>+'Indice PondENGHO'!BU59/'Indice PondENGHO'!BU58-1</f>
        <v>2.8167923857853605E-2</v>
      </c>
      <c r="BW61" s="3">
        <f>+'Indice PondENGHO'!BV59/'Indice PondENGHO'!BV58-1</f>
        <v>4.3038404238415984E-2</v>
      </c>
      <c r="BX61" s="3">
        <f>+'Indice PondENGHO'!BW59/'Indice PondENGHO'!BW58-1</f>
        <v>2.980639567128085E-2</v>
      </c>
      <c r="BY61" s="3">
        <f>+'Indice PondENGHO'!BX59/'Indice PondENGHO'!BX58-1</f>
        <v>2.8594916875663845E-2</v>
      </c>
      <c r="BZ61" s="3">
        <f>+'Indice PondENGHO'!BY59/'Indice PondENGHO'!BY58-1</f>
        <v>3.5719618841690171E-2</v>
      </c>
      <c r="CA61" s="3">
        <f>+'Indice PondENGHO'!BZ59/'Indice PondENGHO'!BZ58-1</f>
        <v>5.1582963603953536E-2</v>
      </c>
      <c r="CB61" s="3">
        <f>+'Indice PondENGHO'!CA59/'Indice PondENGHO'!CA58-1</f>
        <v>4.1619039428917537E-2</v>
      </c>
      <c r="CC61" s="11">
        <f>+'Indice PondENGHO'!CB59/'Indice PondENGHO'!CB58-1</f>
        <v>2.073058426690122E-2</v>
      </c>
      <c r="CD61" s="10">
        <f>+'Indice PondENGHO'!CC59/'Indice PondENGHO'!CC58-1</f>
        <v>2.983009007808568E-2</v>
      </c>
      <c r="CE61" s="11">
        <f>+'Indice PondENGHO'!CD59/'Indice PondENGHO'!CD58-1</f>
        <v>2.983009007808568E-2</v>
      </c>
      <c r="CG61" s="3">
        <f ca="1">+'Indice PondENGHO'!CF59/'Indice PondENGHO'!CF58-1</f>
        <v>2.9736373872857991E-2</v>
      </c>
      <c r="CI61" s="3">
        <f t="shared" si="3"/>
        <v>-4.3621091988852445E-3</v>
      </c>
      <c r="CJ61" s="3">
        <f>+'[3]Infla Mensual PondENGHO'!CF61</f>
        <v>-2.8113793323834013E-3</v>
      </c>
      <c r="CK61" s="3">
        <f t="shared" si="4"/>
        <v>-1.5507298665018432E-3</v>
      </c>
    </row>
    <row r="62" spans="1:89" x14ac:dyDescent="0.3">
      <c r="A62" s="2">
        <f t="shared" si="0"/>
        <v>44470</v>
      </c>
      <c r="B62" s="1">
        <f t="shared" si="1"/>
        <v>10</v>
      </c>
      <c r="C62" s="1">
        <v>2021</v>
      </c>
      <c r="D62" s="10">
        <f>+'Indice PondENGHO'!D60/'Indice PondENGHO'!D59-1</f>
        <v>2.7952979933288713E-2</v>
      </c>
      <c r="E62" s="3">
        <f>+'Indice PondENGHO'!E60/'Indice PondENGHO'!E59-1</f>
        <v>2.3031666009185603E-2</v>
      </c>
      <c r="F62" s="3">
        <f>+'Indice PondENGHO'!F60/'Indice PondENGHO'!F59-1</f>
        <v>3.9684541846797039E-2</v>
      </c>
      <c r="G62" s="3">
        <f>+'Indice PondENGHO'!G60/'Indice PondENGHO'!G59-1</f>
        <v>2.3969263585039702E-2</v>
      </c>
      <c r="H62" s="3">
        <f>+'Indice PondENGHO'!H60/'Indice PondENGHO'!H59-1</f>
        <v>2.5345126186106404E-2</v>
      </c>
      <c r="I62" s="3">
        <f>+'Indice PondENGHO'!I60/'Indice PondENGHO'!I59-1</f>
        <v>4.3923922005482119E-2</v>
      </c>
      <c r="J62" s="3">
        <f>+'Indice PondENGHO'!J60/'Indice PondENGHO'!J59-1</f>
        <v>3.0999810751851653E-2</v>
      </c>
      <c r="K62" s="3">
        <f>+'Indice PondENGHO'!K60/'Indice PondENGHO'!K59-1</f>
        <v>1.0402620654785588E-2</v>
      </c>
      <c r="L62" s="3">
        <f>+'Indice PondENGHO'!L60/'Indice PondENGHO'!L59-1</f>
        <v>3.726256522793614E-2</v>
      </c>
      <c r="M62" s="3">
        <f>+'Indice PondENGHO'!M60/'Indice PondENGHO'!M59-1</f>
        <v>2.038889621648754E-2</v>
      </c>
      <c r="N62" s="3">
        <f>+'Indice PondENGHO'!N60/'Indice PondENGHO'!N59-1</f>
        <v>4.0885693000134671E-2</v>
      </c>
      <c r="O62" s="11">
        <f>+'Indice PondENGHO'!O60/'Indice PondENGHO'!O59-1</f>
        <v>3.140902836104531E-2</v>
      </c>
      <c r="P62" s="3">
        <f>+'Indice PondENGHO'!P60/'Indice PondENGHO'!P59-1</f>
        <v>2.7691951305501616E-2</v>
      </c>
      <c r="Q62" s="3">
        <f>+'Indice PondENGHO'!Q60/'Indice PondENGHO'!Q59-1</f>
        <v>2.1626596934048559E-2</v>
      </c>
      <c r="R62" s="3">
        <f>+'Indice PondENGHO'!R60/'Indice PondENGHO'!R59-1</f>
        <v>3.9948925168034277E-2</v>
      </c>
      <c r="S62" s="3">
        <f>+'Indice PondENGHO'!S60/'Indice PondENGHO'!S59-1</f>
        <v>2.5168510862825011E-2</v>
      </c>
      <c r="T62" s="3">
        <f>+'Indice PondENGHO'!T60/'Indice PondENGHO'!T59-1</f>
        <v>2.5234312636094769E-2</v>
      </c>
      <c r="U62" s="3">
        <f>+'Indice PondENGHO'!U60/'Indice PondENGHO'!U59-1</f>
        <v>4.5370410288415819E-2</v>
      </c>
      <c r="V62" s="3">
        <f>+'Indice PondENGHO'!V60/'Indice PondENGHO'!V59-1</f>
        <v>3.0969828298768709E-2</v>
      </c>
      <c r="W62" s="3">
        <f>+'Indice PondENGHO'!W60/'Indice PondENGHO'!W59-1</f>
        <v>1.0138958231676876E-2</v>
      </c>
      <c r="X62" s="3">
        <f>+'Indice PondENGHO'!X60/'Indice PondENGHO'!X59-1</f>
        <v>3.6816170228352263E-2</v>
      </c>
      <c r="Y62" s="3">
        <f>+'Indice PondENGHO'!Y60/'Indice PondENGHO'!Y59-1</f>
        <v>1.7192215856691728E-2</v>
      </c>
      <c r="Z62" s="3">
        <f>+'Indice PondENGHO'!Z60/'Indice PondENGHO'!Z59-1</f>
        <v>4.1199805501664022E-2</v>
      </c>
      <c r="AA62" s="3">
        <f>+'Indice PondENGHO'!AA60/'Indice PondENGHO'!AA59-1</f>
        <v>3.2571939907970693E-2</v>
      </c>
      <c r="AB62" s="10">
        <f>+'Indice PondENGHO'!AB60/'Indice PondENGHO'!AB59-1</f>
        <v>2.7623575335886219E-2</v>
      </c>
      <c r="AC62" s="3">
        <f>+'Indice PondENGHO'!AC60/'Indice PondENGHO'!AC59-1</f>
        <v>2.2630625292958007E-2</v>
      </c>
      <c r="AD62" s="3">
        <f>+'Indice PondENGHO'!AD60/'Indice PondENGHO'!AD59-1</f>
        <v>3.990203214487642E-2</v>
      </c>
      <c r="AE62" s="3">
        <f>+'Indice PondENGHO'!AE60/'Indice PondENGHO'!AE59-1</f>
        <v>2.5176138705144568E-2</v>
      </c>
      <c r="AF62" s="3">
        <f>+'Indice PondENGHO'!AF60/'Indice PondENGHO'!AF59-1</f>
        <v>2.540571790389401E-2</v>
      </c>
      <c r="AG62" s="3">
        <f>+'Indice PondENGHO'!AG60/'Indice PondENGHO'!AG59-1</f>
        <v>4.5456648980585657E-2</v>
      </c>
      <c r="AH62" s="3">
        <f>+'Indice PondENGHO'!AH60/'Indice PondENGHO'!AH59-1</f>
        <v>3.0728200674253969E-2</v>
      </c>
      <c r="AI62" s="3">
        <f>+'Indice PondENGHO'!AI60/'Indice PondENGHO'!AI59-1</f>
        <v>9.9403698734368273E-3</v>
      </c>
      <c r="AJ62" s="3">
        <f>+'Indice PondENGHO'!AJ60/'Indice PondENGHO'!AJ59-1</f>
        <v>3.655547835101336E-2</v>
      </c>
      <c r="AK62" s="3">
        <f>+'Indice PondENGHO'!AK60/'Indice PondENGHO'!AK59-1</f>
        <v>1.6431826887232326E-2</v>
      </c>
      <c r="AL62" s="3">
        <f>+'Indice PondENGHO'!AL60/'Indice PondENGHO'!AL59-1</f>
        <v>4.1499423581642825E-2</v>
      </c>
      <c r="AM62" s="11">
        <f>+'Indice PondENGHO'!AM60/'Indice PondENGHO'!AM59-1</f>
        <v>3.3003385568970867E-2</v>
      </c>
      <c r="AN62" s="3">
        <f>+'Indice PondENGHO'!AN60/'Indice PondENGHO'!AN59-1</f>
        <v>2.7451142767100256E-2</v>
      </c>
      <c r="AO62" s="3">
        <f>+'Indice PondENGHO'!AO60/'Indice PondENGHO'!AO59-1</f>
        <v>2.2164172844319152E-2</v>
      </c>
      <c r="AP62" s="3">
        <f>+'Indice PondENGHO'!AP60/'Indice PondENGHO'!AP59-1</f>
        <v>4.088200283136123E-2</v>
      </c>
      <c r="AQ62" s="3">
        <f>+'Indice PondENGHO'!AQ60/'Indice PondENGHO'!AQ59-1</f>
        <v>2.5293086572759194E-2</v>
      </c>
      <c r="AR62" s="3">
        <f>+'Indice PondENGHO'!AR60/'Indice PondENGHO'!AR59-1</f>
        <v>2.5438878906203444E-2</v>
      </c>
      <c r="AS62" s="3">
        <f>+'Indice PondENGHO'!AS60/'Indice PondENGHO'!AS59-1</f>
        <v>4.7790850948567165E-2</v>
      </c>
      <c r="AT62" s="3">
        <f>+'Indice PondENGHO'!AT60/'Indice PondENGHO'!AT59-1</f>
        <v>3.0904981656487474E-2</v>
      </c>
      <c r="AU62" s="3">
        <f>+'Indice PondENGHO'!AU60/'Indice PondENGHO'!AU59-1</f>
        <v>9.5900310663956656E-3</v>
      </c>
      <c r="AV62" s="3">
        <f>+'Indice PondENGHO'!AV60/'Indice PondENGHO'!AV59-1</f>
        <v>3.6516762381073375E-2</v>
      </c>
      <c r="AW62" s="3">
        <f>+'Indice PondENGHO'!AW60/'Indice PondENGHO'!AW59-1</f>
        <v>1.6866962973208555E-2</v>
      </c>
      <c r="AX62" s="3">
        <f>+'Indice PondENGHO'!AX60/'Indice PondENGHO'!AX59-1</f>
        <v>4.1421064934276108E-2</v>
      </c>
      <c r="AY62" s="3">
        <f>+'Indice PondENGHO'!AY60/'Indice PondENGHO'!AY59-1</f>
        <v>3.3204853760792963E-2</v>
      </c>
      <c r="AZ62" s="10">
        <f>+'Indice PondENGHO'!AZ60/'Indice PondENGHO'!AZ59-1</f>
        <v>2.7297389266880634E-2</v>
      </c>
      <c r="BA62" s="3">
        <f>+'Indice PondENGHO'!BA60/'Indice PondENGHO'!BA59-1</f>
        <v>2.0781179372497904E-2</v>
      </c>
      <c r="BB62" s="3">
        <f>+'Indice PondENGHO'!BB60/'Indice PondENGHO'!BB59-1</f>
        <v>4.1845025016318926E-2</v>
      </c>
      <c r="BC62" s="3">
        <f>+'Indice PondENGHO'!BC60/'Indice PondENGHO'!BC59-1</f>
        <v>2.5587446112557366E-2</v>
      </c>
      <c r="BD62" s="3">
        <f>+'Indice PondENGHO'!BD60/'Indice PondENGHO'!BD59-1</f>
        <v>2.5203816627958897E-2</v>
      </c>
      <c r="BE62" s="3">
        <f>+'Indice PondENGHO'!BE60/'Indice PondENGHO'!BE59-1</f>
        <v>4.9910987125776352E-2</v>
      </c>
      <c r="BF62" s="3">
        <f>+'Indice PondENGHO'!BF60/'Indice PondENGHO'!BF59-1</f>
        <v>3.0768116547937208E-2</v>
      </c>
      <c r="BG62" s="3">
        <f>+'Indice PondENGHO'!BG60/'Indice PondENGHO'!BG59-1</f>
        <v>9.2942836600038437E-3</v>
      </c>
      <c r="BH62" s="3">
        <f>+'Indice PondENGHO'!BH60/'Indice PondENGHO'!BH59-1</f>
        <v>3.6597713443884183E-2</v>
      </c>
      <c r="BI62" s="3">
        <f>+'Indice PondENGHO'!BI60/'Indice PondENGHO'!BI59-1</f>
        <v>1.2465598048124749E-2</v>
      </c>
      <c r="BJ62" s="3">
        <f>+'Indice PondENGHO'!BJ60/'Indice PondENGHO'!BJ59-1</f>
        <v>4.1451706673392819E-2</v>
      </c>
      <c r="BK62" s="11">
        <f>+'Indice PondENGHO'!BK60/'Indice PondENGHO'!BK59-1</f>
        <v>3.4366248366747287E-2</v>
      </c>
      <c r="BL62" s="2">
        <f t="shared" si="2"/>
        <v>44470</v>
      </c>
      <c r="BM62" s="3">
        <f>+'Indice PondENGHO'!BL60/'Indice PondENGHO'!BL59-1</f>
        <v>3.0688514224726848E-2</v>
      </c>
      <c r="BN62" s="3">
        <f>+'Indice PondENGHO'!BM60/'Indice PondENGHO'!BM59-1</f>
        <v>3.0934041813631907E-2</v>
      </c>
      <c r="BO62" s="3">
        <f>+'Indice PondENGHO'!BN60/'Indice PondENGHO'!BN59-1</f>
        <v>3.1374749412039327E-2</v>
      </c>
      <c r="BP62" s="3">
        <f>+'Indice PondENGHO'!BO60/'Indice PondENGHO'!BO59-1</f>
        <v>3.2086042676682913E-2</v>
      </c>
      <c r="BQ62" s="3">
        <f>+'Indice PondENGHO'!BP60/'Indice PondENGHO'!BP59-1</f>
        <v>3.2796882688225892E-2</v>
      </c>
      <c r="BR62" s="10">
        <f>+'Indice PondENGHO'!BQ60/'Indice PondENGHO'!BQ59-1</f>
        <v>2.7586957056310091E-2</v>
      </c>
      <c r="BS62" s="3">
        <f>+'Indice PondENGHO'!BR60/'Indice PondENGHO'!BR59-1</f>
        <v>2.1837867958750756E-2</v>
      </c>
      <c r="BT62" s="3">
        <f>+'Indice PondENGHO'!BS60/'Indice PondENGHO'!BS59-1</f>
        <v>4.0657720238103323E-2</v>
      </c>
      <c r="BU62" s="3">
        <f>+'Indice PondENGHO'!BT60/'Indice PondENGHO'!BT59-1</f>
        <v>2.519243610383981E-2</v>
      </c>
      <c r="BV62" s="3">
        <f>+'Indice PondENGHO'!BU60/'Indice PondENGHO'!BU59-1</f>
        <v>2.5301872339011489E-2</v>
      </c>
      <c r="BW62" s="3">
        <f>+'Indice PondENGHO'!BV60/'Indice PondENGHO'!BV59-1</f>
        <v>4.7657350285312372E-2</v>
      </c>
      <c r="BX62" s="3">
        <f>+'Indice PondENGHO'!BW60/'Indice PondENGHO'!BW59-1</f>
        <v>3.084491387550603E-2</v>
      </c>
      <c r="BY62" s="3">
        <f>+'Indice PondENGHO'!BX60/'Indice PondENGHO'!BX59-1</f>
        <v>9.7602933383462709E-3</v>
      </c>
      <c r="BZ62" s="3">
        <f>+'Indice PondENGHO'!BY60/'Indice PondENGHO'!BY59-1</f>
        <v>3.6673538226901226E-2</v>
      </c>
      <c r="CA62" s="3">
        <f>+'Indice PondENGHO'!BZ60/'Indice PondENGHO'!BZ59-1</f>
        <v>1.5280961149518824E-2</v>
      </c>
      <c r="CB62" s="3">
        <f>+'Indice PondENGHO'!CA60/'Indice PondENGHO'!CA59-1</f>
        <v>4.1375490021117178E-2</v>
      </c>
      <c r="CC62" s="11">
        <f>+'Indice PondENGHO'!CB60/'Indice PondENGHO'!CB59-1</f>
        <v>3.3335848240096722E-2</v>
      </c>
      <c r="CD62" s="10">
        <f>+'Indice PondENGHO'!CC60/'Indice PondENGHO'!CC59-1</f>
        <v>3.1836524770697761E-2</v>
      </c>
      <c r="CE62" s="11">
        <f>+'Indice PondENGHO'!CD60/'Indice PondENGHO'!CD59-1</f>
        <v>3.1836524770697761E-2</v>
      </c>
      <c r="CG62" s="3">
        <f ca="1">+'Indice PondENGHO'!CF60/'Indice PondENGHO'!CF59-1</f>
        <v>3.2066925371093236E-2</v>
      </c>
      <c r="CI62" s="3">
        <f t="shared" si="3"/>
        <v>-2.1083684634990441E-3</v>
      </c>
      <c r="CJ62" s="3">
        <f>+'[3]Infla Mensual PondENGHO'!CF62</f>
        <v>-1.150239604375658E-3</v>
      </c>
      <c r="CK62" s="3">
        <f t="shared" si="4"/>
        <v>-9.5812885912338608E-4</v>
      </c>
    </row>
    <row r="63" spans="1:89" x14ac:dyDescent="0.3">
      <c r="A63" s="2">
        <f t="shared" si="0"/>
        <v>44501</v>
      </c>
      <c r="B63" s="1">
        <f t="shared" si="1"/>
        <v>11</v>
      </c>
      <c r="C63" s="1">
        <v>2021</v>
      </c>
      <c r="D63" s="10">
        <f>+'Indice PondENGHO'!D61/'Indice PondENGHO'!D60-1</f>
        <v>2.9761042017809825E-2</v>
      </c>
      <c r="E63" s="3">
        <f>+'Indice PondENGHO'!E61/'Indice PondENGHO'!E60-1</f>
        <v>6.9365283355409257E-3</v>
      </c>
      <c r="F63" s="3">
        <f>+'Indice PondENGHO'!F61/'Indice PondENGHO'!F60-1</f>
        <v>4.896897525257482E-2</v>
      </c>
      <c r="G63" s="3">
        <f>+'Indice PondENGHO'!G61/'Indice PondENGHO'!G60-1</f>
        <v>2.3014478325086074E-2</v>
      </c>
      <c r="H63" s="3">
        <f>+'Indice PondENGHO'!H61/'Indice PondENGHO'!H60-1</f>
        <v>2.8769774225475109E-2</v>
      </c>
      <c r="I63" s="3">
        <f>+'Indice PondENGHO'!I61/'Indice PondENGHO'!I60-1</f>
        <v>2.5571380707305025E-2</v>
      </c>
      <c r="J63" s="3">
        <f>+'Indice PondENGHO'!J61/'Indice PondENGHO'!J60-1</f>
        <v>2.4210431739130733E-2</v>
      </c>
      <c r="K63" s="3">
        <f>+'Indice PondENGHO'!K61/'Indice PondENGHO'!K60-1</f>
        <v>8.0915989573306923E-3</v>
      </c>
      <c r="L63" s="3">
        <f>+'Indice PondENGHO'!L61/'Indice PondENGHO'!L60-1</f>
        <v>1.99116282627676E-2</v>
      </c>
      <c r="M63" s="3">
        <f>+'Indice PondENGHO'!M61/'Indice PondENGHO'!M60-1</f>
        <v>2.9695221696711682E-2</v>
      </c>
      <c r="N63" s="3">
        <f>+'Indice PondENGHO'!N61/'Indice PondENGHO'!N60-1</f>
        <v>4.8592563732603233E-2</v>
      </c>
      <c r="O63" s="11">
        <f>+'Indice PondENGHO'!O61/'Indice PondENGHO'!O60-1</f>
        <v>2.0879554556252344E-2</v>
      </c>
      <c r="P63" s="3">
        <f>+'Indice PondENGHO'!P61/'Indice PondENGHO'!P60-1</f>
        <v>2.9527341848393673E-2</v>
      </c>
      <c r="Q63" s="3">
        <f>+'Indice PondENGHO'!Q61/'Indice PondENGHO'!Q60-1</f>
        <v>6.0511387525146176E-3</v>
      </c>
      <c r="R63" s="3">
        <f>+'Indice PondENGHO'!R61/'Indice PondENGHO'!R60-1</f>
        <v>5.0287790046949166E-2</v>
      </c>
      <c r="S63" s="3">
        <f>+'Indice PondENGHO'!S61/'Indice PondENGHO'!S60-1</f>
        <v>2.218034854550277E-2</v>
      </c>
      <c r="T63" s="3">
        <f>+'Indice PondENGHO'!T61/'Indice PondENGHO'!T60-1</f>
        <v>2.9373042495518087E-2</v>
      </c>
      <c r="U63" s="3">
        <f>+'Indice PondENGHO'!U61/'Indice PondENGHO'!U60-1</f>
        <v>2.4954871637342002E-2</v>
      </c>
      <c r="V63" s="3">
        <f>+'Indice PondENGHO'!V61/'Indice PondENGHO'!V60-1</f>
        <v>2.3552476776466547E-2</v>
      </c>
      <c r="W63" s="3">
        <f>+'Indice PondENGHO'!W61/'Indice PondENGHO'!W60-1</f>
        <v>7.8623619538387146E-3</v>
      </c>
      <c r="X63" s="3">
        <f>+'Indice PondENGHO'!X61/'Indice PondENGHO'!X60-1</f>
        <v>1.9073743992482406E-2</v>
      </c>
      <c r="Y63" s="3">
        <f>+'Indice PondENGHO'!Y61/'Indice PondENGHO'!Y60-1</f>
        <v>2.9024049606616309E-2</v>
      </c>
      <c r="Z63" s="3">
        <f>+'Indice PondENGHO'!Z61/'Indice PondENGHO'!Z60-1</f>
        <v>5.0023309197294141E-2</v>
      </c>
      <c r="AA63" s="3">
        <f>+'Indice PondENGHO'!AA61/'Indice PondENGHO'!AA60-1</f>
        <v>2.0359180863527282E-2</v>
      </c>
      <c r="AB63" s="10">
        <f>+'Indice PondENGHO'!AB61/'Indice PondENGHO'!AB60-1</f>
        <v>2.9275417970906492E-2</v>
      </c>
      <c r="AC63" s="3">
        <f>+'Indice PondENGHO'!AC61/'Indice PondENGHO'!AC60-1</f>
        <v>5.5932061060437466E-3</v>
      </c>
      <c r="AD63" s="3">
        <f>+'Indice PondENGHO'!AD61/'Indice PondENGHO'!AD60-1</f>
        <v>5.1442864317159831E-2</v>
      </c>
      <c r="AE63" s="3">
        <f>+'Indice PondENGHO'!AE61/'Indice PondENGHO'!AE60-1</f>
        <v>2.2122502219146467E-2</v>
      </c>
      <c r="AF63" s="3">
        <f>+'Indice PondENGHO'!AF61/'Indice PondENGHO'!AF60-1</f>
        <v>2.9344816924335992E-2</v>
      </c>
      <c r="AG63" s="3">
        <f>+'Indice PondENGHO'!AG61/'Indice PondENGHO'!AG60-1</f>
        <v>2.464630970779047E-2</v>
      </c>
      <c r="AH63" s="3">
        <f>+'Indice PondENGHO'!AH61/'Indice PondENGHO'!AH60-1</f>
        <v>2.3106415683110226E-2</v>
      </c>
      <c r="AI63" s="3">
        <f>+'Indice PondENGHO'!AI61/'Indice PondENGHO'!AI60-1</f>
        <v>7.943459902349792E-3</v>
      </c>
      <c r="AJ63" s="3">
        <f>+'Indice PondENGHO'!AJ61/'Indice PondENGHO'!AJ60-1</f>
        <v>1.8646287224743485E-2</v>
      </c>
      <c r="AK63" s="3">
        <f>+'Indice PondENGHO'!AK61/'Indice PondENGHO'!AK60-1</f>
        <v>2.8922550067354669E-2</v>
      </c>
      <c r="AL63" s="3">
        <f>+'Indice PondENGHO'!AL61/'Indice PondENGHO'!AL60-1</f>
        <v>5.0444420736352802E-2</v>
      </c>
      <c r="AM63" s="11">
        <f>+'Indice PondENGHO'!AM61/'Indice PondENGHO'!AM60-1</f>
        <v>2.0166000803524708E-2</v>
      </c>
      <c r="AN63" s="3">
        <f>+'Indice PondENGHO'!AN61/'Indice PondENGHO'!AN60-1</f>
        <v>2.8986467090180712E-2</v>
      </c>
      <c r="AO63" s="3">
        <f>+'Indice PondENGHO'!AO61/'Indice PondENGHO'!AO60-1</f>
        <v>5.4581277689411678E-3</v>
      </c>
      <c r="AP63" s="3">
        <f>+'Indice PondENGHO'!AP61/'Indice PondENGHO'!AP60-1</f>
        <v>5.124621881719893E-2</v>
      </c>
      <c r="AQ63" s="3">
        <f>+'Indice PondENGHO'!AQ61/'Indice PondENGHO'!AQ60-1</f>
        <v>2.1754436873871574E-2</v>
      </c>
      <c r="AR63" s="3">
        <f>+'Indice PondENGHO'!AR61/'Indice PondENGHO'!AR60-1</f>
        <v>2.9442486504376308E-2</v>
      </c>
      <c r="AS63" s="3">
        <f>+'Indice PondENGHO'!AS61/'Indice PondENGHO'!AS60-1</f>
        <v>2.3985610159743764E-2</v>
      </c>
      <c r="AT63" s="3">
        <f>+'Indice PondENGHO'!AT61/'Indice PondENGHO'!AT60-1</f>
        <v>2.2529044868019321E-2</v>
      </c>
      <c r="AU63" s="3">
        <f>+'Indice PondENGHO'!AU61/'Indice PondENGHO'!AU60-1</f>
        <v>7.6708365025124348E-3</v>
      </c>
      <c r="AV63" s="3">
        <f>+'Indice PondENGHO'!AV61/'Indice PondENGHO'!AV60-1</f>
        <v>1.8020204202094048E-2</v>
      </c>
      <c r="AW63" s="3">
        <f>+'Indice PondENGHO'!AW61/'Indice PondENGHO'!AW60-1</f>
        <v>2.9356913708716403E-2</v>
      </c>
      <c r="AX63" s="3">
        <f>+'Indice PondENGHO'!AX61/'Indice PondENGHO'!AX60-1</f>
        <v>5.0950021825535652E-2</v>
      </c>
      <c r="AY63" s="3">
        <f>+'Indice PondENGHO'!AY61/'Indice PondENGHO'!AY60-1</f>
        <v>1.98317205901406E-2</v>
      </c>
      <c r="AZ63" s="10">
        <f>+'Indice PondENGHO'!AZ61/'Indice PondENGHO'!AZ60-1</f>
        <v>2.8650495033165857E-2</v>
      </c>
      <c r="BA63" s="3">
        <f>+'Indice PondENGHO'!BA61/'Indice PondENGHO'!BA60-1</f>
        <v>5.1412220535849151E-3</v>
      </c>
      <c r="BB63" s="3">
        <f>+'Indice PondENGHO'!BB61/'Indice PondENGHO'!BB60-1</f>
        <v>5.1749889440536379E-2</v>
      </c>
      <c r="BC63" s="3">
        <f>+'Indice PondENGHO'!BC61/'Indice PondENGHO'!BC60-1</f>
        <v>2.1001020043214691E-2</v>
      </c>
      <c r="BD63" s="3">
        <f>+'Indice PondENGHO'!BD61/'Indice PondENGHO'!BD60-1</f>
        <v>3.0307781531947464E-2</v>
      </c>
      <c r="BE63" s="3">
        <f>+'Indice PondENGHO'!BE61/'Indice PondENGHO'!BE60-1</f>
        <v>2.3239633694609907E-2</v>
      </c>
      <c r="BF63" s="3">
        <f>+'Indice PondENGHO'!BF61/'Indice PondENGHO'!BF60-1</f>
        <v>2.1859740815221684E-2</v>
      </c>
      <c r="BG63" s="3">
        <f>+'Indice PondENGHO'!BG61/'Indice PondENGHO'!BG60-1</f>
        <v>6.95973834648278E-3</v>
      </c>
      <c r="BH63" s="3">
        <f>+'Indice PondENGHO'!BH61/'Indice PondENGHO'!BH60-1</f>
        <v>1.7106538625951018E-2</v>
      </c>
      <c r="BI63" s="3">
        <f>+'Indice PondENGHO'!BI61/'Indice PondENGHO'!BI60-1</f>
        <v>2.9033253959022343E-2</v>
      </c>
      <c r="BJ63" s="3">
        <f>+'Indice PondENGHO'!BJ61/'Indice PondENGHO'!BJ60-1</f>
        <v>5.2068920060809543E-2</v>
      </c>
      <c r="BK63" s="11">
        <f>+'Indice PondENGHO'!BK61/'Indice PondENGHO'!BK60-1</f>
        <v>1.9363074462096286E-2</v>
      </c>
      <c r="BL63" s="2">
        <f t="shared" si="2"/>
        <v>44501</v>
      </c>
      <c r="BM63" s="3">
        <f>+'Indice PondENGHO'!BL61/'Indice PondENGHO'!BL60-1</f>
        <v>2.9579111817521264E-2</v>
      </c>
      <c r="BN63" s="3">
        <f>+'Indice PondENGHO'!BM61/'Indice PondENGHO'!BM60-1</f>
        <v>2.9205245371814792E-2</v>
      </c>
      <c r="BO63" s="3">
        <f>+'Indice PondENGHO'!BN61/'Indice PondENGHO'!BN60-1</f>
        <v>2.9302269321864305E-2</v>
      </c>
      <c r="BP63" s="3">
        <f>+'Indice PondENGHO'!BO61/'Indice PondENGHO'!BO60-1</f>
        <v>2.900230172550966E-2</v>
      </c>
      <c r="BQ63" s="3">
        <f>+'Indice PondENGHO'!BP61/'Indice PondENGHO'!BP60-1</f>
        <v>2.8783158128443675E-2</v>
      </c>
      <c r="BR63" s="10">
        <f>+'Indice PondENGHO'!BQ61/'Indice PondENGHO'!BQ60-1</f>
        <v>2.9210254676719227E-2</v>
      </c>
      <c r="BS63" s="3">
        <f>+'Indice PondENGHO'!BR61/'Indice PondENGHO'!BR60-1</f>
        <v>5.694041616934653E-3</v>
      </c>
      <c r="BT63" s="3">
        <f>+'Indice PondENGHO'!BS61/'Indice PondENGHO'!BS60-1</f>
        <v>5.0956357839757604E-2</v>
      </c>
      <c r="BU63" s="3">
        <f>+'Indice PondENGHO'!BT61/'Indice PondENGHO'!BT60-1</f>
        <v>2.1789231175275425E-2</v>
      </c>
      <c r="BV63" s="3">
        <f>+'Indice PondENGHO'!BU61/'Indice PondENGHO'!BU60-1</f>
        <v>2.9719179099531701E-2</v>
      </c>
      <c r="BW63" s="3">
        <f>+'Indice PondENGHO'!BV61/'Indice PondENGHO'!BV60-1</f>
        <v>2.4035179076575597E-2</v>
      </c>
      <c r="BX63" s="3">
        <f>+'Indice PondENGHO'!BW61/'Indice PondENGHO'!BW60-1</f>
        <v>2.2676407931158327E-2</v>
      </c>
      <c r="BY63" s="3">
        <f>+'Indice PondENGHO'!BX61/'Indice PondENGHO'!BX60-1</f>
        <v>7.6003301896392372E-3</v>
      </c>
      <c r="BZ63" s="3">
        <f>+'Indice PondENGHO'!BY61/'Indice PondENGHO'!BY60-1</f>
        <v>1.8130830476233761E-2</v>
      </c>
      <c r="CA63" s="3">
        <f>+'Indice PondENGHO'!BZ61/'Indice PondENGHO'!BZ60-1</f>
        <v>2.9129644770138796E-2</v>
      </c>
      <c r="CB63" s="3">
        <f>+'Indice PondENGHO'!CA61/'Indice PondENGHO'!CA60-1</f>
        <v>5.1018326380145584E-2</v>
      </c>
      <c r="CC63" s="11">
        <f>+'Indice PondENGHO'!CB61/'Indice PondENGHO'!CB60-1</f>
        <v>1.9890647495249603E-2</v>
      </c>
      <c r="CD63" s="10">
        <f>+'Indice PondENGHO'!CC61/'Indice PondENGHO'!CC60-1</f>
        <v>2.9087586680757171E-2</v>
      </c>
      <c r="CE63" s="11">
        <f>+'Indice PondENGHO'!CD61/'Indice PondENGHO'!CD60-1</f>
        <v>2.9087586680757171E-2</v>
      </c>
      <c r="CG63" s="3">
        <f ca="1">+'Indice PondENGHO'!CF61/'Indice PondENGHO'!CF60-1</f>
        <v>2.9151582199467008E-2</v>
      </c>
      <c r="CI63" s="3">
        <f t="shared" si="3"/>
        <v>7.9595368907758868E-4</v>
      </c>
      <c r="CJ63" s="3">
        <f>+'[3]Infla Mensual PondENGHO'!CF63</f>
        <v>8.1701957739710451E-5</v>
      </c>
      <c r="CK63" s="3">
        <f t="shared" si="4"/>
        <v>7.1425173133787823E-4</v>
      </c>
    </row>
    <row r="64" spans="1:89" x14ac:dyDescent="0.3">
      <c r="A64" s="2">
        <f t="shared" si="0"/>
        <v>44531</v>
      </c>
      <c r="B64" s="1">
        <f t="shared" si="1"/>
        <v>12</v>
      </c>
      <c r="C64" s="1">
        <v>2021</v>
      </c>
      <c r="D64" s="10">
        <f>+'Indice PondENGHO'!D62/'Indice PondENGHO'!D61-1</f>
        <v>4.7559764060042031E-2</v>
      </c>
      <c r="E64" s="3">
        <f>+'Indice PondENGHO'!E62/'Indice PondENGHO'!E61-1</f>
        <v>5.3911787468712502E-2</v>
      </c>
      <c r="F64" s="3">
        <f>+'Indice PondENGHO'!F62/'Indice PondENGHO'!F61-1</f>
        <v>5.8171275822619606E-2</v>
      </c>
      <c r="G64" s="3">
        <f>+'Indice PondENGHO'!G62/'Indice PondENGHO'!G61-1</f>
        <v>1.9706093087616727E-2</v>
      </c>
      <c r="H64" s="3">
        <f>+'Indice PondENGHO'!H62/'Indice PondENGHO'!H61-1</f>
        <v>3.5139572820170883E-2</v>
      </c>
      <c r="I64" s="3">
        <f>+'Indice PondENGHO'!I62/'Indice PondENGHO'!I61-1</f>
        <v>5.8040543350184048E-3</v>
      </c>
      <c r="J64" s="3">
        <f>+'Indice PondENGHO'!J62/'Indice PondENGHO'!J61-1</f>
        <v>4.4927583548417527E-2</v>
      </c>
      <c r="K64" s="3">
        <f>+'Indice PondENGHO'!K62/'Indice PondENGHO'!K61-1</f>
        <v>1.0258672780828482E-2</v>
      </c>
      <c r="L64" s="3">
        <f>+'Indice PondENGHO'!L62/'Indice PondENGHO'!L61-1</f>
        <v>3.8200541666154386E-2</v>
      </c>
      <c r="M64" s="3">
        <f>+'Indice PondENGHO'!M62/'Indice PondENGHO'!M61-1</f>
        <v>3.2658393839077426E-2</v>
      </c>
      <c r="N64" s="3">
        <f>+'Indice PondENGHO'!N62/'Indice PondENGHO'!N61-1</f>
        <v>6.2778477427863244E-2</v>
      </c>
      <c r="O64" s="11">
        <f>+'Indice PondENGHO'!O62/'Indice PondENGHO'!O61-1</f>
        <v>3.2645873129621306E-2</v>
      </c>
      <c r="P64" s="3">
        <f>+'Indice PondENGHO'!P62/'Indice PondENGHO'!P61-1</f>
        <v>4.6933550121134315E-2</v>
      </c>
      <c r="Q64" s="3">
        <f>+'Indice PondENGHO'!Q62/'Indice PondENGHO'!Q61-1</f>
        <v>5.3889284095444134E-2</v>
      </c>
      <c r="R64" s="3">
        <f>+'Indice PondENGHO'!R62/'Indice PondENGHO'!R61-1</f>
        <v>5.8486472630061792E-2</v>
      </c>
      <c r="S64" s="3">
        <f>+'Indice PondENGHO'!S62/'Indice PondENGHO'!S61-1</f>
        <v>2.0274924084652923E-2</v>
      </c>
      <c r="T64" s="3">
        <f>+'Indice PondENGHO'!T62/'Indice PondENGHO'!T61-1</f>
        <v>3.6066422999295522E-2</v>
      </c>
      <c r="U64" s="3">
        <f>+'Indice PondENGHO'!U62/'Indice PondENGHO'!U61-1</f>
        <v>5.5303295240458628E-3</v>
      </c>
      <c r="V64" s="3">
        <f>+'Indice PondENGHO'!V62/'Indice PondENGHO'!V61-1</f>
        <v>4.6464761001043797E-2</v>
      </c>
      <c r="W64" s="3">
        <f>+'Indice PondENGHO'!W62/'Indice PondENGHO'!W61-1</f>
        <v>1.0689212725578434E-2</v>
      </c>
      <c r="X64" s="3">
        <f>+'Indice PondENGHO'!X62/'Indice PondENGHO'!X61-1</f>
        <v>3.9405328758881808E-2</v>
      </c>
      <c r="Y64" s="3">
        <f>+'Indice PondENGHO'!Y62/'Indice PondENGHO'!Y61-1</f>
        <v>3.2286341710646482E-2</v>
      </c>
      <c r="Z64" s="3">
        <f>+'Indice PondENGHO'!Z62/'Indice PondENGHO'!Z61-1</f>
        <v>6.0686322769607504E-2</v>
      </c>
      <c r="AA64" s="3">
        <f>+'Indice PondENGHO'!AA62/'Indice PondENGHO'!AA61-1</f>
        <v>3.2199439673946229E-2</v>
      </c>
      <c r="AB64" s="10">
        <f>+'Indice PondENGHO'!AB62/'Indice PondENGHO'!AB61-1</f>
        <v>4.6489153490413049E-2</v>
      </c>
      <c r="AC64" s="3">
        <f>+'Indice PondENGHO'!AC62/'Indice PondENGHO'!AC61-1</f>
        <v>5.3941231234580833E-2</v>
      </c>
      <c r="AD64" s="3">
        <f>+'Indice PondENGHO'!AD62/'Indice PondENGHO'!AD61-1</f>
        <v>5.8323748249131002E-2</v>
      </c>
      <c r="AE64" s="3">
        <f>+'Indice PondENGHO'!AE62/'Indice PondENGHO'!AE61-1</f>
        <v>2.0603535702032438E-2</v>
      </c>
      <c r="AF64" s="3">
        <f>+'Indice PondENGHO'!AF62/'Indice PondENGHO'!AF61-1</f>
        <v>3.617249356857144E-2</v>
      </c>
      <c r="AG64" s="3">
        <f>+'Indice PondENGHO'!AG62/'Indice PondENGHO'!AG61-1</f>
        <v>5.2172332012989653E-3</v>
      </c>
      <c r="AH64" s="3">
        <f>+'Indice PondENGHO'!AH62/'Indice PondENGHO'!AH61-1</f>
        <v>4.6300688721641281E-2</v>
      </c>
      <c r="AI64" s="3">
        <f>+'Indice PondENGHO'!AI62/'Indice PondENGHO'!AI61-1</f>
        <v>1.0662531023050148E-2</v>
      </c>
      <c r="AJ64" s="3">
        <f>+'Indice PondENGHO'!AJ62/'Indice PondENGHO'!AJ61-1</f>
        <v>3.9829258449717519E-2</v>
      </c>
      <c r="AK64" s="3">
        <f>+'Indice PondENGHO'!AK62/'Indice PondENGHO'!AK61-1</f>
        <v>3.212827423352671E-2</v>
      </c>
      <c r="AL64" s="3">
        <f>+'Indice PondENGHO'!AL62/'Indice PondENGHO'!AL61-1</f>
        <v>5.86138024278966E-2</v>
      </c>
      <c r="AM64" s="11">
        <f>+'Indice PondENGHO'!AM62/'Indice PondENGHO'!AM61-1</f>
        <v>3.2213116649921547E-2</v>
      </c>
      <c r="AN64" s="3">
        <f>+'Indice PondENGHO'!AN62/'Indice PondENGHO'!AN61-1</f>
        <v>4.6078317316293971E-2</v>
      </c>
      <c r="AO64" s="3">
        <f>+'Indice PondENGHO'!AO62/'Indice PondENGHO'!AO61-1</f>
        <v>5.3829492328318684E-2</v>
      </c>
      <c r="AP64" s="3">
        <f>+'Indice PondENGHO'!AP62/'Indice PondENGHO'!AP61-1</f>
        <v>5.8396846183868201E-2</v>
      </c>
      <c r="AQ64" s="3">
        <f>+'Indice PondENGHO'!AQ62/'Indice PondENGHO'!AQ61-1</f>
        <v>2.0848662656009598E-2</v>
      </c>
      <c r="AR64" s="3">
        <f>+'Indice PondENGHO'!AR62/'Indice PondENGHO'!AR61-1</f>
        <v>3.6245502452871836E-2</v>
      </c>
      <c r="AS64" s="3">
        <f>+'Indice PondENGHO'!AS62/'Indice PondENGHO'!AS61-1</f>
        <v>4.9376708956809789E-3</v>
      </c>
      <c r="AT64" s="3">
        <f>+'Indice PondENGHO'!AT62/'Indice PondENGHO'!AT61-1</f>
        <v>4.8602510053016523E-2</v>
      </c>
      <c r="AU64" s="3">
        <f>+'Indice PondENGHO'!AU62/'Indice PondENGHO'!AU61-1</f>
        <v>1.1090703136896751E-2</v>
      </c>
      <c r="AV64" s="3">
        <f>+'Indice PondENGHO'!AV62/'Indice PondENGHO'!AV61-1</f>
        <v>4.0733229009676242E-2</v>
      </c>
      <c r="AW64" s="3">
        <f>+'Indice PondENGHO'!AW62/'Indice PondENGHO'!AW61-1</f>
        <v>3.2347090777381293E-2</v>
      </c>
      <c r="AX64" s="3">
        <f>+'Indice PondENGHO'!AX62/'Indice PondENGHO'!AX61-1</f>
        <v>5.7891877894001187E-2</v>
      </c>
      <c r="AY64" s="3">
        <f>+'Indice PondENGHO'!AY62/'Indice PondENGHO'!AY61-1</f>
        <v>3.1650091673361302E-2</v>
      </c>
      <c r="AZ64" s="10">
        <f>+'Indice PondENGHO'!AZ62/'Indice PondENGHO'!AZ61-1</f>
        <v>4.5488104125277484E-2</v>
      </c>
      <c r="BA64" s="3">
        <f>+'Indice PondENGHO'!BA62/'Indice PondENGHO'!BA61-1</f>
        <v>5.3698150122952537E-2</v>
      </c>
      <c r="BB64" s="3">
        <f>+'Indice PondENGHO'!BB62/'Indice PondENGHO'!BB61-1</f>
        <v>5.837614235940447E-2</v>
      </c>
      <c r="BC64" s="3">
        <f>+'Indice PondENGHO'!BC62/'Indice PondENGHO'!BC61-1</f>
        <v>2.159842538428669E-2</v>
      </c>
      <c r="BD64" s="3">
        <f>+'Indice PondENGHO'!BD62/'Indice PondENGHO'!BD61-1</f>
        <v>3.71160325919484E-2</v>
      </c>
      <c r="BE64" s="3">
        <f>+'Indice PondENGHO'!BE62/'Indice PondENGHO'!BE61-1</f>
        <v>4.5725407957508679E-3</v>
      </c>
      <c r="BF64" s="3">
        <f>+'Indice PondENGHO'!BF62/'Indice PondENGHO'!BF61-1</f>
        <v>5.0164546633005846E-2</v>
      </c>
      <c r="BG64" s="3">
        <f>+'Indice PondENGHO'!BG62/'Indice PondENGHO'!BG61-1</f>
        <v>1.149785398374692E-2</v>
      </c>
      <c r="BH64" s="3">
        <f>+'Indice PondENGHO'!BH62/'Indice PondENGHO'!BH61-1</f>
        <v>4.1918631383323746E-2</v>
      </c>
      <c r="BI64" s="3">
        <f>+'Indice PondENGHO'!BI62/'Indice PondENGHO'!BI61-1</f>
        <v>3.1667494564685539E-2</v>
      </c>
      <c r="BJ64" s="3">
        <f>+'Indice PondENGHO'!BJ62/'Indice PondENGHO'!BJ61-1</f>
        <v>5.7667266872043488E-2</v>
      </c>
      <c r="BK64" s="11">
        <f>+'Indice PondENGHO'!BK62/'Indice PondENGHO'!BK61-1</f>
        <v>3.0752813555549485E-2</v>
      </c>
      <c r="BL64" s="2">
        <f t="shared" si="2"/>
        <v>44531</v>
      </c>
      <c r="BM64" s="3">
        <f>+'Indice PondENGHO'!BL62/'Indice PondENGHO'!BL61-1</f>
        <v>4.2527061466737015E-2</v>
      </c>
      <c r="BN64" s="3">
        <f>+'Indice PondENGHO'!BM62/'Indice PondENGHO'!BM61-1</f>
        <v>4.1740816174261619E-2</v>
      </c>
      <c r="BO64" s="3">
        <f>+'Indice PondENGHO'!BN62/'Indice PondENGHO'!BN61-1</f>
        <v>4.0578828183184923E-2</v>
      </c>
      <c r="BP64" s="3">
        <f>+'Indice PondENGHO'!BO62/'Indice PondENGHO'!BO61-1</f>
        <v>4.0396081741573164E-2</v>
      </c>
      <c r="BQ64" s="3">
        <f>+'Indice PondENGHO'!BP62/'Indice PondENGHO'!BP61-1</f>
        <v>3.9681276857667536E-2</v>
      </c>
      <c r="BR64" s="10">
        <f>+'Indice PondENGHO'!BQ62/'Indice PondENGHO'!BQ61-1</f>
        <v>4.6456954335986511E-2</v>
      </c>
      <c r="BS64" s="3">
        <f>+'Indice PondENGHO'!BR62/'Indice PondENGHO'!BR61-1</f>
        <v>5.3830903836043165E-2</v>
      </c>
      <c r="BT64" s="3">
        <f>+'Indice PondENGHO'!BS62/'Indice PondENGHO'!BS61-1</f>
        <v>5.8361272046155932E-2</v>
      </c>
      <c r="BU64" s="3">
        <f>+'Indice PondENGHO'!BT62/'Indice PondENGHO'!BT61-1</f>
        <v>2.0824603539445485E-2</v>
      </c>
      <c r="BV64" s="3">
        <f>+'Indice PondENGHO'!BU62/'Indice PondENGHO'!BU61-1</f>
        <v>3.6476241829384248E-2</v>
      </c>
      <c r="BW64" s="3">
        <f>+'Indice PondENGHO'!BV62/'Indice PondENGHO'!BV61-1</f>
        <v>4.9755003769722528E-3</v>
      </c>
      <c r="BX64" s="3">
        <f>+'Indice PondENGHO'!BW62/'Indice PondENGHO'!BW61-1</f>
        <v>4.8159122523397491E-2</v>
      </c>
      <c r="BY64" s="3">
        <f>+'Indice PondENGHO'!BX62/'Indice PondENGHO'!BX61-1</f>
        <v>1.0959527114107193E-2</v>
      </c>
      <c r="BZ64" s="3">
        <f>+'Indice PondENGHO'!BY62/'Indice PondENGHO'!BY61-1</f>
        <v>4.0570674463969114E-2</v>
      </c>
      <c r="CA64" s="3">
        <f>+'Indice PondENGHO'!BZ62/'Indice PondENGHO'!BZ61-1</f>
        <v>3.2047884669978766E-2</v>
      </c>
      <c r="CB64" s="3">
        <f>+'Indice PondENGHO'!CA62/'Indice PondENGHO'!CA61-1</f>
        <v>5.8654924119028173E-2</v>
      </c>
      <c r="CC64" s="11">
        <f>+'Indice PondENGHO'!CB62/'Indice PondENGHO'!CB61-1</f>
        <v>3.1586596481189222E-2</v>
      </c>
      <c r="CD64" s="10">
        <f>+'Indice PondENGHO'!CC62/'Indice PondENGHO'!CC61-1</f>
        <v>4.0670619393794016E-2</v>
      </c>
      <c r="CE64" s="11">
        <f>+'Indice PondENGHO'!CD62/'Indice PondENGHO'!CD61-1</f>
        <v>4.0670619393794016E-2</v>
      </c>
      <c r="CG64" s="3">
        <f ca="1">+'Indice PondENGHO'!CF62/'Indice PondENGHO'!CF61-1</f>
        <v>4.0791443614389467E-2</v>
      </c>
      <c r="CI64" s="3">
        <f t="shared" si="3"/>
        <v>2.8457846090694794E-3</v>
      </c>
      <c r="CJ64" s="3">
        <f>+'[3]Infla Mensual PondENGHO'!CF64</f>
        <v>3.0493725413136552E-3</v>
      </c>
      <c r="CK64" s="3">
        <f t="shared" si="4"/>
        <v>-2.0358793224417582E-4</v>
      </c>
    </row>
    <row r="65" spans="1:89" x14ac:dyDescent="0.3">
      <c r="A65" s="2">
        <f t="shared" si="0"/>
        <v>44562</v>
      </c>
      <c r="B65" s="1">
        <f t="shared" si="1"/>
        <v>1</v>
      </c>
      <c r="C65" s="1">
        <v>2022</v>
      </c>
      <c r="D65" s="10">
        <f>+'Indice PondENGHO'!D63/'Indice PondENGHO'!D62-1</f>
        <v>4.5649020839177545E-2</v>
      </c>
      <c r="E65" s="3">
        <f>+'Indice PondENGHO'!E63/'Indice PondENGHO'!E62-1</f>
        <v>1.8014756214566052E-2</v>
      </c>
      <c r="F65" s="3">
        <f>+'Indice PondENGHO'!F63/'Indice PondENGHO'!F62-1</f>
        <v>5.5372442398067268E-2</v>
      </c>
      <c r="G65" s="3">
        <f>+'Indice PondENGHO'!G63/'Indice PondENGHO'!G62-1</f>
        <v>1.9796736535617976E-2</v>
      </c>
      <c r="H65" s="3">
        <f>+'Indice PondENGHO'!H63/'Indice PondENGHO'!H62-1</f>
        <v>3.9550301649402542E-2</v>
      </c>
      <c r="I65" s="3">
        <f>+'Indice PondENGHO'!I63/'Indice PondENGHO'!I62-1</f>
        <v>3.9226786262852142E-2</v>
      </c>
      <c r="J65" s="3">
        <f>+'Indice PondENGHO'!J63/'Indice PondENGHO'!J62-1</f>
        <v>2.8369867269071314E-2</v>
      </c>
      <c r="K65" s="3">
        <f>+'Indice PondENGHO'!K63/'Indice PondENGHO'!K62-1</f>
        <v>6.1472075334979559E-2</v>
      </c>
      <c r="L65" s="3">
        <f>+'Indice PondENGHO'!L63/'Indice PondENGHO'!L62-1</f>
        <v>3.78960253998879E-2</v>
      </c>
      <c r="M65" s="3">
        <f>+'Indice PondENGHO'!M63/'Indice PondENGHO'!M62-1</f>
        <v>3.7766882875974295E-2</v>
      </c>
      <c r="N65" s="3">
        <f>+'Indice PondENGHO'!N63/'Indice PondENGHO'!N62-1</f>
        <v>5.5284592398506804E-2</v>
      </c>
      <c r="O65" s="11">
        <f>+'Indice PondENGHO'!O63/'Indice PondENGHO'!O62-1</f>
        <v>4.2657454808965989E-2</v>
      </c>
      <c r="P65" s="3">
        <f>+'Indice PondENGHO'!P63/'Indice PondENGHO'!P62-1</f>
        <v>4.6083519370083925E-2</v>
      </c>
      <c r="Q65" s="3">
        <f>+'Indice PondENGHO'!Q63/'Indice PondENGHO'!Q62-1</f>
        <v>1.772179179224409E-2</v>
      </c>
      <c r="R65" s="3">
        <f>+'Indice PondENGHO'!R63/'Indice PondENGHO'!R62-1</f>
        <v>5.5784643202195783E-2</v>
      </c>
      <c r="S65" s="3">
        <f>+'Indice PondENGHO'!S63/'Indice PondENGHO'!S62-1</f>
        <v>1.8878663265685658E-2</v>
      </c>
      <c r="T65" s="3">
        <f>+'Indice PondENGHO'!T63/'Indice PondENGHO'!T62-1</f>
        <v>4.0465305164137044E-2</v>
      </c>
      <c r="U65" s="3">
        <f>+'Indice PondENGHO'!U63/'Indice PondENGHO'!U62-1</f>
        <v>4.0214147605078354E-2</v>
      </c>
      <c r="V65" s="3">
        <f>+'Indice PondENGHO'!V63/'Indice PondENGHO'!V62-1</f>
        <v>2.8156000352823174E-2</v>
      </c>
      <c r="W65" s="3">
        <f>+'Indice PondENGHO'!W63/'Indice PondENGHO'!W62-1</f>
        <v>6.4249103443758449E-2</v>
      </c>
      <c r="X65" s="3">
        <f>+'Indice PondENGHO'!X63/'Indice PondENGHO'!X62-1</f>
        <v>3.8412664975326472E-2</v>
      </c>
      <c r="Y65" s="3">
        <f>+'Indice PondENGHO'!Y63/'Indice PondENGHO'!Y62-1</f>
        <v>3.8465288041210632E-2</v>
      </c>
      <c r="Z65" s="3">
        <f>+'Indice PondENGHO'!Z63/'Indice PondENGHO'!Z62-1</f>
        <v>5.5574993449587717E-2</v>
      </c>
      <c r="AA65" s="3">
        <f>+'Indice PondENGHO'!AA63/'Indice PondENGHO'!AA62-1</f>
        <v>4.3187800301832224E-2</v>
      </c>
      <c r="AB65" s="10">
        <f>+'Indice PondENGHO'!AB63/'Indice PondENGHO'!AB62-1</f>
        <v>4.6327976808453686E-2</v>
      </c>
      <c r="AC65" s="3">
        <f>+'Indice PondENGHO'!AC63/'Indice PondENGHO'!AC62-1</f>
        <v>1.7756424922593439E-2</v>
      </c>
      <c r="AD65" s="3">
        <f>+'Indice PondENGHO'!AD63/'Indice PondENGHO'!AD62-1</f>
        <v>5.5898456375283789E-2</v>
      </c>
      <c r="AE65" s="3">
        <f>+'Indice PondENGHO'!AE63/'Indice PondENGHO'!AE62-1</f>
        <v>1.8353362166404708E-2</v>
      </c>
      <c r="AF65" s="3">
        <f>+'Indice PondENGHO'!AF63/'Indice PondENGHO'!AF62-1</f>
        <v>3.9851441118896602E-2</v>
      </c>
      <c r="AG65" s="3">
        <f>+'Indice PondENGHO'!AG63/'Indice PondENGHO'!AG62-1</f>
        <v>4.0167574559953678E-2</v>
      </c>
      <c r="AH65" s="3">
        <f>+'Indice PondENGHO'!AH63/'Indice PondENGHO'!AH62-1</f>
        <v>2.8627629337867111E-2</v>
      </c>
      <c r="AI65" s="3">
        <f>+'Indice PondENGHO'!AI63/'Indice PondENGHO'!AI62-1</f>
        <v>6.5422264569147126E-2</v>
      </c>
      <c r="AJ65" s="3">
        <f>+'Indice PondENGHO'!AJ63/'Indice PondENGHO'!AJ62-1</f>
        <v>3.8441300686166135E-2</v>
      </c>
      <c r="AK65" s="3">
        <f>+'Indice PondENGHO'!AK63/'Indice PondENGHO'!AK62-1</f>
        <v>3.8647369813100907E-2</v>
      </c>
      <c r="AL65" s="3">
        <f>+'Indice PondENGHO'!AL63/'Indice PondENGHO'!AL62-1</f>
        <v>5.5444267119496571E-2</v>
      </c>
      <c r="AM65" s="11">
        <f>+'Indice PondENGHO'!AM63/'Indice PondENGHO'!AM62-1</f>
        <v>4.323576530186557E-2</v>
      </c>
      <c r="AN65" s="3">
        <f>+'Indice PondENGHO'!AN63/'Indice PondENGHO'!AN62-1</f>
        <v>4.6351881359547376E-2</v>
      </c>
      <c r="AO65" s="3">
        <f>+'Indice PondENGHO'!AO63/'Indice PondENGHO'!AO62-1</f>
        <v>1.7691024109661724E-2</v>
      </c>
      <c r="AP65" s="3">
        <f>+'Indice PondENGHO'!AP63/'Indice PondENGHO'!AP62-1</f>
        <v>5.6270061868348042E-2</v>
      </c>
      <c r="AQ65" s="3">
        <f>+'Indice PondENGHO'!AQ63/'Indice PondENGHO'!AQ62-1</f>
        <v>1.8588130781837631E-2</v>
      </c>
      <c r="AR65" s="3">
        <f>+'Indice PondENGHO'!AR63/'Indice PondENGHO'!AR62-1</f>
        <v>3.9895399423562683E-2</v>
      </c>
      <c r="AS65" s="3">
        <f>+'Indice PondENGHO'!AS63/'Indice PondENGHO'!AS62-1</f>
        <v>4.1974188462302164E-2</v>
      </c>
      <c r="AT65" s="3">
        <f>+'Indice PondENGHO'!AT63/'Indice PondENGHO'!AT62-1</f>
        <v>2.7946269091622788E-2</v>
      </c>
      <c r="AU65" s="3">
        <f>+'Indice PondENGHO'!AU63/'Indice PondENGHO'!AU62-1</f>
        <v>6.5979758563782465E-2</v>
      </c>
      <c r="AV65" s="3">
        <f>+'Indice PondENGHO'!AV63/'Indice PondENGHO'!AV62-1</f>
        <v>3.9019182589072665E-2</v>
      </c>
      <c r="AW65" s="3">
        <f>+'Indice PondENGHO'!AW63/'Indice PondENGHO'!AW62-1</f>
        <v>3.8138292454608536E-2</v>
      </c>
      <c r="AX65" s="3">
        <f>+'Indice PondENGHO'!AX63/'Indice PondENGHO'!AX62-1</f>
        <v>5.6012862023175236E-2</v>
      </c>
      <c r="AY65" s="3">
        <f>+'Indice PondENGHO'!AY63/'Indice PondENGHO'!AY62-1</f>
        <v>4.3434192415238382E-2</v>
      </c>
      <c r="AZ65" s="10">
        <f>+'Indice PondENGHO'!AZ63/'Indice PondENGHO'!AZ62-1</f>
        <v>4.6513637582418221E-2</v>
      </c>
      <c r="BA65" s="3">
        <f>+'Indice PondENGHO'!BA63/'Indice PondENGHO'!BA62-1</f>
        <v>1.7452706751791558E-2</v>
      </c>
      <c r="BB65" s="3">
        <f>+'Indice PondENGHO'!BB63/'Indice PondENGHO'!BB62-1</f>
        <v>5.6685488830731101E-2</v>
      </c>
      <c r="BC65" s="3">
        <f>+'Indice PondENGHO'!BC63/'Indice PondENGHO'!BC62-1</f>
        <v>1.780297390806318E-2</v>
      </c>
      <c r="BD65" s="3">
        <f>+'Indice PondENGHO'!BD63/'Indice PondENGHO'!BD62-1</f>
        <v>4.170924164597456E-2</v>
      </c>
      <c r="BE65" s="3">
        <f>+'Indice PondENGHO'!BE63/'Indice PondENGHO'!BE62-1</f>
        <v>4.3466663016158202E-2</v>
      </c>
      <c r="BF65" s="3">
        <f>+'Indice PondENGHO'!BF63/'Indice PondENGHO'!BF62-1</f>
        <v>2.7489458389474697E-2</v>
      </c>
      <c r="BG65" s="3">
        <f>+'Indice PondENGHO'!BG63/'Indice PondENGHO'!BG62-1</f>
        <v>6.838774378730883E-2</v>
      </c>
      <c r="BH65" s="3">
        <f>+'Indice PondENGHO'!BH63/'Indice PondENGHO'!BH62-1</f>
        <v>3.9286400259878285E-2</v>
      </c>
      <c r="BI65" s="3">
        <f>+'Indice PondENGHO'!BI63/'Indice PondENGHO'!BI62-1</f>
        <v>3.8237745917349519E-2</v>
      </c>
      <c r="BJ65" s="3">
        <f>+'Indice PondENGHO'!BJ63/'Indice PondENGHO'!BJ62-1</f>
        <v>5.6288580583947923E-2</v>
      </c>
      <c r="BK65" s="11">
        <f>+'Indice PondENGHO'!BK63/'Indice PondENGHO'!BK62-1</f>
        <v>4.4485959444874323E-2</v>
      </c>
      <c r="BL65" s="2">
        <f t="shared" si="2"/>
        <v>44562</v>
      </c>
      <c r="BM65" s="3">
        <f>+'Indice PondENGHO'!BL63/'Indice PondENGHO'!BL62-1</f>
        <v>4.2157665523561816E-2</v>
      </c>
      <c r="BN65" s="3">
        <f>+'Indice PondENGHO'!BM63/'Indice PondENGHO'!BM62-1</f>
        <v>4.1805221486905797E-2</v>
      </c>
      <c r="BO65" s="3">
        <f>+'Indice PondENGHO'!BN63/'Indice PondENGHO'!BN62-1</f>
        <v>4.2019026048511599E-2</v>
      </c>
      <c r="BP65" s="3">
        <f>+'Indice PondENGHO'!BO63/'Indice PondENGHO'!BO62-1</f>
        <v>4.1801172514164486E-2</v>
      </c>
      <c r="BQ65" s="3">
        <f>+'Indice PondENGHO'!BP63/'Indice PondENGHO'!BP62-1</f>
        <v>4.1777889158480797E-2</v>
      </c>
      <c r="BR65" s="10">
        <f>+'Indice PondENGHO'!BQ63/'Indice PondENGHO'!BQ62-1</f>
        <v>4.6205146317831236E-2</v>
      </c>
      <c r="BS65" s="3">
        <f>+'Indice PondENGHO'!BR63/'Indice PondENGHO'!BR62-1</f>
        <v>1.7678914530203871E-2</v>
      </c>
      <c r="BT65" s="3">
        <f>+'Indice PondENGHO'!BS63/'Indice PondENGHO'!BS62-1</f>
        <v>5.6117350474924388E-2</v>
      </c>
      <c r="BU65" s="3">
        <f>+'Indice PondENGHO'!BT63/'Indice PondENGHO'!BT62-1</f>
        <v>1.8477627103839822E-2</v>
      </c>
      <c r="BV65" s="3">
        <f>+'Indice PondENGHO'!BU63/'Indice PondENGHO'!BU62-1</f>
        <v>4.0685986333636848E-2</v>
      </c>
      <c r="BW65" s="3">
        <f>+'Indice PondENGHO'!BV63/'Indice PondENGHO'!BV62-1</f>
        <v>4.184532586887757E-2</v>
      </c>
      <c r="BX65" s="3">
        <f>+'Indice PondENGHO'!BW63/'Indice PondENGHO'!BW62-1</f>
        <v>2.7960703947541798E-2</v>
      </c>
      <c r="BY65" s="3">
        <f>+'Indice PondENGHO'!BX63/'Indice PondENGHO'!BX62-1</f>
        <v>6.574901149651291E-2</v>
      </c>
      <c r="BZ65" s="3">
        <f>+'Indice PondENGHO'!BY63/'Indice PondENGHO'!BY62-1</f>
        <v>3.8820502829983061E-2</v>
      </c>
      <c r="CA65" s="3">
        <f>+'Indice PondENGHO'!BZ63/'Indice PondENGHO'!BZ62-1</f>
        <v>3.8285961583571115E-2</v>
      </c>
      <c r="CB65" s="3">
        <f>+'Indice PondENGHO'!CA63/'Indice PondENGHO'!CA62-1</f>
        <v>5.592072453071073E-2</v>
      </c>
      <c r="CC65" s="11">
        <f>+'Indice PondENGHO'!CB63/'Indice PondENGHO'!CB62-1</f>
        <v>4.3679354283656879E-2</v>
      </c>
      <c r="CD65" s="10">
        <f>+'Indice PondENGHO'!CC63/'Indice PondENGHO'!CC62-1</f>
        <v>4.1876857734348683E-2</v>
      </c>
      <c r="CE65" s="11">
        <f>+'Indice PondENGHO'!CD63/'Indice PondENGHO'!CD62-1</f>
        <v>4.1876962465505541E-2</v>
      </c>
      <c r="CG65" s="3">
        <f ca="1">+'Indice PondENGHO'!CF63/'Indice PondENGHO'!CF62-1</f>
        <v>4.1892594705017494E-2</v>
      </c>
      <c r="CI65" s="3">
        <f t="shared" si="3"/>
        <v>3.7977636508101931E-4</v>
      </c>
      <c r="CJ65" s="3">
        <f>+'[3]Infla Mensual PondENGHO'!CF65</f>
        <v>1.2726055621228305E-3</v>
      </c>
      <c r="CK65" s="3">
        <f t="shared" si="4"/>
        <v>-8.9282919704181118E-4</v>
      </c>
    </row>
    <row r="66" spans="1:89" x14ac:dyDescent="0.3">
      <c r="A66" s="2">
        <f t="shared" si="0"/>
        <v>44593</v>
      </c>
      <c r="B66" s="1">
        <f t="shared" si="1"/>
        <v>2</v>
      </c>
      <c r="C66" s="1">
        <v>2022</v>
      </c>
      <c r="D66" s="10">
        <f>+'Indice PondENGHO'!D64/'Indice PondENGHO'!D63-1</f>
        <v>6.6431365423671229E-2</v>
      </c>
      <c r="E66" s="3">
        <f>+'Indice PondENGHO'!E64/'Indice PondENGHO'!E63-1</f>
        <v>3.4429626238462241E-2</v>
      </c>
      <c r="F66" s="3">
        <f>+'Indice PondENGHO'!F64/'Indice PondENGHO'!F63-1</f>
        <v>5.5728426647533302E-2</v>
      </c>
      <c r="G66" s="3">
        <f>+'Indice PondENGHO'!G64/'Indice PondENGHO'!G63-1</f>
        <v>2.6960157161788567E-2</v>
      </c>
      <c r="H66" s="3">
        <f>+'Indice PondENGHO'!H64/'Indice PondENGHO'!H63-1</f>
        <v>4.6677227123764986E-2</v>
      </c>
      <c r="I66" s="3">
        <f>+'Indice PondENGHO'!I64/'Indice PondENGHO'!I63-1</f>
        <v>3.8368549690033005E-2</v>
      </c>
      <c r="J66" s="3">
        <f>+'Indice PondENGHO'!J64/'Indice PondENGHO'!J63-1</f>
        <v>5.186208134660597E-2</v>
      </c>
      <c r="K66" s="3">
        <f>+'Indice PondENGHO'!K64/'Indice PondENGHO'!K63-1</f>
        <v>1.5277152226667035E-2</v>
      </c>
      <c r="L66" s="3">
        <f>+'Indice PondENGHO'!L64/'Indice PondENGHO'!L63-1</f>
        <v>3.3096557888686595E-2</v>
      </c>
      <c r="M66" s="3">
        <f>+'Indice PondENGHO'!M64/'Indice PondENGHO'!M63-1</f>
        <v>4.2414180738502338E-2</v>
      </c>
      <c r="N66" s="3">
        <f>+'Indice PondENGHO'!N64/'Indice PondENGHO'!N63-1</f>
        <v>4.5822658649402825E-2</v>
      </c>
      <c r="O66" s="11">
        <f>+'Indice PondENGHO'!O64/'Indice PondENGHO'!O63-1</f>
        <v>4.4098436321680312E-2</v>
      </c>
      <c r="P66" s="3">
        <f>+'Indice PondENGHO'!P64/'Indice PondENGHO'!P63-1</f>
        <v>6.7875465927909495E-2</v>
      </c>
      <c r="Q66" s="3">
        <f>+'Indice PondENGHO'!Q64/'Indice PondENGHO'!Q63-1</f>
        <v>3.4080333310884781E-2</v>
      </c>
      <c r="R66" s="3">
        <f>+'Indice PondENGHO'!R64/'Indice PondENGHO'!R63-1</f>
        <v>5.6348863722861298E-2</v>
      </c>
      <c r="S66" s="3">
        <f>+'Indice PondENGHO'!S64/'Indice PondENGHO'!S63-1</f>
        <v>2.7971527939008922E-2</v>
      </c>
      <c r="T66" s="3">
        <f>+'Indice PondENGHO'!T64/'Indice PondENGHO'!T63-1</f>
        <v>4.6998800639457272E-2</v>
      </c>
      <c r="U66" s="3">
        <f>+'Indice PondENGHO'!U64/'Indice PondENGHO'!U63-1</f>
        <v>3.7503560316685558E-2</v>
      </c>
      <c r="V66" s="3">
        <f>+'Indice PondENGHO'!V64/'Indice PondENGHO'!V63-1</f>
        <v>5.1096817040986897E-2</v>
      </c>
      <c r="W66" s="3">
        <f>+'Indice PondENGHO'!W64/'Indice PondENGHO'!W63-1</f>
        <v>1.4994728850726391E-2</v>
      </c>
      <c r="X66" s="3">
        <f>+'Indice PondENGHO'!X64/'Indice PondENGHO'!X63-1</f>
        <v>3.2046956449844677E-2</v>
      </c>
      <c r="Y66" s="3">
        <f>+'Indice PondENGHO'!Y64/'Indice PondENGHO'!Y63-1</f>
        <v>4.0468701095881521E-2</v>
      </c>
      <c r="Z66" s="3">
        <f>+'Indice PondENGHO'!Z64/'Indice PondENGHO'!Z63-1</f>
        <v>4.4462702587033665E-2</v>
      </c>
      <c r="AA66" s="3">
        <f>+'Indice PondENGHO'!AA64/'Indice PondENGHO'!AA63-1</f>
        <v>4.3925785563990294E-2</v>
      </c>
      <c r="AB66" s="10">
        <f>+'Indice PondENGHO'!AB64/'Indice PondENGHO'!AB63-1</f>
        <v>6.8676175183810306E-2</v>
      </c>
      <c r="AC66" s="3">
        <f>+'Indice PondENGHO'!AC64/'Indice PondENGHO'!AC63-1</f>
        <v>3.3473836381986422E-2</v>
      </c>
      <c r="AD66" s="3">
        <f>+'Indice PondENGHO'!AD64/'Indice PondENGHO'!AD63-1</f>
        <v>5.6721927477179301E-2</v>
      </c>
      <c r="AE66" s="3">
        <f>+'Indice PondENGHO'!AE64/'Indice PondENGHO'!AE63-1</f>
        <v>2.8987537066973879E-2</v>
      </c>
      <c r="AF66" s="3">
        <f>+'Indice PondENGHO'!AF64/'Indice PondENGHO'!AF63-1</f>
        <v>4.7021125924542329E-2</v>
      </c>
      <c r="AG66" s="3">
        <f>+'Indice PondENGHO'!AG64/'Indice PondENGHO'!AG63-1</f>
        <v>3.7199546700134478E-2</v>
      </c>
      <c r="AH66" s="3">
        <f>+'Indice PondENGHO'!AH64/'Indice PondENGHO'!AH63-1</f>
        <v>5.0974300251146687E-2</v>
      </c>
      <c r="AI66" s="3">
        <f>+'Indice PondENGHO'!AI64/'Indice PondENGHO'!AI63-1</f>
        <v>1.4619750649004448E-2</v>
      </c>
      <c r="AJ66" s="3">
        <f>+'Indice PondENGHO'!AJ64/'Indice PondENGHO'!AJ63-1</f>
        <v>3.1406419428761545E-2</v>
      </c>
      <c r="AK66" s="3">
        <f>+'Indice PondENGHO'!AK64/'Indice PondENGHO'!AK63-1</f>
        <v>4.0153810065354456E-2</v>
      </c>
      <c r="AL66" s="3">
        <f>+'Indice PondENGHO'!AL64/'Indice PondENGHO'!AL63-1</f>
        <v>4.2985395925539516E-2</v>
      </c>
      <c r="AM66" s="11">
        <f>+'Indice PondENGHO'!AM64/'Indice PondENGHO'!AM63-1</f>
        <v>4.3861266680543354E-2</v>
      </c>
      <c r="AN66" s="3">
        <f>+'Indice PondENGHO'!AN64/'Indice PondENGHO'!AN63-1</f>
        <v>6.9279679084418344E-2</v>
      </c>
      <c r="AO66" s="3">
        <f>+'Indice PondENGHO'!AO64/'Indice PondENGHO'!AO63-1</f>
        <v>3.3462948516339575E-2</v>
      </c>
      <c r="AP66" s="3">
        <f>+'Indice PondENGHO'!AP64/'Indice PondENGHO'!AP63-1</f>
        <v>5.7109717782024561E-2</v>
      </c>
      <c r="AQ66" s="3">
        <f>+'Indice PondENGHO'!AQ64/'Indice PondENGHO'!AQ63-1</f>
        <v>2.9096053182875448E-2</v>
      </c>
      <c r="AR66" s="3">
        <f>+'Indice PondENGHO'!AR64/'Indice PondENGHO'!AR63-1</f>
        <v>4.7012272480741801E-2</v>
      </c>
      <c r="AS66" s="3">
        <f>+'Indice PondENGHO'!AS64/'Indice PondENGHO'!AS63-1</f>
        <v>3.6117908841320379E-2</v>
      </c>
      <c r="AT66" s="3">
        <f>+'Indice PondENGHO'!AT64/'Indice PondENGHO'!AT63-1</f>
        <v>4.9799080864921352E-2</v>
      </c>
      <c r="AU66" s="3">
        <f>+'Indice PondENGHO'!AU64/'Indice PondENGHO'!AU63-1</f>
        <v>1.4234720895403674E-2</v>
      </c>
      <c r="AV66" s="3">
        <f>+'Indice PondENGHO'!AV64/'Indice PondENGHO'!AV63-1</f>
        <v>3.1381335773006835E-2</v>
      </c>
      <c r="AW66" s="3">
        <f>+'Indice PondENGHO'!AW64/'Indice PondENGHO'!AW63-1</f>
        <v>3.9465131328847214E-2</v>
      </c>
      <c r="AX66" s="3">
        <f>+'Indice PondENGHO'!AX64/'Indice PondENGHO'!AX63-1</f>
        <v>4.3371874735699034E-2</v>
      </c>
      <c r="AY66" s="3">
        <f>+'Indice PondENGHO'!AY64/'Indice PondENGHO'!AY63-1</f>
        <v>4.3857218080536553E-2</v>
      </c>
      <c r="AZ66" s="10">
        <f>+'Indice PondENGHO'!AZ64/'Indice PondENGHO'!AZ63-1</f>
        <v>7.0656468761503666E-2</v>
      </c>
      <c r="BA66" s="3">
        <f>+'Indice PondENGHO'!BA64/'Indice PondENGHO'!BA63-1</f>
        <v>3.3461714942690346E-2</v>
      </c>
      <c r="BB66" s="3">
        <f>+'Indice PondENGHO'!BB64/'Indice PondENGHO'!BB63-1</f>
        <v>5.7578452363787447E-2</v>
      </c>
      <c r="BC66" s="3">
        <f>+'Indice PondENGHO'!BC64/'Indice PondENGHO'!BC63-1</f>
        <v>2.8740535612116203E-2</v>
      </c>
      <c r="BD66" s="3">
        <f>+'Indice PondENGHO'!BD64/'Indice PondENGHO'!BD63-1</f>
        <v>4.734897225875101E-2</v>
      </c>
      <c r="BE66" s="3">
        <f>+'Indice PondENGHO'!BE64/'Indice PondENGHO'!BE63-1</f>
        <v>3.4999981060366281E-2</v>
      </c>
      <c r="BF66" s="3">
        <f>+'Indice PondENGHO'!BF64/'Indice PondENGHO'!BF63-1</f>
        <v>4.8860022903208344E-2</v>
      </c>
      <c r="BG66" s="3">
        <f>+'Indice PondENGHO'!BG64/'Indice PondENGHO'!BG63-1</f>
        <v>1.3820592541186283E-2</v>
      </c>
      <c r="BH66" s="3">
        <f>+'Indice PondENGHO'!BH64/'Indice PondENGHO'!BH63-1</f>
        <v>3.1281628926948413E-2</v>
      </c>
      <c r="BI66" s="3">
        <f>+'Indice PondENGHO'!BI64/'Indice PondENGHO'!BI63-1</f>
        <v>3.8691234764721694E-2</v>
      </c>
      <c r="BJ66" s="3">
        <f>+'Indice PondENGHO'!BJ64/'Indice PondENGHO'!BJ63-1</f>
        <v>4.2776127507797357E-2</v>
      </c>
      <c r="BK66" s="11">
        <f>+'Indice PondENGHO'!BK64/'Indice PondENGHO'!BK63-1</f>
        <v>4.3675563467410194E-2</v>
      </c>
      <c r="BL66" s="2">
        <f t="shared" si="2"/>
        <v>44593</v>
      </c>
      <c r="BM66" s="3">
        <f>+'Indice PondENGHO'!BL64/'Indice PondENGHO'!BL63-1</f>
        <v>5.2473052334853998E-2</v>
      </c>
      <c r="BN66" s="3">
        <f>+'Indice PondENGHO'!BM64/'Indice PondENGHO'!BM63-1</f>
        <v>5.1026762673561432E-2</v>
      </c>
      <c r="BO66" s="3">
        <f>+'Indice PondENGHO'!BN64/'Indice PondENGHO'!BN63-1</f>
        <v>5.0379312861627445E-2</v>
      </c>
      <c r="BP66" s="3">
        <f>+'Indice PondENGHO'!BO64/'Indice PondENGHO'!BO63-1</f>
        <v>4.9173225518156283E-2</v>
      </c>
      <c r="BQ66" s="3">
        <f>+'Indice PondENGHO'!BP64/'Indice PondENGHO'!BP63-1</f>
        <v>4.7089669712502502E-2</v>
      </c>
      <c r="BR66" s="10">
        <f>+'Indice PondENGHO'!BQ64/'Indice PondENGHO'!BQ63-1</f>
        <v>6.8687840403059974E-2</v>
      </c>
      <c r="BS66" s="3">
        <f>+'Indice PondENGHO'!BR64/'Indice PondENGHO'!BR63-1</f>
        <v>3.3709794596641585E-2</v>
      </c>
      <c r="BT66" s="3">
        <f>+'Indice PondENGHO'!BS64/'Indice PondENGHO'!BS63-1</f>
        <v>5.6857893212258981E-2</v>
      </c>
      <c r="BU66" s="3">
        <f>+'Indice PondENGHO'!BT64/'Indice PondENGHO'!BT63-1</f>
        <v>2.852927572712094E-2</v>
      </c>
      <c r="BV66" s="3">
        <f>+'Indice PondENGHO'!BU64/'Indice PondENGHO'!BU63-1</f>
        <v>4.7122632548314947E-2</v>
      </c>
      <c r="BW66" s="3">
        <f>+'Indice PondENGHO'!BV64/'Indice PondENGHO'!BV63-1</f>
        <v>3.6189647617401954E-2</v>
      </c>
      <c r="BX66" s="3">
        <f>+'Indice PondENGHO'!BW64/'Indice PondENGHO'!BW63-1</f>
        <v>5.0019369449217921E-2</v>
      </c>
      <c r="BY66" s="3">
        <f>+'Indice PondENGHO'!BX64/'Indice PondENGHO'!BX63-1</f>
        <v>1.4439027689247208E-2</v>
      </c>
      <c r="BZ66" s="3">
        <f>+'Indice PondENGHO'!BY64/'Indice PondENGHO'!BY63-1</f>
        <v>3.1622023578505409E-2</v>
      </c>
      <c r="CA66" s="3">
        <f>+'Indice PondENGHO'!BZ64/'Indice PondENGHO'!BZ63-1</f>
        <v>3.9588389128057067E-2</v>
      </c>
      <c r="CB66" s="3">
        <f>+'Indice PondENGHO'!CA64/'Indice PondENGHO'!CA63-1</f>
        <v>4.3401124058322971E-2</v>
      </c>
      <c r="CC66" s="11">
        <f>+'Indice PondENGHO'!CB64/'Indice PondENGHO'!CB63-1</f>
        <v>4.3823996617530225E-2</v>
      </c>
      <c r="CD66" s="10">
        <f>+'Indice PondENGHO'!CC64/'Indice PondENGHO'!CC63-1</f>
        <v>4.941462235834182E-2</v>
      </c>
      <c r="CE66" s="11">
        <f>+'Indice PondENGHO'!CD64/'Indice PondENGHO'!CD63-1</f>
        <v>4.9414416347870693E-2</v>
      </c>
      <c r="CG66" s="3">
        <f ca="1">+'Indice PondENGHO'!CF64/'Indice PondENGHO'!CF63-1</f>
        <v>4.9593332094241438E-2</v>
      </c>
      <c r="CI66" s="3">
        <f t="shared" si="3"/>
        <v>5.3833826223514958E-3</v>
      </c>
      <c r="CJ66" s="3">
        <f>+'[3]Infla Mensual PondENGHO'!CF66</f>
        <v>7.0297027410868296E-3</v>
      </c>
      <c r="CK66" s="3">
        <f t="shared" si="4"/>
        <v>-1.6463201187353338E-3</v>
      </c>
    </row>
    <row r="67" spans="1:89" x14ac:dyDescent="0.3">
      <c r="A67" s="2">
        <f t="shared" si="0"/>
        <v>44621</v>
      </c>
      <c r="B67" s="1">
        <f t="shared" si="1"/>
        <v>3</v>
      </c>
      <c r="C67" s="1">
        <v>2022</v>
      </c>
      <c r="D67" s="10">
        <f>+'Indice PondENGHO'!D65/'Indice PondENGHO'!D64-1</f>
        <v>6.5844495267343595E-2</v>
      </c>
      <c r="E67" s="3">
        <f>+'Indice PondENGHO'!E65/'Indice PondENGHO'!E64-1</f>
        <v>4.9408121396026017E-2</v>
      </c>
      <c r="F67" s="3">
        <f>+'Indice PondENGHO'!F65/'Indice PondENGHO'!F64-1</f>
        <v>6.9209118236338574E-2</v>
      </c>
      <c r="G67" s="3">
        <f>+'Indice PondENGHO'!G65/'Indice PondENGHO'!G64-1</f>
        <v>8.0341338006712837E-2</v>
      </c>
      <c r="H67" s="3">
        <f>+'Indice PondENGHO'!H65/'Indice PondENGHO'!H64-1</f>
        <v>4.4996737530508923E-2</v>
      </c>
      <c r="I67" s="3">
        <f>+'Indice PondENGHO'!I65/'Indice PondENGHO'!I64-1</f>
        <v>4.8648238641058938E-2</v>
      </c>
      <c r="J67" s="3">
        <f>+'Indice PondENGHO'!J65/'Indice PondENGHO'!J64-1</f>
        <v>5.8178150568764853E-2</v>
      </c>
      <c r="K67" s="3">
        <f>+'Indice PondENGHO'!K65/'Indice PondENGHO'!K64-1</f>
        <v>3.5576956081099453E-2</v>
      </c>
      <c r="L67" s="3">
        <f>+'Indice PondENGHO'!L65/'Indice PondENGHO'!L64-1</f>
        <v>3.8189024803512384E-2</v>
      </c>
      <c r="M67" s="3">
        <f>+'Indice PondENGHO'!M65/'Indice PondENGHO'!M64-1</f>
        <v>4.776637080817725E-2</v>
      </c>
      <c r="N67" s="3">
        <f>+'Indice PondENGHO'!N65/'Indice PondENGHO'!N64-1</f>
        <v>5.3083798797394888E-2</v>
      </c>
      <c r="O67" s="11">
        <f>+'Indice PondENGHO'!O65/'Indice PondENGHO'!O64-1</f>
        <v>5.5006017650071293E-2</v>
      </c>
      <c r="P67" s="3">
        <f>+'Indice PondENGHO'!P65/'Indice PondENGHO'!P64-1</f>
        <v>6.4700627089599783E-2</v>
      </c>
      <c r="Q67" s="3">
        <f>+'Indice PondENGHO'!Q65/'Indice PondENGHO'!Q64-1</f>
        <v>5.008404896312002E-2</v>
      </c>
      <c r="R67" s="3">
        <f>+'Indice PondENGHO'!R65/'Indice PondENGHO'!R64-1</f>
        <v>6.9476396152252207E-2</v>
      </c>
      <c r="S67" s="3">
        <f>+'Indice PondENGHO'!S65/'Indice PondENGHO'!S64-1</f>
        <v>7.7366719418636265E-2</v>
      </c>
      <c r="T67" s="3">
        <f>+'Indice PondENGHO'!T65/'Indice PondENGHO'!T64-1</f>
        <v>4.4919114757265399E-2</v>
      </c>
      <c r="U67" s="3">
        <f>+'Indice PondENGHO'!U65/'Indice PondENGHO'!U64-1</f>
        <v>4.9016207202981832E-2</v>
      </c>
      <c r="V67" s="3">
        <f>+'Indice PondENGHO'!V65/'Indice PondENGHO'!V64-1</f>
        <v>5.6914502650048604E-2</v>
      </c>
      <c r="W67" s="3">
        <f>+'Indice PondENGHO'!W65/'Indice PondENGHO'!W64-1</f>
        <v>3.4190104388214904E-2</v>
      </c>
      <c r="X67" s="3">
        <f>+'Indice PondENGHO'!X65/'Indice PondENGHO'!X64-1</f>
        <v>3.8625463789368153E-2</v>
      </c>
      <c r="Y67" s="3">
        <f>+'Indice PondENGHO'!Y65/'Indice PondENGHO'!Y64-1</f>
        <v>4.8994743136414165E-2</v>
      </c>
      <c r="Z67" s="3">
        <f>+'Indice PondENGHO'!Z65/'Indice PondENGHO'!Z64-1</f>
        <v>5.3569227305590772E-2</v>
      </c>
      <c r="AA67" s="3">
        <f>+'Indice PondENGHO'!AA65/'Indice PondENGHO'!AA64-1</f>
        <v>5.5582244630651756E-2</v>
      </c>
      <c r="AB67" s="10">
        <f>+'Indice PondENGHO'!AB65/'Indice PondENGHO'!AB64-1</f>
        <v>6.3854479159072275E-2</v>
      </c>
      <c r="AC67" s="3">
        <f>+'Indice PondENGHO'!AC65/'Indice PondENGHO'!AC64-1</f>
        <v>5.0241871353008616E-2</v>
      </c>
      <c r="AD67" s="3">
        <f>+'Indice PondENGHO'!AD65/'Indice PondENGHO'!AD64-1</f>
        <v>6.9505208441330568E-2</v>
      </c>
      <c r="AE67" s="3">
        <f>+'Indice PondENGHO'!AE65/'Indice PondENGHO'!AE64-1</f>
        <v>7.5168544592611353E-2</v>
      </c>
      <c r="AF67" s="3">
        <f>+'Indice PondENGHO'!AF65/'Indice PondENGHO'!AF64-1</f>
        <v>4.4982453963570146E-2</v>
      </c>
      <c r="AG67" s="3">
        <f>+'Indice PondENGHO'!AG65/'Indice PondENGHO'!AG64-1</f>
        <v>4.8617166346442309E-2</v>
      </c>
      <c r="AH67" s="3">
        <f>+'Indice PondENGHO'!AH65/'Indice PondENGHO'!AH64-1</f>
        <v>5.5949924648647453E-2</v>
      </c>
      <c r="AI67" s="3">
        <f>+'Indice PondENGHO'!AI65/'Indice PondENGHO'!AI64-1</f>
        <v>3.3885913343832064E-2</v>
      </c>
      <c r="AJ67" s="3">
        <f>+'Indice PondENGHO'!AJ65/'Indice PondENGHO'!AJ64-1</f>
        <v>3.8917525100388595E-2</v>
      </c>
      <c r="AK67" s="3">
        <f>+'Indice PondENGHO'!AK65/'Indice PondENGHO'!AK64-1</f>
        <v>4.8525220926540102E-2</v>
      </c>
      <c r="AL67" s="3">
        <f>+'Indice PondENGHO'!AL65/'Indice PondENGHO'!AL64-1</f>
        <v>5.4342241494330867E-2</v>
      </c>
      <c r="AM67" s="11">
        <f>+'Indice PondENGHO'!AM65/'Indice PondENGHO'!AM64-1</f>
        <v>5.55492234948054E-2</v>
      </c>
      <c r="AN67" s="3">
        <f>+'Indice PondENGHO'!AN65/'Indice PondENGHO'!AN64-1</f>
        <v>6.3327433631494179E-2</v>
      </c>
      <c r="AO67" s="3">
        <f>+'Indice PondENGHO'!AO65/'Indice PondENGHO'!AO64-1</f>
        <v>5.0636135725240505E-2</v>
      </c>
      <c r="AP67" s="3">
        <f>+'Indice PondENGHO'!AP65/'Indice PondENGHO'!AP64-1</f>
        <v>6.9837983558391992E-2</v>
      </c>
      <c r="AQ67" s="3">
        <f>+'Indice PondENGHO'!AQ65/'Indice PondENGHO'!AQ64-1</f>
        <v>7.5984632966118459E-2</v>
      </c>
      <c r="AR67" s="3">
        <f>+'Indice PondENGHO'!AR65/'Indice PondENGHO'!AR64-1</f>
        <v>4.4956518876219986E-2</v>
      </c>
      <c r="AS67" s="3">
        <f>+'Indice PondENGHO'!AS65/'Indice PondENGHO'!AS64-1</f>
        <v>4.9988378583490256E-2</v>
      </c>
      <c r="AT67" s="3">
        <f>+'Indice PondENGHO'!AT65/'Indice PondENGHO'!AT64-1</f>
        <v>5.4806947556157892E-2</v>
      </c>
      <c r="AU67" s="3">
        <f>+'Indice PondENGHO'!AU65/'Indice PondENGHO'!AU64-1</f>
        <v>3.3384413111071876E-2</v>
      </c>
      <c r="AV67" s="3">
        <f>+'Indice PondENGHO'!AV65/'Indice PondENGHO'!AV64-1</f>
        <v>3.8598728019268558E-2</v>
      </c>
      <c r="AW67" s="3">
        <f>+'Indice PondENGHO'!AW65/'Indice PondENGHO'!AW64-1</f>
        <v>5.2722054507206906E-2</v>
      </c>
      <c r="AX67" s="3">
        <f>+'Indice PondENGHO'!AX65/'Indice PondENGHO'!AX64-1</f>
        <v>5.4856334316630839E-2</v>
      </c>
      <c r="AY67" s="3">
        <f>+'Indice PondENGHO'!AY65/'Indice PondENGHO'!AY64-1</f>
        <v>5.6422696516182036E-2</v>
      </c>
      <c r="AZ67" s="10">
        <f>+'Indice PondENGHO'!AZ65/'Indice PondENGHO'!AZ64-1</f>
        <v>6.187448524650363E-2</v>
      </c>
      <c r="BA67" s="3">
        <f>+'Indice PondENGHO'!BA65/'Indice PondENGHO'!BA64-1</f>
        <v>5.1145538298363213E-2</v>
      </c>
      <c r="BB67" s="3">
        <f>+'Indice PondENGHO'!BB65/'Indice PondENGHO'!BB64-1</f>
        <v>7.0096286545705766E-2</v>
      </c>
      <c r="BC67" s="3">
        <f>+'Indice PondENGHO'!BC65/'Indice PondENGHO'!BC64-1</f>
        <v>7.6809480440321432E-2</v>
      </c>
      <c r="BD67" s="3">
        <f>+'Indice PondENGHO'!BD65/'Indice PondENGHO'!BD64-1</f>
        <v>4.4510588278087404E-2</v>
      </c>
      <c r="BE67" s="3">
        <f>+'Indice PondENGHO'!BE65/'Indice PondENGHO'!BE64-1</f>
        <v>5.0963883878687E-2</v>
      </c>
      <c r="BF67" s="3">
        <f>+'Indice PondENGHO'!BF65/'Indice PondENGHO'!BF64-1</f>
        <v>5.3537693676820375E-2</v>
      </c>
      <c r="BG67" s="3">
        <f>+'Indice PondENGHO'!BG65/'Indice PondENGHO'!BG64-1</f>
        <v>3.1989227609364512E-2</v>
      </c>
      <c r="BH67" s="3">
        <f>+'Indice PondENGHO'!BH65/'Indice PondENGHO'!BH64-1</f>
        <v>3.8421409018526864E-2</v>
      </c>
      <c r="BI67" s="3">
        <f>+'Indice PondENGHO'!BI65/'Indice PondENGHO'!BI64-1</f>
        <v>5.3931388395986657E-2</v>
      </c>
      <c r="BJ67" s="3">
        <f>+'Indice PondENGHO'!BJ65/'Indice PondENGHO'!BJ64-1</f>
        <v>5.5627741803943032E-2</v>
      </c>
      <c r="BK67" s="11">
        <f>+'Indice PondENGHO'!BK65/'Indice PondENGHO'!BK64-1</f>
        <v>5.7203114288665313E-2</v>
      </c>
      <c r="BL67" s="2">
        <f t="shared" si="2"/>
        <v>44621</v>
      </c>
      <c r="BM67" s="3">
        <f>+'Indice PondENGHO'!BL65/'Indice PondENGHO'!BL64-1</f>
        <v>6.0745839569838811E-2</v>
      </c>
      <c r="BN67" s="3">
        <f>+'Indice PondENGHO'!BM65/'Indice PondENGHO'!BM64-1</f>
        <v>5.9129918728924036E-2</v>
      </c>
      <c r="BO67" s="3">
        <f>+'Indice PondENGHO'!BN65/'Indice PondENGHO'!BN64-1</f>
        <v>5.8133773567310643E-2</v>
      </c>
      <c r="BP67" s="3">
        <f>+'Indice PondENGHO'!BO65/'Indice PondENGHO'!BO64-1</f>
        <v>5.7455540224671919E-2</v>
      </c>
      <c r="BQ67" s="3">
        <f>+'Indice PondENGHO'!BP65/'Indice PondENGHO'!BP64-1</f>
        <v>5.6199835992357894E-2</v>
      </c>
      <c r="BR67" s="10">
        <f>+'Indice PondENGHO'!BQ65/'Indice PondENGHO'!BQ64-1</f>
        <v>6.381939771608236E-2</v>
      </c>
      <c r="BS67" s="3">
        <f>+'Indice PondENGHO'!BR65/'Indice PondENGHO'!BR64-1</f>
        <v>5.0454872910475679E-2</v>
      </c>
      <c r="BT67" s="3">
        <f>+'Indice PondENGHO'!BS65/'Indice PondENGHO'!BS64-1</f>
        <v>6.9704939869837501E-2</v>
      </c>
      <c r="BU67" s="3">
        <f>+'Indice PondENGHO'!BT65/'Indice PondENGHO'!BT64-1</f>
        <v>7.6843418345273973E-2</v>
      </c>
      <c r="BV67" s="3">
        <f>+'Indice PondENGHO'!BU65/'Indice PondENGHO'!BU64-1</f>
        <v>4.4773314017056087E-2</v>
      </c>
      <c r="BW67" s="3">
        <f>+'Indice PondENGHO'!BV65/'Indice PondENGHO'!BV64-1</f>
        <v>4.9928761027660196E-2</v>
      </c>
      <c r="BX67" s="3">
        <f>+'Indice PondENGHO'!BW65/'Indice PondENGHO'!BW64-1</f>
        <v>5.5134505268630951E-2</v>
      </c>
      <c r="BY67" s="3">
        <f>+'Indice PondENGHO'!BX65/'Indice PondENGHO'!BX64-1</f>
        <v>3.3469422370461688E-2</v>
      </c>
      <c r="BZ67" s="3">
        <f>+'Indice PondENGHO'!BY65/'Indice PondENGHO'!BY64-1</f>
        <v>3.8545594342060729E-2</v>
      </c>
      <c r="CA67" s="3">
        <f>+'Indice PondENGHO'!BZ65/'Indice PondENGHO'!BZ64-1</f>
        <v>5.1682491682299547E-2</v>
      </c>
      <c r="CB67" s="3">
        <f>+'Indice PondENGHO'!CA65/'Indice PondENGHO'!CA64-1</f>
        <v>5.4783231191971593E-2</v>
      </c>
      <c r="CC67" s="11">
        <f>+'Indice PondENGHO'!CB65/'Indice PondENGHO'!CB64-1</f>
        <v>5.6308675653726548E-2</v>
      </c>
      <c r="CD67" s="10">
        <f>+'Indice PondENGHO'!CC65/'Indice PondENGHO'!CC64-1</f>
        <v>5.7842330567287048E-2</v>
      </c>
      <c r="CE67" s="11">
        <f>+'Indice PondENGHO'!CD65/'Indice PondENGHO'!CD64-1</f>
        <v>5.7842431896199198E-2</v>
      </c>
      <c r="CG67" s="3">
        <f ca="1">+'Indice PondENGHO'!CF65/'Indice PondENGHO'!CF64-1</f>
        <v>5.743987922678806E-2</v>
      </c>
      <c r="CI67" s="3">
        <f t="shared" si="3"/>
        <v>4.5460035774809171E-3</v>
      </c>
      <c r="CJ67" s="3">
        <f>+'[3]Infla Mensual PondENGHO'!CF67</f>
        <v>4.0699539043194122E-3</v>
      </c>
      <c r="CK67" s="3">
        <f t="shared" si="4"/>
        <v>4.7604967316150493E-4</v>
      </c>
    </row>
    <row r="68" spans="1:89" x14ac:dyDescent="0.3">
      <c r="A68" s="2">
        <f t="shared" ref="A68:A79" si="5">+DATE(C68,B68,1)</f>
        <v>44652</v>
      </c>
      <c r="B68" s="1">
        <f t="shared" si="1"/>
        <v>4</v>
      </c>
      <c r="C68" s="1">
        <v>2022</v>
      </c>
      <c r="D68" s="10">
        <f>+'Indice PondENGHO'!D66/'Indice PondENGHO'!D65-1</f>
        <v>6.150384693135269E-2</v>
      </c>
      <c r="E68" s="3">
        <f>+'Indice PondENGHO'!E66/'Indice PondENGHO'!E65-1</f>
        <v>4.2952947717554979E-2</v>
      </c>
      <c r="F68" s="3">
        <f>+'Indice PondENGHO'!F66/'Indice PondENGHO'!F65-1</f>
        <v>7.6840579744084092E-2</v>
      </c>
      <c r="G68" s="3">
        <f>+'Indice PondENGHO'!G66/'Indice PondENGHO'!G65-1</f>
        <v>4.6611839002003386E-2</v>
      </c>
      <c r="H68" s="3">
        <f>+'Indice PondENGHO'!H66/'Indice PondENGHO'!H65-1</f>
        <v>5.705837260734592E-2</v>
      </c>
      <c r="I68" s="3">
        <f>+'Indice PondENGHO'!I66/'Indice PondENGHO'!I65-1</f>
        <v>6.3793625314918945E-2</v>
      </c>
      <c r="J68" s="3">
        <f>+'Indice PondENGHO'!J66/'Indice PondENGHO'!J65-1</f>
        <v>5.1694323646987783E-2</v>
      </c>
      <c r="K68" s="3">
        <f>+'Indice PondENGHO'!K66/'Indice PondENGHO'!K65-1</f>
        <v>4.1266244662160556E-2</v>
      </c>
      <c r="L68" s="3">
        <f>+'Indice PondENGHO'!L66/'Indice PondENGHO'!L65-1</f>
        <v>5.2832940507427262E-2</v>
      </c>
      <c r="M68" s="3">
        <f>+'Indice PondENGHO'!M66/'Indice PondENGHO'!M65-1</f>
        <v>5.1699933731882641E-2</v>
      </c>
      <c r="N68" s="3">
        <f>+'Indice PondENGHO'!N66/'Indice PondENGHO'!N65-1</f>
        <v>7.23084292741214E-2</v>
      </c>
      <c r="O68" s="11">
        <f>+'Indice PondENGHO'!O66/'Indice PondENGHO'!O65-1</f>
        <v>5.4601082062832873E-2</v>
      </c>
      <c r="P68" s="3">
        <f>+'Indice PondENGHO'!P66/'Indice PondENGHO'!P65-1</f>
        <v>6.110366507170939E-2</v>
      </c>
      <c r="Q68" s="3">
        <f>+'Indice PondENGHO'!Q66/'Indice PondENGHO'!Q65-1</f>
        <v>4.3597672056909342E-2</v>
      </c>
      <c r="R68" s="3">
        <f>+'Indice PondENGHO'!R66/'Indice PondENGHO'!R65-1</f>
        <v>7.562049735922427E-2</v>
      </c>
      <c r="S68" s="3">
        <f>+'Indice PondENGHO'!S66/'Indice PondENGHO'!S65-1</f>
        <v>4.5918216678630719E-2</v>
      </c>
      <c r="T68" s="3">
        <f>+'Indice PondENGHO'!T66/'Indice PondENGHO'!T65-1</f>
        <v>5.7390525370391465E-2</v>
      </c>
      <c r="U68" s="3">
        <f>+'Indice PondENGHO'!U66/'Indice PondENGHO'!U65-1</f>
        <v>6.408417270209199E-2</v>
      </c>
      <c r="V68" s="3">
        <f>+'Indice PondENGHO'!V66/'Indice PondENGHO'!V65-1</f>
        <v>5.2436082293124464E-2</v>
      </c>
      <c r="W68" s="3">
        <f>+'Indice PondENGHO'!W66/'Indice PondENGHO'!W65-1</f>
        <v>4.1482557239604034E-2</v>
      </c>
      <c r="X68" s="3">
        <f>+'Indice PondENGHO'!X66/'Indice PondENGHO'!X65-1</f>
        <v>5.3050468383475158E-2</v>
      </c>
      <c r="Y68" s="3">
        <f>+'Indice PondENGHO'!Y66/'Indice PondENGHO'!Y65-1</f>
        <v>5.1386548954224454E-2</v>
      </c>
      <c r="Z68" s="3">
        <f>+'Indice PondENGHO'!Z66/'Indice PondENGHO'!Z65-1</f>
        <v>7.2367336828491613E-2</v>
      </c>
      <c r="AA68" s="3">
        <f>+'Indice PondENGHO'!AA66/'Indice PondENGHO'!AA65-1</f>
        <v>5.3566063373238659E-2</v>
      </c>
      <c r="AB68" s="10">
        <f>+'Indice PondENGHO'!AB66/'Indice PondENGHO'!AB65-1</f>
        <v>6.0846881401404929E-2</v>
      </c>
      <c r="AC68" s="3">
        <f>+'Indice PondENGHO'!AC66/'Indice PondENGHO'!AC65-1</f>
        <v>4.3300373312329832E-2</v>
      </c>
      <c r="AD68" s="3">
        <f>+'Indice PondENGHO'!AD66/'Indice PondENGHO'!AD65-1</f>
        <v>7.4555175350855096E-2</v>
      </c>
      <c r="AE68" s="3">
        <f>+'Indice PondENGHO'!AE66/'Indice PondENGHO'!AE65-1</f>
        <v>4.5321151390027792E-2</v>
      </c>
      <c r="AF68" s="3">
        <f>+'Indice PondENGHO'!AF66/'Indice PondENGHO'!AF65-1</f>
        <v>5.728840030749538E-2</v>
      </c>
      <c r="AG68" s="3">
        <f>+'Indice PondENGHO'!AG66/'Indice PondENGHO'!AG65-1</f>
        <v>6.4588759375019178E-2</v>
      </c>
      <c r="AH68" s="3">
        <f>+'Indice PondENGHO'!AH66/'Indice PondENGHO'!AH65-1</f>
        <v>5.2438672592047375E-2</v>
      </c>
      <c r="AI68" s="3">
        <f>+'Indice PondENGHO'!AI66/'Indice PondENGHO'!AI65-1</f>
        <v>4.1708939573652515E-2</v>
      </c>
      <c r="AJ68" s="3">
        <f>+'Indice PondENGHO'!AJ66/'Indice PondENGHO'!AJ65-1</f>
        <v>5.3107456672520259E-2</v>
      </c>
      <c r="AK68" s="3">
        <f>+'Indice PondENGHO'!AK66/'Indice PondENGHO'!AK65-1</f>
        <v>5.1603205267056085E-2</v>
      </c>
      <c r="AL68" s="3">
        <f>+'Indice PondENGHO'!AL66/'Indice PondENGHO'!AL65-1</f>
        <v>7.3009000342233232E-2</v>
      </c>
      <c r="AM68" s="11">
        <f>+'Indice PondENGHO'!AM66/'Indice PondENGHO'!AM65-1</f>
        <v>5.3102186541977403E-2</v>
      </c>
      <c r="AN68" s="3">
        <f>+'Indice PondENGHO'!AN66/'Indice PondENGHO'!AN65-1</f>
        <v>6.0927570248198837E-2</v>
      </c>
      <c r="AO68" s="3">
        <f>+'Indice PondENGHO'!AO66/'Indice PondENGHO'!AO65-1</f>
        <v>4.310670108614123E-2</v>
      </c>
      <c r="AP68" s="3">
        <f>+'Indice PondENGHO'!AP66/'Indice PondENGHO'!AP65-1</f>
        <v>7.4966250258782896E-2</v>
      </c>
      <c r="AQ68" s="3">
        <f>+'Indice PondENGHO'!AQ66/'Indice PondENGHO'!AQ65-1</f>
        <v>4.5658504462477545E-2</v>
      </c>
      <c r="AR68" s="3">
        <f>+'Indice PondENGHO'!AR66/'Indice PondENGHO'!AR65-1</f>
        <v>5.7184421673811547E-2</v>
      </c>
      <c r="AS68" s="3">
        <f>+'Indice PondENGHO'!AS66/'Indice PondENGHO'!AS65-1</f>
        <v>6.4107746648639052E-2</v>
      </c>
      <c r="AT68" s="3">
        <f>+'Indice PondENGHO'!AT66/'Indice PondENGHO'!AT65-1</f>
        <v>5.3199731211700296E-2</v>
      </c>
      <c r="AU68" s="3">
        <f>+'Indice PondENGHO'!AU66/'Indice PondENGHO'!AU65-1</f>
        <v>4.1632201134653268E-2</v>
      </c>
      <c r="AV68" s="3">
        <f>+'Indice PondENGHO'!AV66/'Indice PondENGHO'!AV65-1</f>
        <v>5.348276551365605E-2</v>
      </c>
      <c r="AW68" s="3">
        <f>+'Indice PondENGHO'!AW66/'Indice PondENGHO'!AW65-1</f>
        <v>5.1495154987141856E-2</v>
      </c>
      <c r="AX68" s="3">
        <f>+'Indice PondENGHO'!AX66/'Indice PondENGHO'!AX65-1</f>
        <v>7.2841983072685634E-2</v>
      </c>
      <c r="AY68" s="3">
        <f>+'Indice PondENGHO'!AY66/'Indice PondENGHO'!AY65-1</f>
        <v>5.2867082624793671E-2</v>
      </c>
      <c r="AZ68" s="10">
        <f>+'Indice PondENGHO'!AZ66/'Indice PondENGHO'!AZ65-1</f>
        <v>6.1062039937417989E-2</v>
      </c>
      <c r="BA68" s="3">
        <f>+'Indice PondENGHO'!BA66/'Indice PondENGHO'!BA65-1</f>
        <v>4.3393583031066774E-2</v>
      </c>
      <c r="BB68" s="3">
        <f>+'Indice PondENGHO'!BB66/'Indice PondENGHO'!BB65-1</f>
        <v>7.4898710555131753E-2</v>
      </c>
      <c r="BC68" s="3">
        <f>+'Indice PondENGHO'!BC66/'Indice PondENGHO'!BC65-1</f>
        <v>4.6174066561027294E-2</v>
      </c>
      <c r="BD68" s="3">
        <f>+'Indice PondENGHO'!BD66/'Indice PondENGHO'!BD65-1</f>
        <v>5.736290989430004E-2</v>
      </c>
      <c r="BE68" s="3">
        <f>+'Indice PondENGHO'!BE66/'Indice PondENGHO'!BE65-1</f>
        <v>6.3934821806458819E-2</v>
      </c>
      <c r="BF68" s="3">
        <f>+'Indice PondENGHO'!BF66/'Indice PondENGHO'!BF65-1</f>
        <v>5.3651173056187051E-2</v>
      </c>
      <c r="BG68" s="3">
        <f>+'Indice PondENGHO'!BG66/'Indice PondENGHO'!BG65-1</f>
        <v>4.1945920566971884E-2</v>
      </c>
      <c r="BH68" s="3">
        <f>+'Indice PondENGHO'!BH66/'Indice PondENGHO'!BH65-1</f>
        <v>5.4703020682733694E-2</v>
      </c>
      <c r="BI68" s="3">
        <f>+'Indice PondENGHO'!BI66/'Indice PondENGHO'!BI65-1</f>
        <v>5.0283468663407049E-2</v>
      </c>
      <c r="BJ68" s="3">
        <f>+'Indice PondENGHO'!BJ66/'Indice PondENGHO'!BJ65-1</f>
        <v>7.2622547777738689E-2</v>
      </c>
      <c r="BK68" s="11">
        <f>+'Indice PondENGHO'!BK66/'Indice PondENGHO'!BK65-1</f>
        <v>5.203648696582075E-2</v>
      </c>
      <c r="BL68" s="2">
        <f t="shared" si="2"/>
        <v>44652</v>
      </c>
      <c r="BM68" s="3">
        <f>+'Indice PondENGHO'!BL66/'Indice PondENGHO'!BL65-1</f>
        <v>6.0197920763428225E-2</v>
      </c>
      <c r="BN68" s="3">
        <f>+'Indice PondENGHO'!BM66/'Indice PondENGHO'!BM65-1</f>
        <v>5.9514483131147156E-2</v>
      </c>
      <c r="BO68" s="3">
        <f>+'Indice PondENGHO'!BN66/'Indice PondENGHO'!BN65-1</f>
        <v>5.9517971999056174E-2</v>
      </c>
      <c r="BP68" s="3">
        <f>+'Indice PondENGHO'!BO66/'Indice PondENGHO'!BO65-1</f>
        <v>5.9569037474643816E-2</v>
      </c>
      <c r="BQ68" s="3">
        <f>+'Indice PondENGHO'!BP66/'Indice PondENGHO'!BP65-1</f>
        <v>5.9609659272805482E-2</v>
      </c>
      <c r="BR68" s="10">
        <f>+'Indice PondENGHO'!BQ66/'Indice PondENGHO'!BQ65-1</f>
        <v>6.1079577606710123E-2</v>
      </c>
      <c r="BS68" s="3">
        <f>+'Indice PondENGHO'!BR66/'Indice PondENGHO'!BR65-1</f>
        <v>4.3298748131107567E-2</v>
      </c>
      <c r="BT68" s="3">
        <f>+'Indice PondENGHO'!BS66/'Indice PondENGHO'!BS65-1</f>
        <v>7.5234694278107472E-2</v>
      </c>
      <c r="BU68" s="3">
        <f>+'Indice PondENGHO'!BT66/'Indice PondENGHO'!BT65-1</f>
        <v>4.5921690101494939E-2</v>
      </c>
      <c r="BV68" s="3">
        <f>+'Indice PondENGHO'!BU66/'Indice PondENGHO'!BU65-1</f>
        <v>5.7289535879633036E-2</v>
      </c>
      <c r="BW68" s="3">
        <f>+'Indice PondENGHO'!BV66/'Indice PondENGHO'!BV65-1</f>
        <v>6.4092471707845045E-2</v>
      </c>
      <c r="BX68" s="3">
        <f>+'Indice PondENGHO'!BW66/'Indice PondENGHO'!BW65-1</f>
        <v>5.2996041816795625E-2</v>
      </c>
      <c r="BY68" s="3">
        <f>+'Indice PondENGHO'!BX66/'Indice PondENGHO'!BX65-1</f>
        <v>4.1670140732581684E-2</v>
      </c>
      <c r="BZ68" s="3">
        <f>+'Indice PondENGHO'!BY66/'Indice PondENGHO'!BY65-1</f>
        <v>5.3744515520762315E-2</v>
      </c>
      <c r="CA68" s="3">
        <f>+'Indice PondENGHO'!BZ66/'Indice PondENGHO'!BZ65-1</f>
        <v>5.102672435756439E-2</v>
      </c>
      <c r="CB68" s="3">
        <f>+'Indice PondENGHO'!CA66/'Indice PondENGHO'!CA65-1</f>
        <v>7.2677621274395809E-2</v>
      </c>
      <c r="CC68" s="11">
        <f>+'Indice PondENGHO'!CB66/'Indice PondENGHO'!CB65-1</f>
        <v>5.2866475328074314E-2</v>
      </c>
      <c r="CD68" s="10">
        <f>+'Indice PondENGHO'!CC66/'Indice PondENGHO'!CC65-1</f>
        <v>5.964252786197477E-2</v>
      </c>
      <c r="CE68" s="11">
        <f>+'Indice PondENGHO'!CD66/'Indice PondENGHO'!CD65-1</f>
        <v>5.964252786197477E-2</v>
      </c>
      <c r="CG68" s="3">
        <f ca="1">+'Indice PondENGHO'!CF66/'Indice PondENGHO'!CF65-1</f>
        <v>5.9851266962490657E-2</v>
      </c>
      <c r="CI68" s="3">
        <f t="shared" si="3"/>
        <v>5.8826149062274347E-4</v>
      </c>
      <c r="CJ68" s="3">
        <f>+'[3]Infla Mensual PondENGHO'!CF68</f>
        <v>8.4045856767178684E-4</v>
      </c>
      <c r="CK68" s="3">
        <f t="shared" si="4"/>
        <v>-2.5219707704904337E-4</v>
      </c>
    </row>
    <row r="69" spans="1:89" x14ac:dyDescent="0.3">
      <c r="A69" s="2">
        <f t="shared" si="5"/>
        <v>44682</v>
      </c>
      <c r="B69" s="1">
        <f t="shared" ref="B69:B85" si="6">+IF(B68=12,1,B68+1)</f>
        <v>5</v>
      </c>
      <c r="C69" s="1">
        <v>2022</v>
      </c>
      <c r="D69" s="10">
        <f>+'Indice PondENGHO'!D67/'Indice PondENGHO'!D66-1</f>
        <v>5.3429336171185948E-2</v>
      </c>
      <c r="E69" s="3">
        <f>+'Indice PondENGHO'!E67/'Indice PondENGHO'!E66-1</f>
        <v>6.4328565848588815E-2</v>
      </c>
      <c r="F69" s="3">
        <f>+'Indice PondENGHO'!F67/'Indice PondENGHO'!F66-1</f>
        <v>6.3893861574264132E-2</v>
      </c>
      <c r="G69" s="3">
        <f>+'Indice PondENGHO'!G67/'Indice PondENGHO'!G66-1</f>
        <v>4.1368501143952408E-2</v>
      </c>
      <c r="H69" s="3">
        <f>+'Indice PondENGHO'!H67/'Indice PondENGHO'!H66-1</f>
        <v>5.5859809561169316E-2</v>
      </c>
      <c r="I69" s="3">
        <f>+'Indice PondENGHO'!I67/'Indice PondENGHO'!I66-1</f>
        <v>6.20419295277026E-2</v>
      </c>
      <c r="J69" s="3">
        <f>+'Indice PondENGHO'!J67/'Indice PondENGHO'!J66-1</f>
        <v>6.1073693454805511E-2</v>
      </c>
      <c r="K69" s="3">
        <f>+'Indice PondENGHO'!K67/'Indice PondENGHO'!K66-1</f>
        <v>3.652568038150128E-2</v>
      </c>
      <c r="L69" s="3">
        <f>+'Indice PondENGHO'!L67/'Indice PondENGHO'!L66-1</f>
        <v>5.3311711444235854E-2</v>
      </c>
      <c r="M69" s="3">
        <f>+'Indice PondENGHO'!M67/'Indice PondENGHO'!M66-1</f>
        <v>4.1549185800213273E-2</v>
      </c>
      <c r="N69" s="3">
        <f>+'Indice PondENGHO'!N67/'Indice PondENGHO'!N66-1</f>
        <v>5.9312249640726344E-2</v>
      </c>
      <c r="O69" s="11">
        <f>+'Indice PondENGHO'!O67/'Indice PondENGHO'!O66-1</f>
        <v>4.7910068492132307E-2</v>
      </c>
      <c r="P69" s="3">
        <f>+'Indice PondENGHO'!P67/'Indice PondENGHO'!P66-1</f>
        <v>5.2908466550460664E-2</v>
      </c>
      <c r="Q69" s="3">
        <f>+'Indice PondENGHO'!Q67/'Indice PondENGHO'!Q66-1</f>
        <v>6.3006483113397183E-2</v>
      </c>
      <c r="R69" s="3">
        <f>+'Indice PondENGHO'!R67/'Indice PondENGHO'!R66-1</f>
        <v>6.5853265970193142E-2</v>
      </c>
      <c r="S69" s="3">
        <f>+'Indice PondENGHO'!S67/'Indice PondENGHO'!S66-1</f>
        <v>3.7595270000285508E-2</v>
      </c>
      <c r="T69" s="3">
        <f>+'Indice PondENGHO'!T67/'Indice PondENGHO'!T66-1</f>
        <v>5.5696252400843305E-2</v>
      </c>
      <c r="U69" s="3">
        <f>+'Indice PondENGHO'!U67/'Indice PondENGHO'!U66-1</f>
        <v>6.2200552928641351E-2</v>
      </c>
      <c r="V69" s="3">
        <f>+'Indice PondENGHO'!V67/'Indice PondENGHO'!V66-1</f>
        <v>6.1064127696209169E-2</v>
      </c>
      <c r="W69" s="3">
        <f>+'Indice PondENGHO'!W67/'Indice PondENGHO'!W66-1</f>
        <v>3.5799621941270843E-2</v>
      </c>
      <c r="X69" s="3">
        <f>+'Indice PondENGHO'!X67/'Indice PondENGHO'!X66-1</f>
        <v>5.2282483006965474E-2</v>
      </c>
      <c r="Y69" s="3">
        <f>+'Indice PondENGHO'!Y67/'Indice PondENGHO'!Y66-1</f>
        <v>4.3630965824035917E-2</v>
      </c>
      <c r="Z69" s="3">
        <f>+'Indice PondENGHO'!Z67/'Indice PondENGHO'!Z66-1</f>
        <v>5.8682311809758803E-2</v>
      </c>
      <c r="AA69" s="3">
        <f>+'Indice PondENGHO'!AA67/'Indice PondENGHO'!AA66-1</f>
        <v>4.6911249277423961E-2</v>
      </c>
      <c r="AB69" s="10">
        <f>+'Indice PondENGHO'!AB67/'Indice PondENGHO'!AB66-1</f>
        <v>5.2601037172960607E-2</v>
      </c>
      <c r="AC69" s="3">
        <f>+'Indice PondENGHO'!AC67/'Indice PondENGHO'!AC66-1</f>
        <v>6.2578916674908891E-2</v>
      </c>
      <c r="AD69" s="3">
        <f>+'Indice PondENGHO'!AD67/'Indice PondENGHO'!AD66-1</f>
        <v>6.6637025403243566E-2</v>
      </c>
      <c r="AE69" s="3">
        <f>+'Indice PondENGHO'!AE67/'Indice PondENGHO'!AE66-1</f>
        <v>3.5427439368519442E-2</v>
      </c>
      <c r="AF69" s="3">
        <f>+'Indice PondENGHO'!AF67/'Indice PondENGHO'!AF66-1</f>
        <v>5.5533985492303817E-2</v>
      </c>
      <c r="AG69" s="3">
        <f>+'Indice PondENGHO'!AG67/'Indice PondENGHO'!AG66-1</f>
        <v>6.2366895117968557E-2</v>
      </c>
      <c r="AH69" s="3">
        <f>+'Indice PondENGHO'!AH67/'Indice PondENGHO'!AH66-1</f>
        <v>6.1995277161979834E-2</v>
      </c>
      <c r="AI69" s="3">
        <f>+'Indice PondENGHO'!AI67/'Indice PondENGHO'!AI66-1</f>
        <v>3.5377857029730286E-2</v>
      </c>
      <c r="AJ69" s="3">
        <f>+'Indice PondENGHO'!AJ67/'Indice PondENGHO'!AJ66-1</f>
        <v>5.1737175438760774E-2</v>
      </c>
      <c r="AK69" s="3">
        <f>+'Indice PondENGHO'!AK67/'Indice PondENGHO'!AK66-1</f>
        <v>4.3834331742878652E-2</v>
      </c>
      <c r="AL69" s="3">
        <f>+'Indice PondENGHO'!AL67/'Indice PondENGHO'!AL66-1</f>
        <v>5.7340862676167115E-2</v>
      </c>
      <c r="AM69" s="11">
        <f>+'Indice PondENGHO'!AM67/'Indice PondENGHO'!AM66-1</f>
        <v>4.6373029703804747E-2</v>
      </c>
      <c r="AN69" s="3">
        <f>+'Indice PondENGHO'!AN67/'Indice PondENGHO'!AN66-1</f>
        <v>5.2505467811937656E-2</v>
      </c>
      <c r="AO69" s="3">
        <f>+'Indice PondENGHO'!AO67/'Indice PondENGHO'!AO66-1</f>
        <v>6.2360346545077716E-2</v>
      </c>
      <c r="AP69" s="3">
        <f>+'Indice PondENGHO'!AP67/'Indice PondENGHO'!AP66-1</f>
        <v>6.6661101462121009E-2</v>
      </c>
      <c r="AQ69" s="3">
        <f>+'Indice PondENGHO'!AQ67/'Indice PondENGHO'!AQ66-1</f>
        <v>3.3960440032616779E-2</v>
      </c>
      <c r="AR69" s="3">
        <f>+'Indice PondENGHO'!AR67/'Indice PondENGHO'!AR66-1</f>
        <v>5.5530492374019857E-2</v>
      </c>
      <c r="AS69" s="3">
        <f>+'Indice PondENGHO'!AS67/'Indice PondENGHO'!AS66-1</f>
        <v>6.2101311812871929E-2</v>
      </c>
      <c r="AT69" s="3">
        <f>+'Indice PondENGHO'!AT67/'Indice PondENGHO'!AT66-1</f>
        <v>6.1114864604907781E-2</v>
      </c>
      <c r="AU69" s="3">
        <f>+'Indice PondENGHO'!AU67/'Indice PondENGHO'!AU66-1</f>
        <v>3.527510245323251E-2</v>
      </c>
      <c r="AV69" s="3">
        <f>+'Indice PondENGHO'!AV67/'Indice PondENGHO'!AV66-1</f>
        <v>5.119054126083511E-2</v>
      </c>
      <c r="AW69" s="3">
        <f>+'Indice PondENGHO'!AW67/'Indice PondENGHO'!AW66-1</f>
        <v>4.3152278595294469E-2</v>
      </c>
      <c r="AX69" s="3">
        <f>+'Indice PondENGHO'!AX67/'Indice PondENGHO'!AX66-1</f>
        <v>5.6452552516438548E-2</v>
      </c>
      <c r="AY69" s="3">
        <f>+'Indice PondENGHO'!AY67/'Indice PondENGHO'!AY66-1</f>
        <v>4.6487133236952305E-2</v>
      </c>
      <c r="AZ69" s="10">
        <f>+'Indice PondENGHO'!AZ67/'Indice PondENGHO'!AZ66-1</f>
        <v>5.2418386526814853E-2</v>
      </c>
      <c r="BA69" s="3">
        <f>+'Indice PondENGHO'!BA67/'Indice PondENGHO'!BA66-1</f>
        <v>6.172807383018708E-2</v>
      </c>
      <c r="BB69" s="3">
        <f>+'Indice PondENGHO'!BB67/'Indice PondENGHO'!BB66-1</f>
        <v>6.684845879520096E-2</v>
      </c>
      <c r="BC69" s="3">
        <f>+'Indice PondENGHO'!BC67/'Indice PondENGHO'!BC66-1</f>
        <v>3.1936279364954689E-2</v>
      </c>
      <c r="BD69" s="3">
        <f>+'Indice PondENGHO'!BD67/'Indice PondENGHO'!BD66-1</f>
        <v>5.5868202351751384E-2</v>
      </c>
      <c r="BE69" s="3">
        <f>+'Indice PondENGHO'!BE67/'Indice PondENGHO'!BE66-1</f>
        <v>6.1940819914714451E-2</v>
      </c>
      <c r="BF69" s="3">
        <f>+'Indice PondENGHO'!BF67/'Indice PondENGHO'!BF66-1</f>
        <v>6.06283804468013E-2</v>
      </c>
      <c r="BG69" s="3">
        <f>+'Indice PondENGHO'!BG67/'Indice PondENGHO'!BG66-1</f>
        <v>3.4732988873299009E-2</v>
      </c>
      <c r="BH69" s="3">
        <f>+'Indice PondENGHO'!BH67/'Indice PondENGHO'!BH66-1</f>
        <v>5.1029285840377359E-2</v>
      </c>
      <c r="BI69" s="3">
        <f>+'Indice PondENGHO'!BI67/'Indice PondENGHO'!BI66-1</f>
        <v>4.5224116912930157E-2</v>
      </c>
      <c r="BJ69" s="3">
        <f>+'Indice PondENGHO'!BJ67/'Indice PondENGHO'!BJ66-1</f>
        <v>5.5153683650525087E-2</v>
      </c>
      <c r="BK69" s="11">
        <f>+'Indice PondENGHO'!BK67/'Indice PondENGHO'!BK66-1</f>
        <v>4.5840884894550848E-2</v>
      </c>
      <c r="BL69" s="2">
        <f t="shared" ref="BL69:BL76" si="7">+A69</f>
        <v>44682</v>
      </c>
      <c r="BM69" s="3">
        <f>+'Indice PondENGHO'!BL67/'Indice PondENGHO'!BL66-1</f>
        <v>5.5085065263173139E-2</v>
      </c>
      <c r="BN69" s="3">
        <f>+'Indice PondENGHO'!BM67/'Indice PondENGHO'!BM66-1</f>
        <v>5.4845251291930408E-2</v>
      </c>
      <c r="BO69" s="3">
        <f>+'Indice PondENGHO'!BN67/'Indice PondENGHO'!BN66-1</f>
        <v>5.4717449066353785E-2</v>
      </c>
      <c r="BP69" s="3">
        <f>+'Indice PondENGHO'!BO67/'Indice PondENGHO'!BO66-1</f>
        <v>5.4660829965024638E-2</v>
      </c>
      <c r="BQ69" s="3">
        <f>+'Indice PondENGHO'!BP67/'Indice PondENGHO'!BP66-1</f>
        <v>5.4344553358469438E-2</v>
      </c>
      <c r="BR69" s="10">
        <f>+'Indice PondENGHO'!BQ67/'Indice PondENGHO'!BQ66-1</f>
        <v>5.2748494734286E-2</v>
      </c>
      <c r="BS69" s="3">
        <f>+'Indice PondENGHO'!BR67/'Indice PondENGHO'!BR66-1</f>
        <v>6.25904652101128E-2</v>
      </c>
      <c r="BT69" s="3">
        <f>+'Indice PondENGHO'!BS67/'Indice PondENGHO'!BS66-1</f>
        <v>6.6198210301156912E-2</v>
      </c>
      <c r="BU69" s="3">
        <f>+'Indice PondENGHO'!BT67/'Indice PondENGHO'!BT66-1</f>
        <v>3.5012164878670982E-2</v>
      </c>
      <c r="BV69" s="3">
        <f>+'Indice PondENGHO'!BU67/'Indice PondENGHO'!BU66-1</f>
        <v>5.5721837173420941E-2</v>
      </c>
      <c r="BW69" s="3">
        <f>+'Indice PondENGHO'!BV67/'Indice PondENGHO'!BV66-1</f>
        <v>6.2088733437545951E-2</v>
      </c>
      <c r="BX69" s="3">
        <f>+'Indice PondENGHO'!BW67/'Indice PondENGHO'!BW66-1</f>
        <v>6.1074357594568696E-2</v>
      </c>
      <c r="BY69" s="3">
        <f>+'Indice PondENGHO'!BX67/'Indice PondENGHO'!BX66-1</f>
        <v>3.5372443783511009E-2</v>
      </c>
      <c r="BZ69" s="3">
        <f>+'Indice PondENGHO'!BY67/'Indice PondENGHO'!BY66-1</f>
        <v>5.1595757359075289E-2</v>
      </c>
      <c r="CA69" s="3">
        <f>+'Indice PondENGHO'!BZ67/'Indice PondENGHO'!BZ66-1</f>
        <v>4.4063456826260339E-2</v>
      </c>
      <c r="CB69" s="3">
        <f>+'Indice PondENGHO'!CA67/'Indice PondENGHO'!CA66-1</f>
        <v>5.6575762265165253E-2</v>
      </c>
      <c r="CC69" s="11">
        <f>+'Indice PondENGHO'!CB67/'Indice PondENGHO'!CB66-1</f>
        <v>4.6427925347861665E-2</v>
      </c>
      <c r="CD69" s="10">
        <f>+'Indice PondENGHO'!CC67/'Indice PondENGHO'!CC66-1</f>
        <v>5.4651296237950175E-2</v>
      </c>
      <c r="CE69" s="11">
        <f>+'Indice PondENGHO'!CD67/'Indice PondENGHO'!CD66-1</f>
        <v>5.465121078401336E-2</v>
      </c>
      <c r="CG69" s="3">
        <f ca="1">+'Indice PondENGHO'!CF67/'Indice PondENGHO'!CF66-1</f>
        <v>5.4742673830058486E-2</v>
      </c>
      <c r="CI69" s="3">
        <f t="shared" si="3"/>
        <v>7.405119047037001E-4</v>
      </c>
      <c r="CJ69" s="3">
        <f>+'[3]Infla Mensual PondENGHO'!CF69</f>
        <v>-6.7376786250705756E-4</v>
      </c>
      <c r="CK69" s="3">
        <f t="shared" si="4"/>
        <v>1.4142797672107577E-3</v>
      </c>
    </row>
    <row r="70" spans="1:89" x14ac:dyDescent="0.3">
      <c r="A70" s="2">
        <f t="shared" si="5"/>
        <v>44713</v>
      </c>
      <c r="B70" s="1">
        <f t="shared" si="6"/>
        <v>6</v>
      </c>
      <c r="C70" s="1">
        <v>2022</v>
      </c>
      <c r="D70" s="10">
        <f>+'Indice PondENGHO'!D68/'Indice PondENGHO'!D67-1</f>
        <v>5.1034434082027236E-2</v>
      </c>
      <c r="E70" s="3">
        <f>+'Indice PondENGHO'!E68/'Indice PondENGHO'!E67-1</f>
        <v>6.6125436079438993E-2</v>
      </c>
      <c r="F70" s="3">
        <f>+'Indice PondENGHO'!F68/'Indice PondENGHO'!F67-1</f>
        <v>5.7643412260716786E-2</v>
      </c>
      <c r="G70" s="3">
        <f>+'Indice PondENGHO'!G68/'Indice PondENGHO'!G67-1</f>
        <v>6.6476709933910305E-2</v>
      </c>
      <c r="H70" s="3">
        <f>+'Indice PondENGHO'!H68/'Indice PondENGHO'!H67-1</f>
        <v>5.4988593023458376E-2</v>
      </c>
      <c r="I70" s="3">
        <f>+'Indice PondENGHO'!I68/'Indice PondENGHO'!I67-1</f>
        <v>7.3391822002951246E-2</v>
      </c>
      <c r="J70" s="3">
        <f>+'Indice PondENGHO'!J68/'Indice PondENGHO'!J67-1</f>
        <v>5.0571992820219736E-2</v>
      </c>
      <c r="K70" s="3">
        <f>+'Indice PondENGHO'!K68/'Indice PondENGHO'!K67-1</f>
        <v>5.3763489740528136E-3</v>
      </c>
      <c r="L70" s="3">
        <f>+'Indice PondENGHO'!L68/'Indice PondENGHO'!L67-1</f>
        <v>4.11516360176718E-2</v>
      </c>
      <c r="M70" s="3">
        <f>+'Indice PondENGHO'!M68/'Indice PondENGHO'!M67-1</f>
        <v>4.2200098171589318E-2</v>
      </c>
      <c r="N70" s="3">
        <f>+'Indice PondENGHO'!N68/'Indice PondENGHO'!N67-1</f>
        <v>6.3193589638055547E-2</v>
      </c>
      <c r="O70" s="11">
        <f>+'Indice PondENGHO'!O68/'Indice PondENGHO'!O67-1</f>
        <v>5.0275071382778203E-2</v>
      </c>
      <c r="P70" s="3">
        <f>+'Indice PondENGHO'!P68/'Indice PondENGHO'!P67-1</f>
        <v>5.1244520829456075E-2</v>
      </c>
      <c r="Q70" s="3">
        <f>+'Indice PondENGHO'!Q68/'Indice PondENGHO'!Q67-1</f>
        <v>6.6862872939174034E-2</v>
      </c>
      <c r="R70" s="3">
        <f>+'Indice PondENGHO'!R68/'Indice PondENGHO'!R67-1</f>
        <v>5.7829504535910292E-2</v>
      </c>
      <c r="S70" s="3">
        <f>+'Indice PondENGHO'!S68/'Indice PondENGHO'!S67-1</f>
        <v>6.7528874181120413E-2</v>
      </c>
      <c r="T70" s="3">
        <f>+'Indice PondENGHO'!T68/'Indice PondENGHO'!T67-1</f>
        <v>5.5447554825117207E-2</v>
      </c>
      <c r="U70" s="3">
        <f>+'Indice PondENGHO'!U68/'Indice PondENGHO'!U67-1</f>
        <v>7.3872585845180527E-2</v>
      </c>
      <c r="V70" s="3">
        <f>+'Indice PondENGHO'!V68/'Indice PondENGHO'!V67-1</f>
        <v>4.9444102689448322E-2</v>
      </c>
      <c r="W70" s="3">
        <f>+'Indice PondENGHO'!W68/'Indice PondENGHO'!W67-1</f>
        <v>4.2138269498748215E-3</v>
      </c>
      <c r="X70" s="3">
        <f>+'Indice PondENGHO'!X68/'Indice PondENGHO'!X67-1</f>
        <v>4.1884402997357961E-2</v>
      </c>
      <c r="Y70" s="3">
        <f>+'Indice PondENGHO'!Y68/'Indice PondENGHO'!Y67-1</f>
        <v>4.4060099228368621E-2</v>
      </c>
      <c r="Z70" s="3">
        <f>+'Indice PondENGHO'!Z68/'Indice PondENGHO'!Z67-1</f>
        <v>6.3062373552333018E-2</v>
      </c>
      <c r="AA70" s="3">
        <f>+'Indice PondENGHO'!AA68/'Indice PondENGHO'!AA67-1</f>
        <v>5.0208066085323688E-2</v>
      </c>
      <c r="AB70" s="10">
        <f>+'Indice PondENGHO'!AB68/'Indice PondENGHO'!AB67-1</f>
        <v>5.1402895605385801E-2</v>
      </c>
      <c r="AC70" s="3">
        <f>+'Indice PondENGHO'!AC68/'Indice PondENGHO'!AC67-1</f>
        <v>6.6922035211479658E-2</v>
      </c>
      <c r="AD70" s="3">
        <f>+'Indice PondENGHO'!AD68/'Indice PondENGHO'!AD67-1</f>
        <v>5.8068855421092636E-2</v>
      </c>
      <c r="AE70" s="3">
        <f>+'Indice PondENGHO'!AE68/'Indice PondENGHO'!AE67-1</f>
        <v>6.7528583008946708E-2</v>
      </c>
      <c r="AF70" s="3">
        <f>+'Indice PondENGHO'!AF68/'Indice PondENGHO'!AF67-1</f>
        <v>5.6092309199505808E-2</v>
      </c>
      <c r="AG70" s="3">
        <f>+'Indice PondENGHO'!AG68/'Indice PondENGHO'!AG67-1</f>
        <v>7.3551687822482226E-2</v>
      </c>
      <c r="AH70" s="3">
        <f>+'Indice PondENGHO'!AH68/'Indice PondENGHO'!AH67-1</f>
        <v>4.9548521805181656E-2</v>
      </c>
      <c r="AI70" s="3">
        <f>+'Indice PondENGHO'!AI68/'Indice PondENGHO'!AI67-1</f>
        <v>3.5820068400018723E-3</v>
      </c>
      <c r="AJ70" s="3">
        <f>+'Indice PondENGHO'!AJ68/'Indice PondENGHO'!AJ67-1</f>
        <v>4.2108701906049761E-2</v>
      </c>
      <c r="AK70" s="3">
        <f>+'Indice PondENGHO'!AK68/'Indice PondENGHO'!AK67-1</f>
        <v>4.4462410257193774E-2</v>
      </c>
      <c r="AL70" s="3">
        <f>+'Indice PondENGHO'!AL68/'Indice PondENGHO'!AL67-1</f>
        <v>6.2712551509148451E-2</v>
      </c>
      <c r="AM70" s="11">
        <f>+'Indice PondENGHO'!AM68/'Indice PondENGHO'!AM67-1</f>
        <v>5.0030351031661757E-2</v>
      </c>
      <c r="AN70" s="3">
        <f>+'Indice PondENGHO'!AN68/'Indice PondENGHO'!AN67-1</f>
        <v>5.1553843758138873E-2</v>
      </c>
      <c r="AO70" s="3">
        <f>+'Indice PondENGHO'!AO68/'Indice PondENGHO'!AO67-1</f>
        <v>6.7144757600298366E-2</v>
      </c>
      <c r="AP70" s="3">
        <f>+'Indice PondENGHO'!AP68/'Indice PondENGHO'!AP67-1</f>
        <v>5.8609742896872818E-2</v>
      </c>
      <c r="AQ70" s="3">
        <f>+'Indice PondENGHO'!AQ68/'Indice PondENGHO'!AQ67-1</f>
        <v>6.7185434456217941E-2</v>
      </c>
      <c r="AR70" s="3">
        <f>+'Indice PondENGHO'!AR68/'Indice PondENGHO'!AR67-1</f>
        <v>5.6077598021247121E-2</v>
      </c>
      <c r="AS70" s="3">
        <f>+'Indice PondENGHO'!AS68/'Indice PondENGHO'!AS67-1</f>
        <v>7.4464770205634245E-2</v>
      </c>
      <c r="AT70" s="3">
        <f>+'Indice PondENGHO'!AT68/'Indice PondENGHO'!AT67-1</f>
        <v>4.7746902036556849E-2</v>
      </c>
      <c r="AU70" s="3">
        <f>+'Indice PondENGHO'!AU68/'Indice PondENGHO'!AU67-1</f>
        <v>3.453068940501014E-3</v>
      </c>
      <c r="AV70" s="3">
        <f>+'Indice PondENGHO'!AV68/'Indice PondENGHO'!AV67-1</f>
        <v>4.2966719876686099E-2</v>
      </c>
      <c r="AW70" s="3">
        <f>+'Indice PondENGHO'!AW68/'Indice PondENGHO'!AW67-1</f>
        <v>4.448395162594232E-2</v>
      </c>
      <c r="AX70" s="3">
        <f>+'Indice PondENGHO'!AX68/'Indice PondENGHO'!AX67-1</f>
        <v>6.291773986683924E-2</v>
      </c>
      <c r="AY70" s="3">
        <f>+'Indice PondENGHO'!AY68/'Indice PondENGHO'!AY67-1</f>
        <v>5.0262780825773623E-2</v>
      </c>
      <c r="AZ70" s="10">
        <f>+'Indice PondENGHO'!AZ68/'Indice PondENGHO'!AZ67-1</f>
        <v>5.1885038365172997E-2</v>
      </c>
      <c r="BA70" s="3">
        <f>+'Indice PondENGHO'!BA68/'Indice PondENGHO'!BA67-1</f>
        <v>6.7611302050029742E-2</v>
      </c>
      <c r="BB70" s="3">
        <f>+'Indice PondENGHO'!BB68/'Indice PondENGHO'!BB67-1</f>
        <v>5.9219072514552273E-2</v>
      </c>
      <c r="BC70" s="3">
        <f>+'Indice PondENGHO'!BC68/'Indice PondENGHO'!BC67-1</f>
        <v>6.7920831389499225E-2</v>
      </c>
      <c r="BD70" s="3">
        <f>+'Indice PondENGHO'!BD68/'Indice PondENGHO'!BD67-1</f>
        <v>5.5729179364215842E-2</v>
      </c>
      <c r="BE70" s="3">
        <f>+'Indice PondENGHO'!BE68/'Indice PondENGHO'!BE67-1</f>
        <v>7.5184987223985145E-2</v>
      </c>
      <c r="BF70" s="3">
        <f>+'Indice PondENGHO'!BF68/'Indice PondENGHO'!BF67-1</f>
        <v>4.6233515714555473E-2</v>
      </c>
      <c r="BG70" s="3">
        <f>+'Indice PondENGHO'!BG68/'Indice PondENGHO'!BG67-1</f>
        <v>2.9286919278770362E-3</v>
      </c>
      <c r="BH70" s="3">
        <f>+'Indice PondENGHO'!BH68/'Indice PondENGHO'!BH67-1</f>
        <v>4.3924841424286321E-2</v>
      </c>
      <c r="BI70" s="3">
        <f>+'Indice PondENGHO'!BI68/'Indice PondENGHO'!BI67-1</f>
        <v>4.5619063989914777E-2</v>
      </c>
      <c r="BJ70" s="3">
        <f>+'Indice PondENGHO'!BJ68/'Indice PondENGHO'!BJ67-1</f>
        <v>6.3056181816459667E-2</v>
      </c>
      <c r="BK70" s="11">
        <f>+'Indice PondENGHO'!BK68/'Indice PondENGHO'!BK67-1</f>
        <v>5.07600866390987E-2</v>
      </c>
      <c r="BL70" s="2">
        <f t="shared" si="7"/>
        <v>44713</v>
      </c>
      <c r="BM70" s="3">
        <f>+'Indice PondENGHO'!BL68/'Indice PondENGHO'!BL67-1</f>
        <v>5.3811398027155732E-2</v>
      </c>
      <c r="BN70" s="3">
        <f>+'Indice PondENGHO'!BM68/'Indice PondENGHO'!BM67-1</f>
        <v>5.4222933159426168E-2</v>
      </c>
      <c r="BO70" s="3">
        <f>+'Indice PondENGHO'!BN68/'Indice PondENGHO'!BN67-1</f>
        <v>5.4630376967391925E-2</v>
      </c>
      <c r="BP70" s="3">
        <f>+'Indice PondENGHO'!BO68/'Indice PondENGHO'!BO67-1</f>
        <v>5.489906493916541E-2</v>
      </c>
      <c r="BQ70" s="3">
        <f>+'Indice PondENGHO'!BP68/'Indice PondENGHO'!BP67-1</f>
        <v>5.5795967546593772E-2</v>
      </c>
      <c r="BR70" s="10">
        <f>+'Indice PondENGHO'!BQ68/'Indice PondENGHO'!BQ67-1</f>
        <v>5.1445745413939425E-2</v>
      </c>
      <c r="BS70" s="3">
        <f>+'Indice PondENGHO'!BR68/'Indice PondENGHO'!BR67-1</f>
        <v>6.7058547137730518E-2</v>
      </c>
      <c r="BT70" s="3">
        <f>+'Indice PondENGHO'!BS68/'Indice PondENGHO'!BS67-1</f>
        <v>5.8424284643683988E-2</v>
      </c>
      <c r="BU70" s="3">
        <f>+'Indice PondENGHO'!BT68/'Indice PondENGHO'!BT67-1</f>
        <v>6.7456875299271912E-2</v>
      </c>
      <c r="BV70" s="3">
        <f>+'Indice PondENGHO'!BU68/'Indice PondENGHO'!BU67-1</f>
        <v>5.5758440819399846E-2</v>
      </c>
      <c r="BW70" s="3">
        <f>+'Indice PondENGHO'!BV68/'Indice PondENGHO'!BV67-1</f>
        <v>7.4445946445782729E-2</v>
      </c>
      <c r="BX70" s="3">
        <f>+'Indice PondENGHO'!BW68/'Indice PondENGHO'!BW67-1</f>
        <v>4.7990605484565796E-2</v>
      </c>
      <c r="BY70" s="3">
        <f>+'Indice PondENGHO'!BX68/'Indice PondENGHO'!BX67-1</f>
        <v>3.6790304318516931E-3</v>
      </c>
      <c r="BZ70" s="3">
        <f>+'Indice PondENGHO'!BY68/'Indice PondENGHO'!BY67-1</f>
        <v>4.2838965534496065E-2</v>
      </c>
      <c r="CA70" s="3">
        <f>+'Indice PondENGHO'!BZ68/'Indice PondENGHO'!BZ67-1</f>
        <v>4.4739396406362708E-2</v>
      </c>
      <c r="CB70" s="3">
        <f>+'Indice PondENGHO'!CA68/'Indice PondENGHO'!CA67-1</f>
        <v>6.2981270233984032E-2</v>
      </c>
      <c r="CC70" s="11">
        <f>+'Indice PondENGHO'!CB68/'Indice PondENGHO'!CB67-1</f>
        <v>5.0401633331548679E-2</v>
      </c>
      <c r="CD70" s="10">
        <f>+'Indice PondENGHO'!CC68/'Indice PondENGHO'!CC67-1</f>
        <v>5.4897149124370603E-2</v>
      </c>
      <c r="CE70" s="11">
        <f>+'Indice PondENGHO'!CD68/'Indice PondENGHO'!CD67-1</f>
        <v>5.4897234598234812E-2</v>
      </c>
      <c r="CG70" s="3">
        <f ca="1">+'Indice PondENGHO'!CF68/'Indice PondENGHO'!CF67-1</f>
        <v>5.48669297456581E-2</v>
      </c>
      <c r="CI70" s="3">
        <f t="shared" ref="CI70:CI77" si="8">+BM70-BQ70</f>
        <v>-1.9845695194380397E-3</v>
      </c>
      <c r="CJ70" s="3">
        <f>+'[3]Infla Mensual PondENGHO'!CF70</f>
        <v>-3.1989797772777884E-3</v>
      </c>
      <c r="CK70" s="3">
        <f t="shared" ref="CK70:CK77" si="9">+CI70-CJ70</f>
        <v>1.2144102578397487E-3</v>
      </c>
    </row>
    <row r="71" spans="1:89" x14ac:dyDescent="0.3">
      <c r="A71" s="2">
        <f t="shared" si="5"/>
        <v>44743</v>
      </c>
      <c r="B71" s="1">
        <f t="shared" si="6"/>
        <v>7</v>
      </c>
      <c r="C71" s="1">
        <v>2022</v>
      </c>
      <c r="D71" s="10">
        <f>+'Indice PondENGHO'!D69/'Indice PondENGHO'!D68-1</f>
        <v>6.6196636697050337E-2</v>
      </c>
      <c r="E71" s="3">
        <f>+'Indice PondENGHO'!E69/'Indice PondENGHO'!E68-1</f>
        <v>6.9337597015675101E-2</v>
      </c>
      <c r="F71" s="3">
        <f>+'Indice PondENGHO'!F69/'Indice PondENGHO'!F68-1</f>
        <v>9.735704162272385E-2</v>
      </c>
      <c r="G71" s="3">
        <f>+'Indice PondENGHO'!G69/'Indice PondENGHO'!G68-1</f>
        <v>4.6572686698034493E-2</v>
      </c>
      <c r="H71" s="3">
        <f>+'Indice PondENGHO'!H69/'Indice PondENGHO'!H68-1</f>
        <v>9.7064139917627523E-2</v>
      </c>
      <c r="I71" s="3">
        <f>+'Indice PondENGHO'!I69/'Indice PondENGHO'!I68-1</f>
        <v>6.7871254705428985E-2</v>
      </c>
      <c r="J71" s="3">
        <f>+'Indice PondENGHO'!J69/'Indice PondENGHO'!J68-1</f>
        <v>5.6403712137709228E-2</v>
      </c>
      <c r="K71" s="3">
        <f>+'Indice PondENGHO'!K69/'Indice PondENGHO'!K68-1</f>
        <v>6.2853899965817028E-2</v>
      </c>
      <c r="L71" s="3">
        <f>+'Indice PondENGHO'!L69/'Indice PondENGHO'!L68-1</f>
        <v>0.12046827291588991</v>
      </c>
      <c r="M71" s="3">
        <f>+'Indice PondENGHO'!M69/'Indice PondENGHO'!M68-1</f>
        <v>6.128449019481752E-2</v>
      </c>
      <c r="N71" s="3">
        <f>+'Indice PondENGHO'!N69/'Indice PondENGHO'!N68-1</f>
        <v>9.1411439555256324E-2</v>
      </c>
      <c r="O71" s="11">
        <f>+'Indice PondENGHO'!O69/'Indice PondENGHO'!O68-1</f>
        <v>8.1667472183819978E-2</v>
      </c>
      <c r="P71" s="3">
        <f>+'Indice PondENGHO'!P69/'Indice PondENGHO'!P68-1</f>
        <v>6.5969360715504077E-2</v>
      </c>
      <c r="Q71" s="3">
        <f>+'Indice PondENGHO'!Q69/'Indice PondENGHO'!Q68-1</f>
        <v>6.94564121036092E-2</v>
      </c>
      <c r="R71" s="3">
        <f>+'Indice PondENGHO'!R69/'Indice PondENGHO'!R68-1</f>
        <v>9.6383665828100762E-2</v>
      </c>
      <c r="S71" s="3">
        <f>+'Indice PondENGHO'!S69/'Indice PondENGHO'!S68-1</f>
        <v>4.6112774110133925E-2</v>
      </c>
      <c r="T71" s="3">
        <f>+'Indice PondENGHO'!T69/'Indice PondENGHO'!T68-1</f>
        <v>9.6375821538181361E-2</v>
      </c>
      <c r="U71" s="3">
        <f>+'Indice PondENGHO'!U69/'Indice PondENGHO'!U68-1</f>
        <v>6.8216523569875731E-2</v>
      </c>
      <c r="V71" s="3">
        <f>+'Indice PondENGHO'!V69/'Indice PondENGHO'!V68-1</f>
        <v>5.6346394182974935E-2</v>
      </c>
      <c r="W71" s="3">
        <f>+'Indice PondENGHO'!W69/'Indice PondENGHO'!W68-1</f>
        <v>6.1252308233239683E-2</v>
      </c>
      <c r="X71" s="3">
        <f>+'Indice PondENGHO'!X69/'Indice PondENGHO'!X68-1</f>
        <v>0.12224404437139946</v>
      </c>
      <c r="Y71" s="3">
        <f>+'Indice PondENGHO'!Y69/'Indice PondENGHO'!Y68-1</f>
        <v>6.4956059596032123E-2</v>
      </c>
      <c r="Z71" s="3">
        <f>+'Indice PondENGHO'!Z69/'Indice PondENGHO'!Z68-1</f>
        <v>9.3823944736325826E-2</v>
      </c>
      <c r="AA71" s="3">
        <f>+'Indice PondENGHO'!AA69/'Indice PondENGHO'!AA68-1</f>
        <v>8.1000437693995675E-2</v>
      </c>
      <c r="AB71" s="10">
        <f>+'Indice PondENGHO'!AB69/'Indice PondENGHO'!AB68-1</f>
        <v>6.5926322922238878E-2</v>
      </c>
      <c r="AC71" s="3">
        <f>+'Indice PondENGHO'!AC69/'Indice PondENGHO'!AC68-1</f>
        <v>6.9624205912039994E-2</v>
      </c>
      <c r="AD71" s="3">
        <f>+'Indice PondENGHO'!AD69/'Indice PondENGHO'!AD68-1</f>
        <v>9.6076380318932619E-2</v>
      </c>
      <c r="AE71" s="3">
        <f>+'Indice PondENGHO'!AE69/'Indice PondENGHO'!AE68-1</f>
        <v>4.5463859111701588E-2</v>
      </c>
      <c r="AF71" s="3">
        <f>+'Indice PondENGHO'!AF69/'Indice PondENGHO'!AF68-1</f>
        <v>9.6568472130329042E-2</v>
      </c>
      <c r="AG71" s="3">
        <f>+'Indice PondENGHO'!AG69/'Indice PondENGHO'!AG68-1</f>
        <v>6.8482688339091657E-2</v>
      </c>
      <c r="AH71" s="3">
        <f>+'Indice PondENGHO'!AH69/'Indice PondENGHO'!AH68-1</f>
        <v>5.7339817927820169E-2</v>
      </c>
      <c r="AI71" s="3">
        <f>+'Indice PondENGHO'!AI69/'Indice PondENGHO'!AI68-1</f>
        <v>6.0455630916590453E-2</v>
      </c>
      <c r="AJ71" s="3">
        <f>+'Indice PondENGHO'!AJ69/'Indice PondENGHO'!AJ68-1</f>
        <v>0.12349301680479829</v>
      </c>
      <c r="AK71" s="3">
        <f>+'Indice PondENGHO'!AK69/'Indice PondENGHO'!AK68-1</f>
        <v>6.5427326100231831E-2</v>
      </c>
      <c r="AL71" s="3">
        <f>+'Indice PondENGHO'!AL69/'Indice PondENGHO'!AL68-1</f>
        <v>9.6562228594057053E-2</v>
      </c>
      <c r="AM71" s="11">
        <f>+'Indice PondENGHO'!AM69/'Indice PondENGHO'!AM68-1</f>
        <v>8.0797415715778476E-2</v>
      </c>
      <c r="AN71" s="3">
        <f>+'Indice PondENGHO'!AN69/'Indice PondENGHO'!AN68-1</f>
        <v>6.6013907489522072E-2</v>
      </c>
      <c r="AO71" s="3">
        <f>+'Indice PondENGHO'!AO69/'Indice PondENGHO'!AO68-1</f>
        <v>6.9419098305265825E-2</v>
      </c>
      <c r="AP71" s="3">
        <f>+'Indice PondENGHO'!AP69/'Indice PondENGHO'!AP68-1</f>
        <v>9.5902000092833672E-2</v>
      </c>
      <c r="AQ71" s="3">
        <f>+'Indice PondENGHO'!AQ69/'Indice PondENGHO'!AQ68-1</f>
        <v>4.5762865366739236E-2</v>
      </c>
      <c r="AR71" s="3">
        <f>+'Indice PondENGHO'!AR69/'Indice PondENGHO'!AR68-1</f>
        <v>9.659019397385693E-2</v>
      </c>
      <c r="AS71" s="3">
        <f>+'Indice PondENGHO'!AS69/'Indice PondENGHO'!AS68-1</f>
        <v>6.8673297434797886E-2</v>
      </c>
      <c r="AT71" s="3">
        <f>+'Indice PondENGHO'!AT69/'Indice PondENGHO'!AT68-1</f>
        <v>5.6091654642164368E-2</v>
      </c>
      <c r="AU71" s="3">
        <f>+'Indice PondENGHO'!AU69/'Indice PondENGHO'!AU68-1</f>
        <v>6.0075515147009151E-2</v>
      </c>
      <c r="AV71" s="3">
        <f>+'Indice PondENGHO'!AV69/'Indice PondENGHO'!AV68-1</f>
        <v>0.12302953745820555</v>
      </c>
      <c r="AW71" s="3">
        <f>+'Indice PondENGHO'!AW69/'Indice PondENGHO'!AW68-1</f>
        <v>6.5096517612657223E-2</v>
      </c>
      <c r="AX71" s="3">
        <f>+'Indice PondENGHO'!AX69/'Indice PondENGHO'!AX68-1</f>
        <v>9.8460552924906963E-2</v>
      </c>
      <c r="AY71" s="3">
        <f>+'Indice PondENGHO'!AY69/'Indice PondENGHO'!AY68-1</f>
        <v>8.0788982683447363E-2</v>
      </c>
      <c r="AZ71" s="10">
        <f>+'Indice PondENGHO'!AZ69/'Indice PondENGHO'!AZ68-1</f>
        <v>6.5890902818179997E-2</v>
      </c>
      <c r="BA71" s="3">
        <f>+'Indice PondENGHO'!BA69/'Indice PondENGHO'!BA68-1</f>
        <v>6.9195845303393844E-2</v>
      </c>
      <c r="BB71" s="3">
        <f>+'Indice PondENGHO'!BB69/'Indice PondENGHO'!BB68-1</f>
        <v>9.5553742963800481E-2</v>
      </c>
      <c r="BC71" s="3">
        <f>+'Indice PondENGHO'!BC69/'Indice PondENGHO'!BC68-1</f>
        <v>4.6056523965293694E-2</v>
      </c>
      <c r="BD71" s="3">
        <f>+'Indice PondENGHO'!BD69/'Indice PondENGHO'!BD68-1</f>
        <v>9.6070968390036926E-2</v>
      </c>
      <c r="BE71" s="3">
        <f>+'Indice PondENGHO'!BE69/'Indice PondENGHO'!BE68-1</f>
        <v>6.8998275184704916E-2</v>
      </c>
      <c r="BF71" s="3">
        <f>+'Indice PondENGHO'!BF69/'Indice PondENGHO'!BF68-1</f>
        <v>5.5178190432880525E-2</v>
      </c>
      <c r="BG71" s="3">
        <f>+'Indice PondENGHO'!BG69/'Indice PondENGHO'!BG68-1</f>
        <v>5.8251573969168025E-2</v>
      </c>
      <c r="BH71" s="3">
        <f>+'Indice PondENGHO'!BH69/'Indice PondENGHO'!BH68-1</f>
        <v>0.12212214508176267</v>
      </c>
      <c r="BI71" s="3">
        <f>+'Indice PondENGHO'!BI69/'Indice PondENGHO'!BI68-1</f>
        <v>6.7161905725114046E-2</v>
      </c>
      <c r="BJ71" s="3">
        <f>+'Indice PondENGHO'!BJ69/'Indice PondENGHO'!BJ68-1</f>
        <v>0.10165262275070974</v>
      </c>
      <c r="BK71" s="11">
        <f>+'Indice PondENGHO'!BK69/'Indice PondENGHO'!BK68-1</f>
        <v>8.091402898109501E-2</v>
      </c>
      <c r="BL71" s="2">
        <f t="shared" si="7"/>
        <v>44743</v>
      </c>
      <c r="BM71" s="3">
        <f>+'Indice PondENGHO'!BL69/'Indice PondENGHO'!BL68-1</f>
        <v>7.4125545912440138E-2</v>
      </c>
      <c r="BN71" s="3">
        <f>+'Indice PondENGHO'!BM69/'Indice PondENGHO'!BM68-1</f>
        <v>7.4414791297753302E-2</v>
      </c>
      <c r="BO71" s="3">
        <f>+'Indice PondENGHO'!BN69/'Indice PondENGHO'!BN68-1</f>
        <v>7.5185284147517573E-2</v>
      </c>
      <c r="BP71" s="3">
        <f>+'Indice PondENGHO'!BO69/'Indice PondENGHO'!BO68-1</f>
        <v>7.5832226698950844E-2</v>
      </c>
      <c r="BQ71" s="3">
        <f>+'Indice PondENGHO'!BP69/'Indice PondENGHO'!BP68-1</f>
        <v>7.7655095475578806E-2</v>
      </c>
      <c r="BR71" s="10">
        <f>+'Indice PondENGHO'!BQ69/'Indice PondENGHO'!BQ68-1</f>
        <v>6.5993837879460227E-2</v>
      </c>
      <c r="BS71" s="3">
        <f>+'Indice PondENGHO'!BR69/'Indice PondENGHO'!BR68-1</f>
        <v>6.9382328965652329E-2</v>
      </c>
      <c r="BT71" s="3">
        <f>+'Indice PondENGHO'!BS69/'Indice PondENGHO'!BS68-1</f>
        <v>9.6111936917022023E-2</v>
      </c>
      <c r="BU71" s="3">
        <f>+'Indice PondENGHO'!BT69/'Indice PondENGHO'!BT68-1</f>
        <v>4.5957985150080871E-2</v>
      </c>
      <c r="BV71" s="3">
        <f>+'Indice PondENGHO'!BU69/'Indice PondENGHO'!BU68-1</f>
        <v>9.638499488387442E-2</v>
      </c>
      <c r="BW71" s="3">
        <f>+'Indice PondENGHO'!BV69/'Indice PondENGHO'!BV68-1</f>
        <v>6.8655684066021516E-2</v>
      </c>
      <c r="BX71" s="3">
        <f>+'Indice PondENGHO'!BW69/'Indice PondENGHO'!BW68-1</f>
        <v>5.6034874281494673E-2</v>
      </c>
      <c r="BY71" s="3">
        <f>+'Indice PondENGHO'!BX69/'Indice PondENGHO'!BX68-1</f>
        <v>6.0146230588995486E-2</v>
      </c>
      <c r="BZ71" s="3">
        <f>+'Indice PondENGHO'!BY69/'Indice PondENGHO'!BY68-1</f>
        <v>0.12238921305379047</v>
      </c>
      <c r="CA71" s="3">
        <f>+'Indice PondENGHO'!BZ69/'Indice PondENGHO'!BZ68-1</f>
        <v>6.5729197278591389E-2</v>
      </c>
      <c r="CB71" s="3">
        <f>+'Indice PondENGHO'!CA69/'Indice PondENGHO'!CA68-1</f>
        <v>9.8302637885471666E-2</v>
      </c>
      <c r="CC71" s="11">
        <f>+'Indice PondENGHO'!CB69/'Indice PondENGHO'!CB68-1</f>
        <v>8.0952954956555079E-2</v>
      </c>
      <c r="CD71" s="10">
        <f>+'Indice PondENGHO'!CC69/'Indice PondENGHO'!CC68-1</f>
        <v>7.5867258087026102E-2</v>
      </c>
      <c r="CE71" s="11">
        <f>+'Indice PondENGHO'!CD69/'Indice PondENGHO'!CD68-1</f>
        <v>7.5867258087026102E-2</v>
      </c>
      <c r="CG71" s="3">
        <f ca="1">+'Indice PondENGHO'!CF69/'Indice PondENGHO'!CF68-1</f>
        <v>7.5491487661181633E-2</v>
      </c>
      <c r="CI71" s="3">
        <f t="shared" si="8"/>
        <v>-3.5295495631386675E-3</v>
      </c>
      <c r="CJ71" s="3">
        <f>+'[3]Infla Mensual PondENGHO'!CF71</f>
        <v>-5.7708841857484483E-3</v>
      </c>
      <c r="CK71" s="3">
        <f t="shared" si="9"/>
        <v>2.2413346226097808E-3</v>
      </c>
    </row>
    <row r="72" spans="1:89" x14ac:dyDescent="0.3">
      <c r="A72" s="2">
        <f t="shared" si="5"/>
        <v>44774</v>
      </c>
      <c r="B72" s="1">
        <f t="shared" si="6"/>
        <v>8</v>
      </c>
      <c r="C72" s="1">
        <v>2022</v>
      </c>
      <c r="D72" s="10">
        <f>+'Indice PondENGHO'!D70/'Indice PondENGHO'!D69-1</f>
        <v>6.9303228589918664E-2</v>
      </c>
      <c r="E72" s="3">
        <f>+'Indice PondENGHO'!E70/'Indice PondENGHO'!E69-1</f>
        <v>7.231146390232146E-2</v>
      </c>
      <c r="F72" s="3">
        <f>+'Indice PondENGHO'!F70/'Indice PondENGHO'!F69-1</f>
        <v>9.760171995828415E-2</v>
      </c>
      <c r="G72" s="3">
        <f>+'Indice PondENGHO'!G70/'Indice PondENGHO'!G69-1</f>
        <v>5.9345421010749799E-2</v>
      </c>
      <c r="H72" s="3">
        <f>+'Indice PondENGHO'!H70/'Indice PondENGHO'!H69-1</f>
        <v>8.1944514603993879E-2</v>
      </c>
      <c r="I72" s="3">
        <f>+'Indice PondENGHO'!I70/'Indice PondENGHO'!I69-1</f>
        <v>5.515406016109603E-2</v>
      </c>
      <c r="J72" s="3">
        <f>+'Indice PondENGHO'!J70/'Indice PondENGHO'!J69-1</f>
        <v>6.6071479533109434E-2</v>
      </c>
      <c r="K72" s="3">
        <f>+'Indice PondENGHO'!K70/'Indice PondENGHO'!K69-1</f>
        <v>4.6739510638257542E-2</v>
      </c>
      <c r="L72" s="3">
        <f>+'Indice PondENGHO'!L70/'Indice PondENGHO'!L69-1</f>
        <v>4.8454719079896957E-2</v>
      </c>
      <c r="M72" s="3">
        <f>+'Indice PondENGHO'!M70/'Indice PondENGHO'!M69-1</f>
        <v>5.0171391369677076E-2</v>
      </c>
      <c r="N72" s="3">
        <f>+'Indice PondENGHO'!N70/'Indice PondENGHO'!N69-1</f>
        <v>6.8069074253853667E-2</v>
      </c>
      <c r="O72" s="11">
        <f>+'Indice PondENGHO'!O70/'Indice PondENGHO'!O69-1</f>
        <v>8.4426872275791487E-2</v>
      </c>
      <c r="P72" s="3">
        <f>+'Indice PondENGHO'!P70/'Indice PondENGHO'!P69-1</f>
        <v>6.9066922706116252E-2</v>
      </c>
      <c r="Q72" s="3">
        <f>+'Indice PondENGHO'!Q70/'Indice PondENGHO'!Q69-1</f>
        <v>7.2988206748397788E-2</v>
      </c>
      <c r="R72" s="3">
        <f>+'Indice PondENGHO'!R70/'Indice PondENGHO'!R69-1</f>
        <v>9.7362436748811731E-2</v>
      </c>
      <c r="S72" s="3">
        <f>+'Indice PondENGHO'!S70/'Indice PondENGHO'!S69-1</f>
        <v>5.6851620556589655E-2</v>
      </c>
      <c r="T72" s="3">
        <f>+'Indice PondENGHO'!T70/'Indice PondENGHO'!T69-1</f>
        <v>8.1705370472319627E-2</v>
      </c>
      <c r="U72" s="3">
        <f>+'Indice PondENGHO'!U70/'Indice PondENGHO'!U69-1</f>
        <v>5.5705746608695206E-2</v>
      </c>
      <c r="V72" s="3">
        <f>+'Indice PondENGHO'!V70/'Indice PondENGHO'!V69-1</f>
        <v>6.5952892231711857E-2</v>
      </c>
      <c r="W72" s="3">
        <f>+'Indice PondENGHO'!W70/'Indice PondENGHO'!W69-1</f>
        <v>4.6222989426842442E-2</v>
      </c>
      <c r="X72" s="3">
        <f>+'Indice PondENGHO'!X70/'Indice PondENGHO'!X69-1</f>
        <v>4.7051890047438594E-2</v>
      </c>
      <c r="Y72" s="3">
        <f>+'Indice PondENGHO'!Y70/'Indice PondENGHO'!Y69-1</f>
        <v>4.9991495121780805E-2</v>
      </c>
      <c r="Z72" s="3">
        <f>+'Indice PondENGHO'!Z70/'Indice PondENGHO'!Z69-1</f>
        <v>6.754196265052026E-2</v>
      </c>
      <c r="AA72" s="3">
        <f>+'Indice PondENGHO'!AA70/'Indice PondENGHO'!AA69-1</f>
        <v>8.4832692639338791E-2</v>
      </c>
      <c r="AB72" s="10">
        <f>+'Indice PondENGHO'!AB70/'Indice PondENGHO'!AB69-1</f>
        <v>6.9014138733793029E-2</v>
      </c>
      <c r="AC72" s="3">
        <f>+'Indice PondENGHO'!AC70/'Indice PondENGHO'!AC69-1</f>
        <v>7.2960710371095638E-2</v>
      </c>
      <c r="AD72" s="3">
        <f>+'Indice PondENGHO'!AD70/'Indice PondENGHO'!AD69-1</f>
        <v>9.7676832590408269E-2</v>
      </c>
      <c r="AE72" s="3">
        <f>+'Indice PondENGHO'!AE70/'Indice PondENGHO'!AE69-1</f>
        <v>5.5082012145184711E-2</v>
      </c>
      <c r="AF72" s="3">
        <f>+'Indice PondENGHO'!AF70/'Indice PondENGHO'!AF69-1</f>
        <v>8.1704476209435883E-2</v>
      </c>
      <c r="AG72" s="3">
        <f>+'Indice PondENGHO'!AG70/'Indice PondENGHO'!AG69-1</f>
        <v>5.5761007194913281E-2</v>
      </c>
      <c r="AH72" s="3">
        <f>+'Indice PondENGHO'!AH70/'Indice PondENGHO'!AH69-1</f>
        <v>6.5477888100056392E-2</v>
      </c>
      <c r="AI72" s="3">
        <f>+'Indice PondENGHO'!AI70/'Indice PondENGHO'!AI69-1</f>
        <v>4.5996047689608632E-2</v>
      </c>
      <c r="AJ72" s="3">
        <f>+'Indice PondENGHO'!AJ70/'Indice PondENGHO'!AJ69-1</f>
        <v>4.6191483810347211E-2</v>
      </c>
      <c r="AK72" s="3">
        <f>+'Indice PondENGHO'!AK70/'Indice PondENGHO'!AK69-1</f>
        <v>4.9772707598169763E-2</v>
      </c>
      <c r="AL72" s="3">
        <f>+'Indice PondENGHO'!AL70/'Indice PondENGHO'!AL69-1</f>
        <v>6.6947033079404417E-2</v>
      </c>
      <c r="AM72" s="11">
        <f>+'Indice PondENGHO'!AM70/'Indice PondENGHO'!AM69-1</f>
        <v>8.5377797100675501E-2</v>
      </c>
      <c r="AN72" s="3">
        <f>+'Indice PondENGHO'!AN70/'Indice PondENGHO'!AN69-1</f>
        <v>6.8867765306254602E-2</v>
      </c>
      <c r="AO72" s="3">
        <f>+'Indice PondENGHO'!AO70/'Indice PondENGHO'!AO69-1</f>
        <v>7.298548124744797E-2</v>
      </c>
      <c r="AP72" s="3">
        <f>+'Indice PondENGHO'!AP70/'Indice PondENGHO'!AP69-1</f>
        <v>9.6552276362013023E-2</v>
      </c>
      <c r="AQ72" s="3">
        <f>+'Indice PondENGHO'!AQ70/'Indice PondENGHO'!AQ69-1</f>
        <v>5.3869332652544122E-2</v>
      </c>
      <c r="AR72" s="3">
        <f>+'Indice PondENGHO'!AR70/'Indice PondENGHO'!AR69-1</f>
        <v>8.1515779178121806E-2</v>
      </c>
      <c r="AS72" s="3">
        <f>+'Indice PondENGHO'!AS70/'Indice PondENGHO'!AS69-1</f>
        <v>5.7362888070688012E-2</v>
      </c>
      <c r="AT72" s="3">
        <f>+'Indice PondENGHO'!AT70/'Indice PondENGHO'!AT69-1</f>
        <v>6.680138488163001E-2</v>
      </c>
      <c r="AU72" s="3">
        <f>+'Indice PondENGHO'!AU70/'Indice PondENGHO'!AU69-1</f>
        <v>4.6155031296613469E-2</v>
      </c>
      <c r="AV72" s="3">
        <f>+'Indice PondENGHO'!AV70/'Indice PondENGHO'!AV69-1</f>
        <v>4.5807763619196695E-2</v>
      </c>
      <c r="AW72" s="3">
        <f>+'Indice PondENGHO'!AW70/'Indice PondENGHO'!AW69-1</f>
        <v>4.9895749047495164E-2</v>
      </c>
      <c r="AX72" s="3">
        <f>+'Indice PondENGHO'!AX70/'Indice PondENGHO'!AX69-1</f>
        <v>6.647215407959961E-2</v>
      </c>
      <c r="AY72" s="3">
        <f>+'Indice PondENGHO'!AY70/'Indice PondENGHO'!AY69-1</f>
        <v>8.4748424394003763E-2</v>
      </c>
      <c r="AZ72" s="10">
        <f>+'Indice PondENGHO'!AZ70/'Indice PondENGHO'!AZ69-1</f>
        <v>6.8579978913815509E-2</v>
      </c>
      <c r="BA72" s="3">
        <f>+'Indice PondENGHO'!BA70/'Indice PondENGHO'!BA69-1</f>
        <v>7.338153089550925E-2</v>
      </c>
      <c r="BB72" s="3">
        <f>+'Indice PondENGHO'!BB70/'Indice PondENGHO'!BB69-1</f>
        <v>9.5810145095520438E-2</v>
      </c>
      <c r="BC72" s="3">
        <f>+'Indice PondENGHO'!BC70/'Indice PondENGHO'!BC69-1</f>
        <v>5.2380448795661838E-2</v>
      </c>
      <c r="BD72" s="3">
        <f>+'Indice PondENGHO'!BD70/'Indice PondENGHO'!BD69-1</f>
        <v>8.1125025661499262E-2</v>
      </c>
      <c r="BE72" s="3">
        <f>+'Indice PondENGHO'!BE70/'Indice PondENGHO'!BE69-1</f>
        <v>5.872011182764969E-2</v>
      </c>
      <c r="BF72" s="3">
        <f>+'Indice PondENGHO'!BF70/'Indice PondENGHO'!BF69-1</f>
        <v>6.8159804851790629E-2</v>
      </c>
      <c r="BG72" s="3">
        <f>+'Indice PondENGHO'!BG70/'Indice PondENGHO'!BG69-1</f>
        <v>4.5751042160530719E-2</v>
      </c>
      <c r="BH72" s="3">
        <f>+'Indice PondENGHO'!BH70/'Indice PondENGHO'!BH69-1</f>
        <v>4.5088435046495734E-2</v>
      </c>
      <c r="BI72" s="3">
        <f>+'Indice PondENGHO'!BI70/'Indice PondENGHO'!BI69-1</f>
        <v>4.8018795841838324E-2</v>
      </c>
      <c r="BJ72" s="3">
        <f>+'Indice PondENGHO'!BJ70/'Indice PondENGHO'!BJ69-1</f>
        <v>6.5597729207810263E-2</v>
      </c>
      <c r="BK72" s="11">
        <f>+'Indice PondENGHO'!BK70/'Indice PondENGHO'!BK69-1</f>
        <v>8.4378722703690734E-2</v>
      </c>
      <c r="BL72" s="2">
        <f t="shared" si="7"/>
        <v>44774</v>
      </c>
      <c r="BM72" s="3">
        <f>+'Indice PondENGHO'!BL70/'Indice PondENGHO'!BL69-1</f>
        <v>7.0161011957718955E-2</v>
      </c>
      <c r="BN72" s="3">
        <f>+'Indice PondENGHO'!BM70/'Indice PondENGHO'!BM69-1</f>
        <v>6.9259130168619176E-2</v>
      </c>
      <c r="BO72" s="3">
        <f>+'Indice PondENGHO'!BN70/'Indice PondENGHO'!BN69-1</f>
        <v>6.8616269042337308E-2</v>
      </c>
      <c r="BP72" s="3">
        <f>+'Indice PondENGHO'!BO70/'Indice PondENGHO'!BO69-1</f>
        <v>6.8267751114856168E-2</v>
      </c>
      <c r="BQ72" s="3">
        <f>+'Indice PondENGHO'!BP70/'Indice PondENGHO'!BP69-1</f>
        <v>6.7563910123164206E-2</v>
      </c>
      <c r="BR72" s="10">
        <f>+'Indice PondENGHO'!BQ70/'Indice PondENGHO'!BQ69-1</f>
        <v>6.8948641256572296E-2</v>
      </c>
      <c r="BS72" s="3">
        <f>+'Indice PondENGHO'!BR70/'Indice PondENGHO'!BR69-1</f>
        <v>7.3011877252107338E-2</v>
      </c>
      <c r="BT72" s="3">
        <f>+'Indice PondENGHO'!BS70/'Indice PondENGHO'!BS69-1</f>
        <v>9.6824021593128862E-2</v>
      </c>
      <c r="BU72" s="3">
        <f>+'Indice PondENGHO'!BT70/'Indice PondENGHO'!BT69-1</f>
        <v>5.4725016390371861E-2</v>
      </c>
      <c r="BV72" s="3">
        <f>+'Indice PondENGHO'!BU70/'Indice PondENGHO'!BU69-1</f>
        <v>8.14431555660724E-2</v>
      </c>
      <c r="BW72" s="3">
        <f>+'Indice PondENGHO'!BV70/'Indice PondENGHO'!BV69-1</f>
        <v>5.7271753473810305E-2</v>
      </c>
      <c r="BX72" s="3">
        <f>+'Indice PondENGHO'!BW70/'Indice PondENGHO'!BW69-1</f>
        <v>6.6881513600613562E-2</v>
      </c>
      <c r="BY72" s="3">
        <f>+'Indice PondENGHO'!BX70/'Indice PondENGHO'!BX69-1</f>
        <v>4.6087260024226362E-2</v>
      </c>
      <c r="BZ72" s="3">
        <f>+'Indice PondENGHO'!BY70/'Indice PondENGHO'!BY69-1</f>
        <v>4.6055603875823303E-2</v>
      </c>
      <c r="CA72" s="3">
        <f>+'Indice PondENGHO'!BZ70/'Indice PondENGHO'!BZ69-1</f>
        <v>4.9148083094586292E-2</v>
      </c>
      <c r="CB72" s="3">
        <f>+'Indice PondENGHO'!CA70/'Indice PondENGHO'!CA69-1</f>
        <v>6.6453639111097473E-2</v>
      </c>
      <c r="CC72" s="11">
        <f>+'Indice PondENGHO'!CB70/'Indice PondENGHO'!CB69-1</f>
        <v>8.4696885651566189E-2</v>
      </c>
      <c r="CD72" s="10">
        <f>+'Indice PondENGHO'!CC70/'Indice PondENGHO'!CC69-1</f>
        <v>6.8493246527311813E-2</v>
      </c>
      <c r="CE72" s="11">
        <f>+'Indice PondENGHO'!CD70/'Indice PondENGHO'!CD69-1</f>
        <v>6.8493246527311813E-2</v>
      </c>
      <c r="CG72" s="3">
        <f ca="1">+'Indice PondENGHO'!CF70/'Indice PondENGHO'!CF69-1</f>
        <v>6.8723419758618842E-2</v>
      </c>
      <c r="CI72" s="3">
        <f t="shared" si="8"/>
        <v>2.5971018345547492E-3</v>
      </c>
      <c r="CJ72" s="3">
        <f>+'[3]Infla Mensual PondENGHO'!CF72</f>
        <v>3.1129333373869361E-3</v>
      </c>
      <c r="CK72" s="3">
        <f t="shared" si="9"/>
        <v>-5.1583150283218693E-4</v>
      </c>
    </row>
    <row r="73" spans="1:89" x14ac:dyDescent="0.3">
      <c r="A73" s="2">
        <f t="shared" si="5"/>
        <v>44805</v>
      </c>
      <c r="B73" s="1">
        <f t="shared" si="6"/>
        <v>9</v>
      </c>
      <c r="C73" s="1">
        <v>2022</v>
      </c>
      <c r="D73" s="10">
        <f>+'Indice PondENGHO'!D71/'Indice PondENGHO'!D70-1</f>
        <v>5.8776508574098552E-2</v>
      </c>
      <c r="E73" s="3">
        <f>+'Indice PondENGHO'!E71/'Indice PondENGHO'!E70-1</f>
        <v>7.5392008490245521E-2</v>
      </c>
      <c r="F73" s="3">
        <f>+'Indice PondENGHO'!F71/'Indice PondENGHO'!F70-1</f>
        <v>7.9250129715414674E-2</v>
      </c>
      <c r="G73" s="3">
        <f>+'Indice PondENGHO'!G71/'Indice PondENGHO'!G70-1</f>
        <v>3.7271380527752473E-2</v>
      </c>
      <c r="H73" s="3">
        <f>+'Indice PondENGHO'!H71/'Indice PondENGHO'!H70-1</f>
        <v>5.4392451989499824E-2</v>
      </c>
      <c r="I73" s="3">
        <f>+'Indice PondENGHO'!I71/'Indice PondENGHO'!I70-1</f>
        <v>4.5363788317668075E-2</v>
      </c>
      <c r="J73" s="3">
        <f>+'Indice PondENGHO'!J71/'Indice PondENGHO'!J70-1</f>
        <v>5.6770932600820556E-2</v>
      </c>
      <c r="K73" s="3">
        <f>+'Indice PondENGHO'!K71/'Indice PondENGHO'!K70-1</f>
        <v>2.7440006849547727E-2</v>
      </c>
      <c r="L73" s="3">
        <f>+'Indice PondENGHO'!L71/'Indice PondENGHO'!L70-1</f>
        <v>5.1021709832083095E-2</v>
      </c>
      <c r="M73" s="3">
        <f>+'Indice PondENGHO'!M71/'Indice PondENGHO'!M70-1</f>
        <v>5.4251063562891444E-2</v>
      </c>
      <c r="N73" s="3">
        <f>+'Indice PondENGHO'!N71/'Indice PondENGHO'!N70-1</f>
        <v>5.1067281061384584E-2</v>
      </c>
      <c r="O73" s="11">
        <f>+'Indice PondENGHO'!O71/'Indice PondENGHO'!O70-1</f>
        <v>6.6459431559857451E-2</v>
      </c>
      <c r="P73" s="3">
        <f>+'Indice PondENGHO'!P71/'Indice PondENGHO'!P70-1</f>
        <v>5.9280590369470643E-2</v>
      </c>
      <c r="Q73" s="3">
        <f>+'Indice PondENGHO'!Q71/'Indice PondENGHO'!Q70-1</f>
        <v>7.4798520492709075E-2</v>
      </c>
      <c r="R73" s="3">
        <f>+'Indice PondENGHO'!R71/'Indice PondENGHO'!R70-1</f>
        <v>7.7826505384674505E-2</v>
      </c>
      <c r="S73" s="3">
        <f>+'Indice PondENGHO'!S71/'Indice PondENGHO'!S70-1</f>
        <v>3.3112155488988826E-2</v>
      </c>
      <c r="T73" s="3">
        <f>+'Indice PondENGHO'!T71/'Indice PondENGHO'!T70-1</f>
        <v>5.3946445683191957E-2</v>
      </c>
      <c r="U73" s="3">
        <f>+'Indice PondENGHO'!U71/'Indice PondENGHO'!U70-1</f>
        <v>4.4457022979342176E-2</v>
      </c>
      <c r="V73" s="3">
        <f>+'Indice PondENGHO'!V71/'Indice PondENGHO'!V70-1</f>
        <v>5.6752816073655232E-2</v>
      </c>
      <c r="W73" s="3">
        <f>+'Indice PondENGHO'!W71/'Indice PondENGHO'!W70-1</f>
        <v>2.6555638397390613E-2</v>
      </c>
      <c r="X73" s="3">
        <f>+'Indice PondENGHO'!X71/'Indice PondENGHO'!X70-1</f>
        <v>5.2051575850388554E-2</v>
      </c>
      <c r="Y73" s="3">
        <f>+'Indice PondENGHO'!Y71/'Indice PondENGHO'!Y70-1</f>
        <v>5.515903696885216E-2</v>
      </c>
      <c r="Z73" s="3">
        <f>+'Indice PondENGHO'!Z71/'Indice PondENGHO'!Z70-1</f>
        <v>4.9586202418072878E-2</v>
      </c>
      <c r="AA73" s="3">
        <f>+'Indice PondENGHO'!AA71/'Indice PondENGHO'!AA70-1</f>
        <v>6.6846589686826219E-2</v>
      </c>
      <c r="AB73" s="10">
        <f>+'Indice PondENGHO'!AB71/'Indice PondENGHO'!AB70-1</f>
        <v>5.9750901516871346E-2</v>
      </c>
      <c r="AC73" s="3">
        <f>+'Indice PondENGHO'!AC71/'Indice PondENGHO'!AC70-1</f>
        <v>7.396710621585223E-2</v>
      </c>
      <c r="AD73" s="3">
        <f>+'Indice PondENGHO'!AD71/'Indice PondENGHO'!AD70-1</f>
        <v>7.7320652642861587E-2</v>
      </c>
      <c r="AE73" s="3">
        <f>+'Indice PondENGHO'!AE71/'Indice PondENGHO'!AE70-1</f>
        <v>3.1095971709971471E-2</v>
      </c>
      <c r="AF73" s="3">
        <f>+'Indice PondENGHO'!AF71/'Indice PondENGHO'!AF70-1</f>
        <v>5.4522241064375976E-2</v>
      </c>
      <c r="AG73" s="3">
        <f>+'Indice PondENGHO'!AG71/'Indice PondENGHO'!AG70-1</f>
        <v>4.365738273969666E-2</v>
      </c>
      <c r="AH73" s="3">
        <f>+'Indice PondENGHO'!AH71/'Indice PondENGHO'!AH70-1</f>
        <v>5.6719068579669241E-2</v>
      </c>
      <c r="AI73" s="3">
        <f>+'Indice PondENGHO'!AI71/'Indice PondENGHO'!AI70-1</f>
        <v>2.578544534992E-2</v>
      </c>
      <c r="AJ73" s="3">
        <f>+'Indice PondENGHO'!AJ71/'Indice PondENGHO'!AJ70-1</f>
        <v>5.2571730282270801E-2</v>
      </c>
      <c r="AK73" s="3">
        <f>+'Indice PondENGHO'!AK71/'Indice PondENGHO'!AK70-1</f>
        <v>5.5597122351036754E-2</v>
      </c>
      <c r="AL73" s="3">
        <f>+'Indice PondENGHO'!AL71/'Indice PondENGHO'!AL70-1</f>
        <v>4.8877055465345931E-2</v>
      </c>
      <c r="AM73" s="11">
        <f>+'Indice PondENGHO'!AM71/'Indice PondENGHO'!AM70-1</f>
        <v>6.7140303650029098E-2</v>
      </c>
      <c r="AN73" s="3">
        <f>+'Indice PondENGHO'!AN71/'Indice PondENGHO'!AN70-1</f>
        <v>6.0092457890418949E-2</v>
      </c>
      <c r="AO73" s="3">
        <f>+'Indice PondENGHO'!AO71/'Indice PondENGHO'!AO70-1</f>
        <v>7.3993205425378683E-2</v>
      </c>
      <c r="AP73" s="3">
        <f>+'Indice PondENGHO'!AP71/'Indice PondENGHO'!AP70-1</f>
        <v>7.6588229522672746E-2</v>
      </c>
      <c r="AQ73" s="3">
        <f>+'Indice PondENGHO'!AQ71/'Indice PondENGHO'!AQ70-1</f>
        <v>3.0438184803169177E-2</v>
      </c>
      <c r="AR73" s="3">
        <f>+'Indice PondENGHO'!AR71/'Indice PondENGHO'!AR70-1</f>
        <v>5.4502718613604673E-2</v>
      </c>
      <c r="AS73" s="3">
        <f>+'Indice PondENGHO'!AS71/'Indice PondENGHO'!AS70-1</f>
        <v>4.2471692229682834E-2</v>
      </c>
      <c r="AT73" s="3">
        <f>+'Indice PondENGHO'!AT71/'Indice PondENGHO'!AT70-1</f>
        <v>5.7284574233961827E-2</v>
      </c>
      <c r="AU73" s="3">
        <f>+'Indice PondENGHO'!AU71/'Indice PondENGHO'!AU70-1</f>
        <v>2.5669250752017536E-2</v>
      </c>
      <c r="AV73" s="3">
        <f>+'Indice PondENGHO'!AV71/'Indice PondENGHO'!AV70-1</f>
        <v>5.2683920479331903E-2</v>
      </c>
      <c r="AW73" s="3">
        <f>+'Indice PondENGHO'!AW71/'Indice PondENGHO'!AW70-1</f>
        <v>5.5663864902030902E-2</v>
      </c>
      <c r="AX73" s="3">
        <f>+'Indice PondENGHO'!AX71/'Indice PondENGHO'!AX70-1</f>
        <v>4.8226357738281989E-2</v>
      </c>
      <c r="AY73" s="3">
        <f>+'Indice PondENGHO'!AY71/'Indice PondENGHO'!AY70-1</f>
        <v>6.69638451214154E-2</v>
      </c>
      <c r="AZ73" s="10">
        <f>+'Indice PondENGHO'!AZ71/'Indice PondENGHO'!AZ70-1</f>
        <v>6.0498780598714719E-2</v>
      </c>
      <c r="BA73" s="3">
        <f>+'Indice PondENGHO'!BA71/'Indice PondENGHO'!BA70-1</f>
        <v>7.3990940762427071E-2</v>
      </c>
      <c r="BB73" s="3">
        <f>+'Indice PondENGHO'!BB71/'Indice PondENGHO'!BB70-1</f>
        <v>7.5828621161593057E-2</v>
      </c>
      <c r="BC73" s="3">
        <f>+'Indice PondENGHO'!BC71/'Indice PondENGHO'!BC70-1</f>
        <v>2.8148322477436594E-2</v>
      </c>
      <c r="BD73" s="3">
        <f>+'Indice PondENGHO'!BD71/'Indice PondENGHO'!BD70-1</f>
        <v>5.2972672424659084E-2</v>
      </c>
      <c r="BE73" s="3">
        <f>+'Indice PondENGHO'!BE71/'Indice PondENGHO'!BE70-1</f>
        <v>4.1188042672194003E-2</v>
      </c>
      <c r="BF73" s="3">
        <f>+'Indice PondENGHO'!BF71/'Indice PondENGHO'!BF70-1</f>
        <v>5.835749926322098E-2</v>
      </c>
      <c r="BG73" s="3">
        <f>+'Indice PondENGHO'!BG71/'Indice PondENGHO'!BG70-1</f>
        <v>2.4891045030058789E-2</v>
      </c>
      <c r="BH73" s="3">
        <f>+'Indice PondENGHO'!BH71/'Indice PondENGHO'!BH70-1</f>
        <v>5.258997250632147E-2</v>
      </c>
      <c r="BI73" s="3">
        <f>+'Indice PondENGHO'!BI71/'Indice PondENGHO'!BI70-1</f>
        <v>5.651773798278148E-2</v>
      </c>
      <c r="BJ73" s="3">
        <f>+'Indice PondENGHO'!BJ71/'Indice PondENGHO'!BJ70-1</f>
        <v>4.6702169115231174E-2</v>
      </c>
      <c r="BK73" s="11">
        <f>+'Indice PondENGHO'!BK71/'Indice PondENGHO'!BK70-1</f>
        <v>6.7364176425714906E-2</v>
      </c>
      <c r="BL73" s="2">
        <f t="shared" si="7"/>
        <v>44805</v>
      </c>
      <c r="BM73" s="3">
        <f>+'Indice PondENGHO'!BL71/'Indice PondENGHO'!BL70-1</f>
        <v>5.7944526764550641E-2</v>
      </c>
      <c r="BN73" s="3">
        <f>+'Indice PondENGHO'!BM71/'Indice PondENGHO'!BM70-1</f>
        <v>5.6927816979862822E-2</v>
      </c>
      <c r="BO73" s="3">
        <f>+'Indice PondENGHO'!BN71/'Indice PondENGHO'!BN70-1</f>
        <v>5.6296473840351524E-2</v>
      </c>
      <c r="BP73" s="3">
        <f>+'Indice PondENGHO'!BO71/'Indice PondENGHO'!BO70-1</f>
        <v>5.5710750113217911E-2</v>
      </c>
      <c r="BQ73" s="3">
        <f>+'Indice PondENGHO'!BP71/'Indice PondENGHO'!BP70-1</f>
        <v>5.435455321512106E-2</v>
      </c>
      <c r="BR73" s="10">
        <f>+'Indice PondENGHO'!BQ71/'Indice PondENGHO'!BQ70-1</f>
        <v>5.9723942653889139E-2</v>
      </c>
      <c r="BS73" s="3">
        <f>+'Indice PondENGHO'!BR71/'Indice PondENGHO'!BR70-1</f>
        <v>7.4326543283947277E-2</v>
      </c>
      <c r="BT73" s="3">
        <f>+'Indice PondENGHO'!BS71/'Indice PondENGHO'!BS70-1</f>
        <v>7.7073937573695739E-2</v>
      </c>
      <c r="BU73" s="3">
        <f>+'Indice PondENGHO'!BT71/'Indice PondENGHO'!BT70-1</f>
        <v>3.1052279137602223E-2</v>
      </c>
      <c r="BV73" s="3">
        <f>+'Indice PondENGHO'!BU71/'Indice PondENGHO'!BU70-1</f>
        <v>5.3787872454557739E-2</v>
      </c>
      <c r="BW73" s="3">
        <f>+'Indice PondENGHO'!BV71/'Indice PondENGHO'!BV70-1</f>
        <v>4.2611439276659668E-2</v>
      </c>
      <c r="BX73" s="3">
        <f>+'Indice PondENGHO'!BW71/'Indice PondENGHO'!BW70-1</f>
        <v>5.7452450436483282E-2</v>
      </c>
      <c r="BY73" s="3">
        <f>+'Indice PondENGHO'!BX71/'Indice PondENGHO'!BX70-1</f>
        <v>2.5824718818545422E-2</v>
      </c>
      <c r="BZ73" s="3">
        <f>+'Indice PondENGHO'!BY71/'Indice PondENGHO'!BY70-1</f>
        <v>5.2367360344675262E-2</v>
      </c>
      <c r="CA73" s="3">
        <f>+'Indice PondENGHO'!BZ71/'Indice PondENGHO'!BZ70-1</f>
        <v>5.5843522209981566E-2</v>
      </c>
      <c r="CB73" s="3">
        <f>+'Indice PondENGHO'!CA71/'Indice PondENGHO'!CA70-1</f>
        <v>4.8108493618840731E-2</v>
      </c>
      <c r="CC73" s="11">
        <f>+'Indice PondENGHO'!CB71/'Indice PondENGHO'!CB70-1</f>
        <v>6.7075501329753484E-2</v>
      </c>
      <c r="CD73" s="10">
        <f>+'Indice PondENGHO'!CC71/'Indice PondENGHO'!CC70-1</f>
        <v>5.5847691382337583E-2</v>
      </c>
      <c r="CE73" s="11">
        <f>+'Indice PondENGHO'!CD71/'Indice PondENGHO'!CD70-1</f>
        <v>5.5847624566011334E-2</v>
      </c>
      <c r="CG73" s="3">
        <f ca="1">+'Indice PondENGHO'!CF71/'Indice PondENGHO'!CF70-1</f>
        <v>5.6080190593488011E-2</v>
      </c>
      <c r="CI73" s="3">
        <f t="shared" si="8"/>
        <v>3.5899735494295815E-3</v>
      </c>
      <c r="CJ73" s="3">
        <f>+'[3]Infla Mensual PondENGHO'!CF73</f>
        <v>5.1552271347201639E-3</v>
      </c>
      <c r="CK73" s="3">
        <f t="shared" si="9"/>
        <v>-1.5652535852905824E-3</v>
      </c>
    </row>
    <row r="74" spans="1:89" x14ac:dyDescent="0.3">
      <c r="A74" s="2">
        <f t="shared" si="5"/>
        <v>44835</v>
      </c>
      <c r="B74" s="1">
        <f t="shared" si="6"/>
        <v>10</v>
      </c>
      <c r="C74" s="1">
        <v>2022</v>
      </c>
      <c r="D74" s="10">
        <f>+'Indice PondENGHO'!D72/'Indice PondENGHO'!D71-1</f>
        <v>5.3925086162780245E-2</v>
      </c>
      <c r="E74" s="3">
        <f>+'Indice PondENGHO'!E72/'Indice PondENGHO'!E71-1</f>
        <v>5.4914763794521315E-2</v>
      </c>
      <c r="F74" s="3">
        <f>+'Indice PondENGHO'!F72/'Indice PondENGHO'!F71-1</f>
        <v>6.1057742752048672E-2</v>
      </c>
      <c r="G74" s="3">
        <f>+'Indice PondENGHO'!G72/'Indice PondENGHO'!G71-1</f>
        <v>7.4049116048132246E-2</v>
      </c>
      <c r="H74" s="3">
        <f>+'Indice PondENGHO'!H72/'Indice PondENGHO'!H71-1</f>
        <v>4.935511336799725E-2</v>
      </c>
      <c r="I74" s="3">
        <f>+'Indice PondENGHO'!I72/'Indice PondENGHO'!I71-1</f>
        <v>6.9054726025786772E-2</v>
      </c>
      <c r="J74" s="3">
        <f>+'Indice PondENGHO'!J72/'Indice PondENGHO'!J71-1</f>
        <v>4.8695285874940764E-2</v>
      </c>
      <c r="K74" s="3">
        <f>+'Indice PondENGHO'!K72/'Indice PondENGHO'!K71-1</f>
        <v>0.11700578590863442</v>
      </c>
      <c r="L74" s="3">
        <f>+'Indice PondENGHO'!L72/'Indice PondENGHO'!L71-1</f>
        <v>5.3992857904151759E-2</v>
      </c>
      <c r="M74" s="3">
        <f>+'Indice PondENGHO'!M72/'Indice PondENGHO'!M71-1</f>
        <v>7.3991058473918958E-2</v>
      </c>
      <c r="N74" s="3">
        <f>+'Indice PondENGHO'!N72/'Indice PondENGHO'!N71-1</f>
        <v>7.3186992495180458E-2</v>
      </c>
      <c r="O74" s="11">
        <f>+'Indice PondENGHO'!O72/'Indice PondENGHO'!O71-1</f>
        <v>6.133849054456908E-2</v>
      </c>
      <c r="P74" s="3">
        <f>+'Indice PondENGHO'!P72/'Indice PondENGHO'!P71-1</f>
        <v>5.426386649659487E-2</v>
      </c>
      <c r="Q74" s="3">
        <f>+'Indice PondENGHO'!Q72/'Indice PondENGHO'!Q71-1</f>
        <v>5.4672065549765891E-2</v>
      </c>
      <c r="R74" s="3">
        <f>+'Indice PondENGHO'!R72/'Indice PondENGHO'!R71-1</f>
        <v>6.0677897470861053E-2</v>
      </c>
      <c r="S74" s="3">
        <f>+'Indice PondENGHO'!S72/'Indice PondENGHO'!S71-1</f>
        <v>7.41232961985685E-2</v>
      </c>
      <c r="T74" s="3">
        <f>+'Indice PondENGHO'!T72/'Indice PondENGHO'!T71-1</f>
        <v>4.8192265893888253E-2</v>
      </c>
      <c r="U74" s="3">
        <f>+'Indice PondENGHO'!U72/'Indice PondENGHO'!U71-1</f>
        <v>7.0131738679775735E-2</v>
      </c>
      <c r="V74" s="3">
        <f>+'Indice PondENGHO'!V72/'Indice PondENGHO'!V71-1</f>
        <v>4.750377236190384E-2</v>
      </c>
      <c r="W74" s="3">
        <f>+'Indice PondENGHO'!W72/'Indice PondENGHO'!W71-1</f>
        <v>0.1179570943496755</v>
      </c>
      <c r="X74" s="3">
        <f>+'Indice PondENGHO'!X72/'Indice PondENGHO'!X71-1</f>
        <v>5.3931434647948251E-2</v>
      </c>
      <c r="Y74" s="3">
        <f>+'Indice PondENGHO'!Y72/'Indice PondENGHO'!Y71-1</f>
        <v>7.8539689912220156E-2</v>
      </c>
      <c r="Z74" s="3">
        <f>+'Indice PondENGHO'!Z72/'Indice PondENGHO'!Z71-1</f>
        <v>7.361584785536901E-2</v>
      </c>
      <c r="AA74" s="3">
        <f>+'Indice PondENGHO'!AA72/'Indice PondENGHO'!AA71-1</f>
        <v>6.1385522242384472E-2</v>
      </c>
      <c r="AB74" s="10">
        <f>+'Indice PondENGHO'!AB72/'Indice PondENGHO'!AB71-1</f>
        <v>5.4384216819449938E-2</v>
      </c>
      <c r="AC74" s="3">
        <f>+'Indice PondENGHO'!AC72/'Indice PondENGHO'!AC71-1</f>
        <v>5.5100085063562565E-2</v>
      </c>
      <c r="AD74" s="3">
        <f>+'Indice PondENGHO'!AD72/'Indice PondENGHO'!AD71-1</f>
        <v>6.0371502240784913E-2</v>
      </c>
      <c r="AE74" s="3">
        <f>+'Indice PondENGHO'!AE72/'Indice PondENGHO'!AE71-1</f>
        <v>7.3892841208497817E-2</v>
      </c>
      <c r="AF74" s="3">
        <f>+'Indice PondENGHO'!AF72/'Indice PondENGHO'!AF71-1</f>
        <v>4.8443197377089797E-2</v>
      </c>
      <c r="AG74" s="3">
        <f>+'Indice PondENGHO'!AG72/'Indice PondENGHO'!AG71-1</f>
        <v>7.0867453664290148E-2</v>
      </c>
      <c r="AH74" s="3">
        <f>+'Indice PondENGHO'!AH72/'Indice PondENGHO'!AH71-1</f>
        <v>4.6840937748735545E-2</v>
      </c>
      <c r="AI74" s="3">
        <f>+'Indice PondENGHO'!AI72/'Indice PondENGHO'!AI71-1</f>
        <v>0.11844897073329963</v>
      </c>
      <c r="AJ74" s="3">
        <f>+'Indice PondENGHO'!AJ72/'Indice PondENGHO'!AJ71-1</f>
        <v>5.3975749799861861E-2</v>
      </c>
      <c r="AK74" s="3">
        <f>+'Indice PondENGHO'!AK72/'Indice PondENGHO'!AK71-1</f>
        <v>7.977012825897023E-2</v>
      </c>
      <c r="AL74" s="3">
        <f>+'Indice PondENGHO'!AL72/'Indice PondENGHO'!AL71-1</f>
        <v>7.4612747099437993E-2</v>
      </c>
      <c r="AM74" s="11">
        <f>+'Indice PondENGHO'!AM72/'Indice PondENGHO'!AM71-1</f>
        <v>6.0912577376828869E-2</v>
      </c>
      <c r="AN74" s="3">
        <f>+'Indice PondENGHO'!AN72/'Indice PondENGHO'!AN71-1</f>
        <v>5.4730188808765234E-2</v>
      </c>
      <c r="AO74" s="3">
        <f>+'Indice PondENGHO'!AO72/'Indice PondENGHO'!AO71-1</f>
        <v>5.5097882147055577E-2</v>
      </c>
      <c r="AP74" s="3">
        <f>+'Indice PondENGHO'!AP72/'Indice PondENGHO'!AP71-1</f>
        <v>6.0367113691189633E-2</v>
      </c>
      <c r="AQ74" s="3">
        <f>+'Indice PondENGHO'!AQ72/'Indice PondENGHO'!AQ71-1</f>
        <v>7.4039512019450804E-2</v>
      </c>
      <c r="AR74" s="3">
        <f>+'Indice PondENGHO'!AR72/'Indice PondENGHO'!AR71-1</f>
        <v>4.8387821671030729E-2</v>
      </c>
      <c r="AS74" s="3">
        <f>+'Indice PondENGHO'!AS72/'Indice PondENGHO'!AS71-1</f>
        <v>7.1354127832901293E-2</v>
      </c>
      <c r="AT74" s="3">
        <f>+'Indice PondENGHO'!AT72/'Indice PondENGHO'!AT71-1</f>
        <v>4.537053864456464E-2</v>
      </c>
      <c r="AU74" s="3">
        <f>+'Indice PondENGHO'!AU72/'Indice PondENGHO'!AU71-1</f>
        <v>0.11834089791489366</v>
      </c>
      <c r="AV74" s="3">
        <f>+'Indice PondENGHO'!AV72/'Indice PondENGHO'!AV71-1</f>
        <v>5.3307164773228166E-2</v>
      </c>
      <c r="AW74" s="3">
        <f>+'Indice PondENGHO'!AW72/'Indice PondENGHO'!AW71-1</f>
        <v>7.958681046299243E-2</v>
      </c>
      <c r="AX74" s="3">
        <f>+'Indice PondENGHO'!AX72/'Indice PondENGHO'!AX71-1</f>
        <v>7.5003024965554888E-2</v>
      </c>
      <c r="AY74" s="3">
        <f>+'Indice PondENGHO'!AY72/'Indice PondENGHO'!AY71-1</f>
        <v>6.1722186331546913E-2</v>
      </c>
      <c r="AZ74" s="10">
        <f>+'Indice PondENGHO'!AZ72/'Indice PondENGHO'!AZ71-1</f>
        <v>5.531318285992759E-2</v>
      </c>
      <c r="BA74" s="3">
        <f>+'Indice PondENGHO'!BA72/'Indice PondENGHO'!BA71-1</f>
        <v>5.4875973492962915E-2</v>
      </c>
      <c r="BB74" s="3">
        <f>+'Indice PondENGHO'!BB72/'Indice PondENGHO'!BB71-1</f>
        <v>6.0248478500278591E-2</v>
      </c>
      <c r="BC74" s="3">
        <f>+'Indice PondENGHO'!BC72/'Indice PondENGHO'!BC71-1</f>
        <v>7.4973329842646041E-2</v>
      </c>
      <c r="BD74" s="3">
        <f>+'Indice PondENGHO'!BD72/'Indice PondENGHO'!BD71-1</f>
        <v>4.6630943306213091E-2</v>
      </c>
      <c r="BE74" s="3">
        <f>+'Indice PondENGHO'!BE72/'Indice PondENGHO'!BE71-1</f>
        <v>7.21570405144496E-2</v>
      </c>
      <c r="BF74" s="3">
        <f>+'Indice PondENGHO'!BF72/'Indice PondENGHO'!BF71-1</f>
        <v>4.3966393694188755E-2</v>
      </c>
      <c r="BG74" s="3">
        <f>+'Indice PondENGHO'!BG72/'Indice PondENGHO'!BG71-1</f>
        <v>0.11986755692279849</v>
      </c>
      <c r="BH74" s="3">
        <f>+'Indice PondENGHO'!BH72/'Indice PondENGHO'!BH71-1</f>
        <v>5.2878645626228238E-2</v>
      </c>
      <c r="BI74" s="3">
        <f>+'Indice PondENGHO'!BI72/'Indice PondENGHO'!BI71-1</f>
        <v>8.3529077575493549E-2</v>
      </c>
      <c r="BJ74" s="3">
        <f>+'Indice PondENGHO'!BJ72/'Indice PondENGHO'!BJ71-1</f>
        <v>7.627385302948464E-2</v>
      </c>
      <c r="BK74" s="11">
        <f>+'Indice PondENGHO'!BK72/'Indice PondENGHO'!BK71-1</f>
        <v>6.1962906374856797E-2</v>
      </c>
      <c r="BL74" s="2">
        <f t="shared" si="7"/>
        <v>44835</v>
      </c>
      <c r="BM74" s="3">
        <f>+'Indice PondENGHO'!BL72/'Indice PondENGHO'!BL71-1</f>
        <v>5.9114289989734115E-2</v>
      </c>
      <c r="BN74" s="3">
        <f>+'Indice PondENGHO'!BM72/'Indice PondENGHO'!BM71-1</f>
        <v>5.9788804048349187E-2</v>
      </c>
      <c r="BO74" s="3">
        <f>+'Indice PondENGHO'!BN72/'Indice PondENGHO'!BN71-1</f>
        <v>6.0429700366871897E-2</v>
      </c>
      <c r="BP74" s="3">
        <f>+'Indice PondENGHO'!BO72/'Indice PondENGHO'!BO71-1</f>
        <v>6.0437539161650733E-2</v>
      </c>
      <c r="BQ74" s="3">
        <f>+'Indice PondENGHO'!BP72/'Indice PondENGHO'!BP71-1</f>
        <v>6.1131951801283835E-2</v>
      </c>
      <c r="BR74" s="10">
        <f>+'Indice PondENGHO'!BQ72/'Indice PondENGHO'!BQ71-1</f>
        <v>5.4558808958912852E-2</v>
      </c>
      <c r="BS74" s="3">
        <f>+'Indice PondENGHO'!BR72/'Indice PondENGHO'!BR71-1</f>
        <v>5.4926389900127104E-2</v>
      </c>
      <c r="BT74" s="3">
        <f>+'Indice PondENGHO'!BS72/'Indice PondENGHO'!BS71-1</f>
        <v>6.0479861705370563E-2</v>
      </c>
      <c r="BU74" s="3">
        <f>+'Indice PondENGHO'!BT72/'Indice PondENGHO'!BT71-1</f>
        <v>7.4331917318319451E-2</v>
      </c>
      <c r="BV74" s="3">
        <f>+'Indice PondENGHO'!BU72/'Indice PondENGHO'!BU71-1</f>
        <v>4.7725303464758895E-2</v>
      </c>
      <c r="BW74" s="3">
        <f>+'Indice PondENGHO'!BV72/'Indice PondENGHO'!BV71-1</f>
        <v>7.1272398975698703E-2</v>
      </c>
      <c r="BX74" s="3">
        <f>+'Indice PondENGHO'!BW72/'Indice PondENGHO'!BW71-1</f>
        <v>4.5705622056171125E-2</v>
      </c>
      <c r="BY74" s="3">
        <f>+'Indice PondENGHO'!BX72/'Indice PondENGHO'!BX71-1</f>
        <v>0.11857988393402086</v>
      </c>
      <c r="BZ74" s="3">
        <f>+'Indice PondENGHO'!BY72/'Indice PondENGHO'!BY71-1</f>
        <v>5.3416774872385719E-2</v>
      </c>
      <c r="CA74" s="3">
        <f>+'Indice PondENGHO'!BZ72/'Indice PondENGHO'!BZ71-1</f>
        <v>8.0724878162956593E-2</v>
      </c>
      <c r="CB74" s="3">
        <f>+'Indice PondENGHO'!CA72/'Indice PondENGHO'!CA71-1</f>
        <v>7.5136452957761835E-2</v>
      </c>
      <c r="CC74" s="11">
        <f>+'Indice PondENGHO'!CB72/'Indice PondENGHO'!CB71-1</f>
        <v>6.1590759443902021E-2</v>
      </c>
      <c r="CD74" s="10">
        <f>+'Indice PondENGHO'!CC72/'Indice PondENGHO'!CC71-1</f>
        <v>6.0392193740115729E-2</v>
      </c>
      <c r="CE74" s="11">
        <f>+'Indice PondENGHO'!CD72/'Indice PondENGHO'!CD71-1</f>
        <v>6.0392260844032153E-2</v>
      </c>
      <c r="CG74" s="3">
        <f ca="1">+'Indice PondENGHO'!CF72/'Indice PondENGHO'!CF71-1</f>
        <v>6.0160062957272054E-2</v>
      </c>
      <c r="CI74" s="3">
        <f t="shared" si="8"/>
        <v>-2.0176618115497202E-3</v>
      </c>
      <c r="CJ74" s="3">
        <f>+'[3]Infla Mensual PondENGHO'!CF74</f>
        <v>-9.6204822901646558E-4</v>
      </c>
      <c r="CK74" s="3">
        <f t="shared" si="9"/>
        <v>-1.0556135825332547E-3</v>
      </c>
    </row>
    <row r="75" spans="1:89" x14ac:dyDescent="0.3">
      <c r="A75" s="2">
        <f t="shared" si="5"/>
        <v>44866</v>
      </c>
      <c r="B75" s="1">
        <f t="shared" si="6"/>
        <v>11</v>
      </c>
      <c r="C75" s="1">
        <v>2022</v>
      </c>
      <c r="D75" s="10">
        <f>+'Indice PondENGHO'!D73/'Indice PondENGHO'!D72-1</f>
        <v>4.4183135610773361E-2</v>
      </c>
      <c r="E75" s="3">
        <f>+'Indice PondENGHO'!E73/'Indice PondENGHO'!E72-1</f>
        <v>5.9158374867615882E-2</v>
      </c>
      <c r="F75" s="3">
        <f>+'Indice PondENGHO'!F73/'Indice PondENGHO'!F72-1</f>
        <v>5.4739870016329295E-2</v>
      </c>
      <c r="G75" s="3">
        <f>+'Indice PondENGHO'!G73/'Indice PondENGHO'!G72-1</f>
        <v>7.9790088983513696E-2</v>
      </c>
      <c r="H75" s="3">
        <f>+'Indice PondENGHO'!H73/'Indice PondENGHO'!H72-1</f>
        <v>5.5003928582694206E-2</v>
      </c>
      <c r="I75" s="3">
        <f>+'Indice PondENGHO'!I73/'Indice PondENGHO'!I72-1</f>
        <v>4.4173563645192315E-2</v>
      </c>
      <c r="J75" s="3">
        <f>+'Indice PondENGHO'!J73/'Indice PondENGHO'!J72-1</f>
        <v>5.7985232963512878E-2</v>
      </c>
      <c r="K75" s="3">
        <f>+'Indice PondENGHO'!K73/'Indice PondENGHO'!K72-1</f>
        <v>5.9003293813603364E-2</v>
      </c>
      <c r="L75" s="3">
        <f>+'Indice PondENGHO'!L73/'Indice PondENGHO'!L72-1</f>
        <v>4.706579945573397E-2</v>
      </c>
      <c r="M75" s="3">
        <f>+'Indice PondENGHO'!M73/'Indice PondENGHO'!M72-1</f>
        <v>5.9127864797605234E-2</v>
      </c>
      <c r="N75" s="3">
        <f>+'Indice PondENGHO'!N73/'Indice PondENGHO'!N72-1</f>
        <v>5.4275280521921543E-2</v>
      </c>
      <c r="O75" s="11">
        <f>+'Indice PondENGHO'!O73/'Indice PondENGHO'!O72-1</f>
        <v>5.8006435584440297E-2</v>
      </c>
      <c r="P75" s="3">
        <f>+'Indice PondENGHO'!P73/'Indice PondENGHO'!P72-1</f>
        <v>4.4208520533394635E-2</v>
      </c>
      <c r="Q75" s="3">
        <f>+'Indice PondENGHO'!Q73/'Indice PondENGHO'!Q72-1</f>
        <v>5.892615412401403E-2</v>
      </c>
      <c r="R75" s="3">
        <f>+'Indice PondENGHO'!R73/'Indice PondENGHO'!R72-1</f>
        <v>5.5767024881617333E-2</v>
      </c>
      <c r="S75" s="3">
        <f>+'Indice PondENGHO'!S73/'Indice PondENGHO'!S72-1</f>
        <v>8.2743775375534678E-2</v>
      </c>
      <c r="T75" s="3">
        <f>+'Indice PondENGHO'!T73/'Indice PondENGHO'!T72-1</f>
        <v>5.633941149655608E-2</v>
      </c>
      <c r="U75" s="3">
        <f>+'Indice PondENGHO'!U73/'Indice PondENGHO'!U72-1</f>
        <v>4.2866555133073359E-2</v>
      </c>
      <c r="V75" s="3">
        <f>+'Indice PondENGHO'!V73/'Indice PondENGHO'!V72-1</f>
        <v>5.9230535132531736E-2</v>
      </c>
      <c r="W75" s="3">
        <f>+'Indice PondENGHO'!W73/'Indice PondENGHO'!W72-1</f>
        <v>6.0622620593008048E-2</v>
      </c>
      <c r="X75" s="3">
        <f>+'Indice PondENGHO'!X73/'Indice PondENGHO'!X72-1</f>
        <v>4.5850808500865758E-2</v>
      </c>
      <c r="Y75" s="3">
        <f>+'Indice PondENGHO'!Y73/'Indice PondENGHO'!Y72-1</f>
        <v>6.1035744973968242E-2</v>
      </c>
      <c r="Z75" s="3">
        <f>+'Indice PondENGHO'!Z73/'Indice PondENGHO'!Z72-1</f>
        <v>5.4888670536843653E-2</v>
      </c>
      <c r="AA75" s="3">
        <f>+'Indice PondENGHO'!AA73/'Indice PondENGHO'!AA72-1</f>
        <v>5.836289076784773E-2</v>
      </c>
      <c r="AB75" s="10">
        <f>+'Indice PondENGHO'!AB73/'Indice PondENGHO'!AB72-1</f>
        <v>4.4247243020136162E-2</v>
      </c>
      <c r="AC75" s="3">
        <f>+'Indice PondENGHO'!AC73/'Indice PondENGHO'!AC72-1</f>
        <v>5.9636755345231718E-2</v>
      </c>
      <c r="AD75" s="3">
        <f>+'Indice PondENGHO'!AD73/'Indice PondENGHO'!AD72-1</f>
        <v>5.6210537299079988E-2</v>
      </c>
      <c r="AE75" s="3">
        <f>+'Indice PondENGHO'!AE73/'Indice PondENGHO'!AE72-1</f>
        <v>8.4537874243534761E-2</v>
      </c>
      <c r="AF75" s="3">
        <f>+'Indice PondENGHO'!AF73/'Indice PondENGHO'!AF72-1</f>
        <v>5.6691616102191089E-2</v>
      </c>
      <c r="AG75" s="3">
        <f>+'Indice PondENGHO'!AG73/'Indice PondENGHO'!AG72-1</f>
        <v>4.2627760601588349E-2</v>
      </c>
      <c r="AH75" s="3">
        <f>+'Indice PondENGHO'!AH73/'Indice PondENGHO'!AH72-1</f>
        <v>5.9190571205132381E-2</v>
      </c>
      <c r="AI75" s="3">
        <f>+'Indice PondENGHO'!AI73/'Indice PondENGHO'!AI72-1</f>
        <v>6.1575080071152533E-2</v>
      </c>
      <c r="AJ75" s="3">
        <f>+'Indice PondENGHO'!AJ73/'Indice PondENGHO'!AJ72-1</f>
        <v>4.5002787090016705E-2</v>
      </c>
      <c r="AK75" s="3">
        <f>+'Indice PondENGHO'!AK73/'Indice PondENGHO'!AK72-1</f>
        <v>6.1383144055984884E-2</v>
      </c>
      <c r="AL75" s="3">
        <f>+'Indice PondENGHO'!AL73/'Indice PondENGHO'!AL72-1</f>
        <v>5.5617504403048024E-2</v>
      </c>
      <c r="AM75" s="11">
        <f>+'Indice PondENGHO'!AM73/'Indice PondENGHO'!AM72-1</f>
        <v>5.8636075553809563E-2</v>
      </c>
      <c r="AN75" s="3">
        <f>+'Indice PondENGHO'!AN73/'Indice PondENGHO'!AN72-1</f>
        <v>4.4172464500966235E-2</v>
      </c>
      <c r="AO75" s="3">
        <f>+'Indice PondENGHO'!AO73/'Indice PondENGHO'!AO72-1</f>
        <v>5.9506433723138574E-2</v>
      </c>
      <c r="AP75" s="3">
        <f>+'Indice PondENGHO'!AP73/'Indice PondENGHO'!AP72-1</f>
        <v>5.673557854264577E-2</v>
      </c>
      <c r="AQ75" s="3">
        <f>+'Indice PondENGHO'!AQ73/'Indice PondENGHO'!AQ72-1</f>
        <v>8.5513296648882298E-2</v>
      </c>
      <c r="AR75" s="3">
        <f>+'Indice PondENGHO'!AR73/'Indice PondENGHO'!AR72-1</f>
        <v>5.6814163333765988E-2</v>
      </c>
      <c r="AS75" s="3">
        <f>+'Indice PondENGHO'!AS73/'Indice PondENGHO'!AS72-1</f>
        <v>4.0259361532051674E-2</v>
      </c>
      <c r="AT75" s="3">
        <f>+'Indice PondENGHO'!AT73/'Indice PondENGHO'!AT72-1</f>
        <v>6.0808708516297383E-2</v>
      </c>
      <c r="AU75" s="3">
        <f>+'Indice PondENGHO'!AU73/'Indice PondENGHO'!AU72-1</f>
        <v>6.2058070187219316E-2</v>
      </c>
      <c r="AV75" s="3">
        <f>+'Indice PondENGHO'!AV73/'Indice PondENGHO'!AV72-1</f>
        <v>4.5256472572098527E-2</v>
      </c>
      <c r="AW75" s="3">
        <f>+'Indice PondENGHO'!AW73/'Indice PondENGHO'!AW72-1</f>
        <v>6.1563638956973366E-2</v>
      </c>
      <c r="AX75" s="3">
        <f>+'Indice PondENGHO'!AX73/'Indice PondENGHO'!AX72-1</f>
        <v>5.5888028592004479E-2</v>
      </c>
      <c r="AY75" s="3">
        <f>+'Indice PondENGHO'!AY73/'Indice PondENGHO'!AY72-1</f>
        <v>5.8286558252273135E-2</v>
      </c>
      <c r="AZ75" s="10">
        <f>+'Indice PondENGHO'!AZ73/'Indice PondENGHO'!AZ72-1</f>
        <v>4.4045894428850429E-2</v>
      </c>
      <c r="BA75" s="3">
        <f>+'Indice PondENGHO'!BA73/'Indice PondENGHO'!BA72-1</f>
        <v>5.8929955965931979E-2</v>
      </c>
      <c r="BB75" s="3">
        <f>+'Indice PondENGHO'!BB73/'Indice PondENGHO'!BB72-1</f>
        <v>5.741569784631495E-2</v>
      </c>
      <c r="BC75" s="3">
        <f>+'Indice PondENGHO'!BC73/'Indice PondENGHO'!BC72-1</f>
        <v>8.9223600459637398E-2</v>
      </c>
      <c r="BD75" s="3">
        <f>+'Indice PondENGHO'!BD73/'Indice PondENGHO'!BD72-1</f>
        <v>5.8060713443691014E-2</v>
      </c>
      <c r="BE75" s="3">
        <f>+'Indice PondENGHO'!BE73/'Indice PondENGHO'!BE72-1</f>
        <v>3.817064175829632E-2</v>
      </c>
      <c r="BF75" s="3">
        <f>+'Indice PondENGHO'!BF73/'Indice PondENGHO'!BF72-1</f>
        <v>6.1823747016995778E-2</v>
      </c>
      <c r="BG75" s="3">
        <f>+'Indice PondENGHO'!BG73/'Indice PondENGHO'!BG72-1</f>
        <v>6.2284853053688582E-2</v>
      </c>
      <c r="BH75" s="3">
        <f>+'Indice PondENGHO'!BH73/'Indice PondENGHO'!BH72-1</f>
        <v>4.4555293535389451E-2</v>
      </c>
      <c r="BI75" s="3">
        <f>+'Indice PondENGHO'!BI73/'Indice PondENGHO'!BI72-1</f>
        <v>6.2067571150981271E-2</v>
      </c>
      <c r="BJ75" s="3">
        <f>+'Indice PondENGHO'!BJ73/'Indice PondENGHO'!BJ72-1</f>
        <v>5.61336944746893E-2</v>
      </c>
      <c r="BK75" s="11">
        <f>+'Indice PondENGHO'!BK73/'Indice PondENGHO'!BK72-1</f>
        <v>5.7794932282247968E-2</v>
      </c>
      <c r="BL75" s="2">
        <f t="shared" si="7"/>
        <v>44866</v>
      </c>
      <c r="BM75" s="3">
        <f>+'Indice PondENGHO'!BL73/'Indice PondENGHO'!BL72-1</f>
        <v>5.1576473483132323E-2</v>
      </c>
      <c r="BN75" s="3">
        <f>+'Indice PondENGHO'!BM73/'Indice PondENGHO'!BM72-1</f>
        <v>5.2962521146020736E-2</v>
      </c>
      <c r="BO75" s="3">
        <f>+'Indice PondENGHO'!BN73/'Indice PondENGHO'!BN72-1</f>
        <v>5.3234986018776187E-2</v>
      </c>
      <c r="BP75" s="3">
        <f>+'Indice PondENGHO'!BO73/'Indice PondENGHO'!BO72-1</f>
        <v>5.3811393851445066E-2</v>
      </c>
      <c r="BQ75" s="3">
        <f>+'Indice PondENGHO'!BP73/'Indice PondENGHO'!BP72-1</f>
        <v>5.4608317924688343E-2</v>
      </c>
      <c r="BR75" s="10">
        <f>+'Indice PondENGHO'!BQ73/'Indice PondENGHO'!BQ72-1</f>
        <v>4.4167440047599982E-2</v>
      </c>
      <c r="BS75" s="3">
        <f>+'Indice PondENGHO'!BR73/'Indice PondENGHO'!BR72-1</f>
        <v>5.919766260434578E-2</v>
      </c>
      <c r="BT75" s="3">
        <f>+'Indice PondENGHO'!BS73/'Indice PondENGHO'!BS72-1</f>
        <v>5.6400018252945605E-2</v>
      </c>
      <c r="BU75" s="3">
        <f>+'Indice PondENGHO'!BT73/'Indice PondENGHO'!BT72-1</f>
        <v>8.5416570634007982E-2</v>
      </c>
      <c r="BV75" s="3">
        <f>+'Indice PondENGHO'!BU73/'Indice PondENGHO'!BU72-1</f>
        <v>5.7093608285875286E-2</v>
      </c>
      <c r="BW75" s="3">
        <f>+'Indice PondENGHO'!BV73/'Indice PondENGHO'!BV72-1</f>
        <v>4.0428473948875387E-2</v>
      </c>
      <c r="BX75" s="3">
        <f>+'Indice PondENGHO'!BW73/'Indice PondENGHO'!BW72-1</f>
        <v>6.0432349042551348E-2</v>
      </c>
      <c r="BY75" s="3">
        <f>+'Indice PondENGHO'!BX73/'Indice PondENGHO'!BX72-1</f>
        <v>6.1429029026669246E-2</v>
      </c>
      <c r="BZ75" s="3">
        <f>+'Indice PondENGHO'!BY73/'Indice PondENGHO'!BY72-1</f>
        <v>4.5228989517928531E-2</v>
      </c>
      <c r="CA75" s="3">
        <f>+'Indice PondENGHO'!BZ73/'Indice PondENGHO'!BZ72-1</f>
        <v>6.1518246631239171E-2</v>
      </c>
      <c r="CB75" s="3">
        <f>+'Indice PondENGHO'!CA73/'Indice PondENGHO'!CA72-1</f>
        <v>5.5690682173963113E-2</v>
      </c>
      <c r="CC75" s="11">
        <f>+'Indice PondENGHO'!CB73/'Indice PondENGHO'!CB72-1</f>
        <v>5.8145864977750206E-2</v>
      </c>
      <c r="CD75" s="10">
        <f>+'Indice PondENGHO'!CC73/'Indice PondENGHO'!CC72-1</f>
        <v>5.3553969537804669E-2</v>
      </c>
      <c r="CE75" s="11">
        <f>+'Indice PondENGHO'!CD73/'Indice PondENGHO'!CD72-1</f>
        <v>5.3553969537804669E-2</v>
      </c>
      <c r="CG75" s="3">
        <f ca="1">+'Indice PondENGHO'!CF73/'Indice PondENGHO'!CF72-1</f>
        <v>5.3700289716943184E-2</v>
      </c>
      <c r="CI75" s="3">
        <f t="shared" si="8"/>
        <v>-3.0318444415560197E-3</v>
      </c>
      <c r="CJ75" s="3">
        <f>+'[3]Infla Mensual PondENGHO'!CF75</f>
        <v>-3.8386138637007683E-3</v>
      </c>
      <c r="CK75" s="3">
        <f t="shared" si="9"/>
        <v>8.0676942214474856E-4</v>
      </c>
    </row>
    <row r="76" spans="1:89" x14ac:dyDescent="0.3">
      <c r="A76" s="2">
        <f t="shared" si="5"/>
        <v>44896</v>
      </c>
      <c r="B76" s="1">
        <f t="shared" si="6"/>
        <v>12</v>
      </c>
      <c r="C76" s="1">
        <f>+'Indice PondENGHO'!C74</f>
        <v>2022</v>
      </c>
      <c r="D76" s="10">
        <f>+'Indice PondENGHO'!D74/'Indice PondENGHO'!D73-1</f>
        <v>4.4507223551762731E-2</v>
      </c>
      <c r="E76" s="3">
        <f>+'Indice PondENGHO'!E74/'Indice PondENGHO'!E73-1</f>
        <v>6.9939064476721713E-2</v>
      </c>
      <c r="F76" s="3">
        <f>+'Indice PondENGHO'!F74/'Indice PondENGHO'!F73-1</f>
        <v>5.0983875291499725E-2</v>
      </c>
      <c r="G76" s="3">
        <f>+'Indice PondENGHO'!G74/'Indice PondENGHO'!G73-1</f>
        <v>4.1352348056578059E-2</v>
      </c>
      <c r="H76" s="3">
        <f>+'Indice PondENGHO'!H74/'Indice PondENGHO'!H73-1</f>
        <v>6.2277218263296907E-2</v>
      </c>
      <c r="I76" s="3">
        <f>+'Indice PondENGHO'!I74/'Indice PondENGHO'!I73-1</f>
        <v>5.6590912710420271E-2</v>
      </c>
      <c r="J76" s="3">
        <f>+'Indice PondENGHO'!J74/'Indice PondENGHO'!J73-1</f>
        <v>5.9997170172330083E-2</v>
      </c>
      <c r="K76" s="3">
        <f>+'Indice PondENGHO'!K74/'Indice PondENGHO'!K73-1</f>
        <v>2.9408440371826661E-2</v>
      </c>
      <c r="L76" s="3">
        <f>+'Indice PondENGHO'!L74/'Indice PondENGHO'!L73-1</f>
        <v>4.9684803318820192E-2</v>
      </c>
      <c r="M76" s="3">
        <f>+'Indice PondENGHO'!M74/'Indice PondENGHO'!M73-1</f>
        <v>6.0790692943537783E-2</v>
      </c>
      <c r="N76" s="3">
        <f>+'Indice PondENGHO'!N74/'Indice PondENGHO'!N73-1</f>
        <v>7.0447050251116528E-2</v>
      </c>
      <c r="O76" s="11">
        <f>+'Indice PondENGHO'!O74/'Indice PondENGHO'!O73-1</f>
        <v>5.719650375381069E-2</v>
      </c>
      <c r="P76" s="3">
        <f>+'Indice PondENGHO'!P74/'Indice PondENGHO'!P73-1</f>
        <v>4.6503608402422847E-2</v>
      </c>
      <c r="Q76" s="3">
        <f>+'Indice PondENGHO'!Q74/'Indice PondENGHO'!Q73-1</f>
        <v>7.0012931507515752E-2</v>
      </c>
      <c r="R76" s="3">
        <f>+'Indice PondENGHO'!R74/'Indice PondENGHO'!R73-1</f>
        <v>5.1334966053389497E-2</v>
      </c>
      <c r="S76" s="3">
        <f>+'Indice PondENGHO'!S74/'Indice PondENGHO'!S73-1</f>
        <v>4.150701960650971E-2</v>
      </c>
      <c r="T76" s="3">
        <f>+'Indice PondENGHO'!T74/'Indice PondENGHO'!T73-1</f>
        <v>6.2088459601511881E-2</v>
      </c>
      <c r="U76" s="3">
        <f>+'Indice PondENGHO'!U74/'Indice PondENGHO'!U73-1</f>
        <v>5.6742454051226021E-2</v>
      </c>
      <c r="V76" s="3">
        <f>+'Indice PondENGHO'!V74/'Indice PondENGHO'!V73-1</f>
        <v>5.9664566717219314E-2</v>
      </c>
      <c r="W76" s="3">
        <f>+'Indice PondENGHO'!W74/'Indice PondENGHO'!W73-1</f>
        <v>2.8838279171308656E-2</v>
      </c>
      <c r="X76" s="3">
        <f>+'Indice PondENGHO'!X74/'Indice PondENGHO'!X73-1</f>
        <v>4.8297890877204264E-2</v>
      </c>
      <c r="Y76" s="3">
        <f>+'Indice PondENGHO'!Y74/'Indice PondENGHO'!Y73-1</f>
        <v>6.3730151584960426E-2</v>
      </c>
      <c r="Z76" s="3">
        <f>+'Indice PondENGHO'!Z74/'Indice PondENGHO'!Z73-1</f>
        <v>7.0849260534963321E-2</v>
      </c>
      <c r="AA76" s="3">
        <f>+'Indice PondENGHO'!AA74/'Indice PondENGHO'!AA73-1</f>
        <v>5.7599716841153725E-2</v>
      </c>
      <c r="AB76" s="10">
        <f>+'Indice PondENGHO'!AB74/'Indice PondENGHO'!AB73-1</f>
        <v>4.7971275196447172E-2</v>
      </c>
      <c r="AC76" s="3">
        <f>+'Indice PondENGHO'!AC74/'Indice PondENGHO'!AC73-1</f>
        <v>7.0461558729578488E-2</v>
      </c>
      <c r="AD76" s="3">
        <f>+'Indice PondENGHO'!AD74/'Indice PondENGHO'!AD73-1</f>
        <v>5.156403273023713E-2</v>
      </c>
      <c r="AE76" s="3">
        <f>+'Indice PondENGHO'!AE74/'Indice PondENGHO'!AE73-1</f>
        <v>4.1848303271370124E-2</v>
      </c>
      <c r="AF76" s="3">
        <f>+'Indice PondENGHO'!AF74/'Indice PondENGHO'!AF73-1</f>
        <v>6.1143256818046776E-2</v>
      </c>
      <c r="AG76" s="3">
        <f>+'Indice PondENGHO'!AG74/'Indice PondENGHO'!AG73-1</f>
        <v>5.7295443933357948E-2</v>
      </c>
      <c r="AH76" s="3">
        <f>+'Indice PondENGHO'!AH74/'Indice PondENGHO'!AH73-1</f>
        <v>5.9436471798814283E-2</v>
      </c>
      <c r="AI76" s="3">
        <f>+'Indice PondENGHO'!AI74/'Indice PondENGHO'!AI73-1</f>
        <v>2.7890346560354606E-2</v>
      </c>
      <c r="AJ76" s="3">
        <f>+'Indice PondENGHO'!AJ74/'Indice PondENGHO'!AJ73-1</f>
        <v>4.7671791715675038E-2</v>
      </c>
      <c r="AK76" s="3">
        <f>+'Indice PondENGHO'!AK74/'Indice PondENGHO'!AK73-1</f>
        <v>6.4308264756608446E-2</v>
      </c>
      <c r="AL76" s="3">
        <f>+'Indice PondENGHO'!AL74/'Indice PondENGHO'!AL73-1</f>
        <v>7.0948096482531309E-2</v>
      </c>
      <c r="AM76" s="11">
        <f>+'Indice PondENGHO'!AM74/'Indice PondENGHO'!AM73-1</f>
        <v>5.767372672728821E-2</v>
      </c>
      <c r="AN76" s="3">
        <f>+'Indice PondENGHO'!AN74/'Indice PondENGHO'!AN73-1</f>
        <v>4.8936955116242853E-2</v>
      </c>
      <c r="AO76" s="3">
        <f>+'Indice PondENGHO'!AO74/'Indice PondENGHO'!AO73-1</f>
        <v>7.0208609809486511E-2</v>
      </c>
      <c r="AP76" s="3">
        <f>+'Indice PondENGHO'!AP74/'Indice PondENGHO'!AP73-1</f>
        <v>5.1461353152655986E-2</v>
      </c>
      <c r="AQ76" s="3">
        <f>+'Indice PondENGHO'!AQ74/'Indice PondENGHO'!AQ73-1</f>
        <v>4.1983611412892419E-2</v>
      </c>
      <c r="AR76" s="3">
        <f>+'Indice PondENGHO'!AR74/'Indice PondENGHO'!AR73-1</f>
        <v>6.0928946488001845E-2</v>
      </c>
      <c r="AS76" s="3">
        <f>+'Indice PondENGHO'!AS74/'Indice PondENGHO'!AS73-1</f>
        <v>5.6925628535143602E-2</v>
      </c>
      <c r="AT76" s="3">
        <f>+'Indice PondENGHO'!AT74/'Indice PondENGHO'!AT73-1</f>
        <v>5.8340408463018134E-2</v>
      </c>
      <c r="AU76" s="3">
        <f>+'Indice PondENGHO'!AU74/'Indice PondENGHO'!AU73-1</f>
        <v>2.7814783027611423E-2</v>
      </c>
      <c r="AV76" s="3">
        <f>+'Indice PondENGHO'!AV74/'Indice PondENGHO'!AV73-1</f>
        <v>4.7159528903711889E-2</v>
      </c>
      <c r="AW76" s="3">
        <f>+'Indice PondENGHO'!AW74/'Indice PondENGHO'!AW73-1</f>
        <v>6.4538470949223381E-2</v>
      </c>
      <c r="AX76" s="3">
        <f>+'Indice PondENGHO'!AX74/'Indice PondENGHO'!AX73-1</f>
        <v>7.1469172773749978E-2</v>
      </c>
      <c r="AY76" s="3">
        <f>+'Indice PondENGHO'!AY74/'Indice PondENGHO'!AY73-1</f>
        <v>5.7606743428826324E-2</v>
      </c>
      <c r="AZ76" s="10">
        <f>+'Indice PondENGHO'!AZ74/'Indice PondENGHO'!AZ73-1</f>
        <v>5.0914519500572686E-2</v>
      </c>
      <c r="BA76" s="3">
        <f>+'Indice PondENGHO'!BA74/'Indice PondENGHO'!BA73-1</f>
        <v>6.9818823955209774E-2</v>
      </c>
      <c r="BB76" s="3">
        <f>+'Indice PondENGHO'!BB74/'Indice PondENGHO'!BB73-1</f>
        <v>5.146037080162813E-2</v>
      </c>
      <c r="BC76" s="3">
        <f>+'Indice PondENGHO'!BC74/'Indice PondENGHO'!BC73-1</f>
        <v>4.2169479173415736E-2</v>
      </c>
      <c r="BD76" s="3">
        <f>+'Indice PondENGHO'!BD74/'Indice PondENGHO'!BD73-1</f>
        <v>6.1410853477402272E-2</v>
      </c>
      <c r="BE76" s="3">
        <f>+'Indice PondENGHO'!BE74/'Indice PondENGHO'!BE73-1</f>
        <v>5.6834279036102719E-2</v>
      </c>
      <c r="BF76" s="3">
        <f>+'Indice PondENGHO'!BF74/'Indice PondENGHO'!BF73-1</f>
        <v>5.6998436012556164E-2</v>
      </c>
      <c r="BG76" s="3">
        <f>+'Indice PondENGHO'!BG74/'Indice PondENGHO'!BG73-1</f>
        <v>2.6839596831710111E-2</v>
      </c>
      <c r="BH76" s="3">
        <f>+'Indice PondENGHO'!BH74/'Indice PondENGHO'!BH73-1</f>
        <v>4.6396482021883845E-2</v>
      </c>
      <c r="BI76" s="3">
        <f>+'Indice PondENGHO'!BI74/'Indice PondENGHO'!BI73-1</f>
        <v>6.6567920746306797E-2</v>
      </c>
      <c r="BJ76" s="3">
        <f>+'Indice PondENGHO'!BJ74/'Indice PondENGHO'!BJ73-1</f>
        <v>7.1818933458899004E-2</v>
      </c>
      <c r="BK76" s="11">
        <f>+'Indice PondENGHO'!BK74/'Indice PondENGHO'!BK73-1</f>
        <v>5.8010344231306243E-2</v>
      </c>
      <c r="BL76" s="2">
        <f t="shared" si="7"/>
        <v>44896</v>
      </c>
      <c r="BM76" s="3">
        <f>+'Indice PondENGHO'!BL74/'Indice PondENGHO'!BL73-1</f>
        <v>5.0640919797694917E-2</v>
      </c>
      <c r="BN76" s="3">
        <f>+'Indice PondENGHO'!BM74/'Indice PondENGHO'!BM73-1</f>
        <v>5.2491419476615064E-2</v>
      </c>
      <c r="BO76" s="3">
        <f>+'Indice PondENGHO'!BN74/'Indice PondENGHO'!BN73-1</f>
        <v>5.3312669849231664E-2</v>
      </c>
      <c r="BP76" s="3">
        <f>+'Indice PondENGHO'!BO74/'Indice PondENGHO'!BO73-1</f>
        <v>5.4152614148076816E-2</v>
      </c>
      <c r="BQ76" s="3">
        <f>+'Indice PondENGHO'!BP74/'Indice PondENGHO'!BP73-1</f>
        <v>5.5409776565347846E-2</v>
      </c>
      <c r="BR76" s="10">
        <f>+'Indice PondENGHO'!BQ74/'Indice PondENGHO'!BQ73-1</f>
        <v>4.792855367133142E-2</v>
      </c>
      <c r="BS76" s="3">
        <f>+'Indice PondENGHO'!BR74/'Indice PondENGHO'!BR73-1</f>
        <v>7.0060550513332931E-2</v>
      </c>
      <c r="BT76" s="3">
        <f>+'Indice PondENGHO'!BS74/'Indice PondENGHO'!BS73-1</f>
        <v>5.1393898892446277E-2</v>
      </c>
      <c r="BU76" s="3">
        <f>+'Indice PondENGHO'!BT74/'Indice PondENGHO'!BT73-1</f>
        <v>4.1868833711263376E-2</v>
      </c>
      <c r="BV76" s="3">
        <f>+'Indice PondENGHO'!BU74/'Indice PondENGHO'!BU73-1</f>
        <v>6.1428139234934731E-2</v>
      </c>
      <c r="BW76" s="3">
        <f>+'Indice PondENGHO'!BV74/'Indice PondENGHO'!BV73-1</f>
        <v>5.6904086225350037E-2</v>
      </c>
      <c r="BX76" s="3">
        <f>+'Indice PondENGHO'!BW74/'Indice PondENGHO'!BW73-1</f>
        <v>5.837623026565586E-2</v>
      </c>
      <c r="BY76" s="3">
        <f>+'Indice PondENGHO'!BX74/'Indice PondENGHO'!BX73-1</f>
        <v>2.7907050380699738E-2</v>
      </c>
      <c r="BZ76" s="3">
        <f>+'Indice PondENGHO'!BY74/'Indice PondENGHO'!BY73-1</f>
        <v>4.7386450848980299E-2</v>
      </c>
      <c r="CA76" s="3">
        <f>+'Indice PondENGHO'!BZ74/'Indice PondENGHO'!BZ73-1</f>
        <v>6.4984346304419072E-2</v>
      </c>
      <c r="CB76" s="3">
        <f>+'Indice PondENGHO'!CA74/'Indice PondENGHO'!CA73-1</f>
        <v>7.1368988020098278E-2</v>
      </c>
      <c r="CC76" s="11">
        <f>+'Indice PondENGHO'!CB74/'Indice PondENGHO'!CB73-1</f>
        <v>5.7726076102903479E-2</v>
      </c>
      <c r="CD76" s="10">
        <f>+'Indice PondENGHO'!CC74/'Indice PondENGHO'!CC73-1</f>
        <v>5.3711593448130701E-2</v>
      </c>
      <c r="CE76" s="11">
        <f>+'Indice PondENGHO'!CD74/'Indice PondENGHO'!CD73-1</f>
        <v>5.3711593448130701E-2</v>
      </c>
      <c r="CG76" s="3">
        <f ca="1">+'Indice PondENGHO'!CF74/'Indice PondENGHO'!CF73-1</f>
        <v>5.395924973877797E-2</v>
      </c>
      <c r="CI76" s="3">
        <f t="shared" si="8"/>
        <v>-4.7688567676529292E-3</v>
      </c>
      <c r="CJ76" s="3">
        <f>+'[3]Infla Mensual PondENGHO'!CF76</f>
        <v>-4.3508464129129454E-3</v>
      </c>
      <c r="CK76" s="3">
        <f t="shared" si="9"/>
        <v>-4.1801035473998382E-4</v>
      </c>
    </row>
    <row r="77" spans="1:89" x14ac:dyDescent="0.3">
      <c r="A77" s="2">
        <f t="shared" si="5"/>
        <v>44927</v>
      </c>
      <c r="B77" s="1">
        <f t="shared" si="6"/>
        <v>1</v>
      </c>
      <c r="C77" s="1">
        <f>+'Indice PondENGHO'!C75</f>
        <v>2023</v>
      </c>
      <c r="D77" s="10">
        <f>+'Indice PondENGHO'!D75/'Indice PondENGHO'!D74-1</f>
        <v>6.6620123721829794E-2</v>
      </c>
      <c r="E77" s="3">
        <f>+'Indice PondENGHO'!E75/'Indice PondENGHO'!E74-1</f>
        <v>7.2870154305499923E-2</v>
      </c>
      <c r="F77" s="3">
        <f>+'Indice PondENGHO'!F75/'Indice PondENGHO'!F74-1</f>
        <v>5.5607391915020621E-2</v>
      </c>
      <c r="G77" s="3">
        <f>+'Indice PondENGHO'!G75/'Indice PondENGHO'!G74-1</f>
        <v>7.6511604707951708E-2</v>
      </c>
      <c r="H77" s="3">
        <f>+'Indice PondENGHO'!H75/'Indice PondENGHO'!H74-1</f>
        <v>6.2756419753495329E-2</v>
      </c>
      <c r="I77" s="3">
        <f>+'Indice PondENGHO'!I75/'Indice PondENGHO'!I74-1</f>
        <v>4.7373130746285685E-2</v>
      </c>
      <c r="J77" s="3">
        <f>+'Indice PondENGHO'!J75/'Indice PondENGHO'!J74-1</f>
        <v>5.7557477235874677E-2</v>
      </c>
      <c r="K77" s="3">
        <f>+'Indice PondENGHO'!K75/'Indice PondENGHO'!K74-1</f>
        <v>6.8194959728329563E-2</v>
      </c>
      <c r="L77" s="3">
        <f>+'Indice PondENGHO'!L75/'Indice PondENGHO'!L74-1</f>
        <v>8.3611163038248115E-2</v>
      </c>
      <c r="M77" s="3">
        <f>+'Indice PondENGHO'!M75/'Indice PondENGHO'!M74-1</f>
        <v>4.0715721752020873E-2</v>
      </c>
      <c r="N77" s="3">
        <f>+'Indice PondENGHO'!N75/'Indice PondENGHO'!N74-1</f>
        <v>6.392387304286884E-2</v>
      </c>
      <c r="O77" s="11">
        <f>+'Indice PondENGHO'!O75/'Indice PondENGHO'!O74-1</f>
        <v>6.9255419549137054E-2</v>
      </c>
      <c r="P77" s="3">
        <f>+'Indice PondENGHO'!P75/'Indice PondENGHO'!P74-1</f>
        <v>6.5943033404165519E-2</v>
      </c>
      <c r="Q77" s="3">
        <f>+'Indice PondENGHO'!Q75/'Indice PondENGHO'!Q74-1</f>
        <v>7.3148747185412866E-2</v>
      </c>
      <c r="R77" s="3">
        <f>+'Indice PondENGHO'!R75/'Indice PondENGHO'!R74-1</f>
        <v>5.5846570914034777E-2</v>
      </c>
      <c r="S77" s="3">
        <f>+'Indice PondENGHO'!S75/'Indice PondENGHO'!S74-1</f>
        <v>7.9824225327169485E-2</v>
      </c>
      <c r="T77" s="3">
        <f>+'Indice PondENGHO'!T75/'Indice PondENGHO'!T74-1</f>
        <v>6.2612454926229466E-2</v>
      </c>
      <c r="U77" s="3">
        <f>+'Indice PondENGHO'!U75/'Indice PondENGHO'!U74-1</f>
        <v>4.810345344412803E-2</v>
      </c>
      <c r="V77" s="3">
        <f>+'Indice PondENGHO'!V75/'Indice PondENGHO'!V74-1</f>
        <v>5.8317579831755451E-2</v>
      </c>
      <c r="W77" s="3">
        <f>+'Indice PondENGHO'!W75/'Indice PondENGHO'!W74-1</f>
        <v>6.9958083262230186E-2</v>
      </c>
      <c r="X77" s="3">
        <f>+'Indice PondENGHO'!X75/'Indice PondENGHO'!X74-1</f>
        <v>8.475440916621757E-2</v>
      </c>
      <c r="Y77" s="3">
        <f>+'Indice PondENGHO'!Y75/'Indice PondENGHO'!Y74-1</f>
        <v>4.2102089451855118E-2</v>
      </c>
      <c r="Z77" s="3">
        <f>+'Indice PondENGHO'!Z75/'Indice PondENGHO'!Z74-1</f>
        <v>6.2206961700645769E-2</v>
      </c>
      <c r="AA77" s="3">
        <f>+'Indice PondENGHO'!AA75/'Indice PondENGHO'!AA74-1</f>
        <v>6.8773598420340365E-2</v>
      </c>
      <c r="AB77" s="10">
        <f>+'Indice PondENGHO'!AB75/'Indice PondENGHO'!AB74-1</f>
        <v>6.5274342280367437E-2</v>
      </c>
      <c r="AC77" s="3">
        <f>+'Indice PondENGHO'!AC75/'Indice PondENGHO'!AC74-1</f>
        <v>7.2610378063714176E-2</v>
      </c>
      <c r="AD77" s="3">
        <f>+'Indice PondENGHO'!AD75/'Indice PondENGHO'!AD74-1</f>
        <v>5.6027539369427837E-2</v>
      </c>
      <c r="AE77" s="3">
        <f>+'Indice PondENGHO'!AE75/'Indice PondENGHO'!AE74-1</f>
        <v>8.148317170402497E-2</v>
      </c>
      <c r="AF77" s="3">
        <f>+'Indice PondENGHO'!AF75/'Indice PondENGHO'!AF74-1</f>
        <v>6.1722502137439239E-2</v>
      </c>
      <c r="AG77" s="3">
        <f>+'Indice PondENGHO'!AG75/'Indice PondENGHO'!AG74-1</f>
        <v>4.8290146291540381E-2</v>
      </c>
      <c r="AH77" s="3">
        <f>+'Indice PondENGHO'!AH75/'Indice PondENGHO'!AH74-1</f>
        <v>5.8688866902554704E-2</v>
      </c>
      <c r="AI77" s="3">
        <f>+'Indice PondENGHO'!AI75/'Indice PondENGHO'!AI74-1</f>
        <v>7.0406531807878592E-2</v>
      </c>
      <c r="AJ77" s="3">
        <f>+'Indice PondENGHO'!AJ75/'Indice PondENGHO'!AJ74-1</f>
        <v>8.5202599042666582E-2</v>
      </c>
      <c r="AK77" s="3">
        <f>+'Indice PondENGHO'!AK75/'Indice PondENGHO'!AK74-1</f>
        <v>4.227879085293873E-2</v>
      </c>
      <c r="AL77" s="3">
        <f>+'Indice PondENGHO'!AL75/'Indice PondENGHO'!AL74-1</f>
        <v>6.1464706339781294E-2</v>
      </c>
      <c r="AM77" s="11">
        <f>+'Indice PondENGHO'!AM75/'Indice PondENGHO'!AM74-1</f>
        <v>6.8589080611341835E-2</v>
      </c>
      <c r="AN77" s="3">
        <f>+'Indice PondENGHO'!AN75/'Indice PondENGHO'!AN74-1</f>
        <v>6.4699817747427391E-2</v>
      </c>
      <c r="AO77" s="3">
        <f>+'Indice PondENGHO'!AO75/'Indice PondENGHO'!AO74-1</f>
        <v>7.2996985615838339E-2</v>
      </c>
      <c r="AP77" s="3">
        <f>+'Indice PondENGHO'!AP75/'Indice PondENGHO'!AP74-1</f>
        <v>5.6191140726309818E-2</v>
      </c>
      <c r="AQ77" s="3">
        <f>+'Indice PondENGHO'!AQ75/'Indice PondENGHO'!AQ74-1</f>
        <v>8.154432927672417E-2</v>
      </c>
      <c r="AR77" s="3">
        <f>+'Indice PondENGHO'!AR75/'Indice PondENGHO'!AR74-1</f>
        <v>6.1705746479987722E-2</v>
      </c>
      <c r="AS77" s="3">
        <f>+'Indice PondENGHO'!AS75/'Indice PondENGHO'!AS74-1</f>
        <v>4.977908815304799E-2</v>
      </c>
      <c r="AT77" s="3">
        <f>+'Indice PondENGHO'!AT75/'Indice PondENGHO'!AT74-1</f>
        <v>5.9413858041285073E-2</v>
      </c>
      <c r="AU77" s="3">
        <f>+'Indice PondENGHO'!AU75/'Indice PondENGHO'!AU74-1</f>
        <v>7.1272259620673628E-2</v>
      </c>
      <c r="AV77" s="3">
        <f>+'Indice PondENGHO'!AV75/'Indice PondENGHO'!AV74-1</f>
        <v>8.6330824635520553E-2</v>
      </c>
      <c r="AW77" s="3">
        <f>+'Indice PondENGHO'!AW75/'Indice PondENGHO'!AW74-1</f>
        <v>4.2114545100416123E-2</v>
      </c>
      <c r="AX77" s="3">
        <f>+'Indice PondENGHO'!AX75/'Indice PondENGHO'!AX74-1</f>
        <v>6.0678683707804382E-2</v>
      </c>
      <c r="AY77" s="3">
        <f>+'Indice PondENGHO'!AY75/'Indice PondENGHO'!AY74-1</f>
        <v>6.8924186691134759E-2</v>
      </c>
      <c r="AZ77" s="10">
        <f>+'Indice PondENGHO'!AZ75/'Indice PondENGHO'!AZ74-1</f>
        <v>6.3906591653954292E-2</v>
      </c>
      <c r="BA77" s="3">
        <f>+'Indice PondENGHO'!BA75/'Indice PondENGHO'!BA74-1</f>
        <v>7.3711288158276211E-2</v>
      </c>
      <c r="BB77" s="3">
        <f>+'Indice PondENGHO'!BB75/'Indice PondENGHO'!BB74-1</f>
        <v>5.6415531080399317E-2</v>
      </c>
      <c r="BC77" s="3">
        <f>+'Indice PondENGHO'!BC75/'Indice PondENGHO'!BC74-1</f>
        <v>8.1572626077486277E-2</v>
      </c>
      <c r="BD77" s="3">
        <f>+'Indice PondENGHO'!BD75/'Indice PondENGHO'!BD74-1</f>
        <v>6.2322938966898223E-2</v>
      </c>
      <c r="BE77" s="3">
        <f>+'Indice PondENGHO'!BE75/'Indice PondENGHO'!BE74-1</f>
        <v>5.1070873269967398E-2</v>
      </c>
      <c r="BF77" s="3">
        <f>+'Indice PondENGHO'!BF75/'Indice PondENGHO'!BF74-1</f>
        <v>5.9843919691090486E-2</v>
      </c>
      <c r="BG77" s="3">
        <f>+'Indice PondENGHO'!BG75/'Indice PondENGHO'!BG74-1</f>
        <v>7.2808657210417183E-2</v>
      </c>
      <c r="BH77" s="3">
        <f>+'Indice PondENGHO'!BH75/'Indice PondENGHO'!BH74-1</f>
        <v>8.7999271950116809E-2</v>
      </c>
      <c r="BI77" s="3">
        <f>+'Indice PondENGHO'!BI75/'Indice PondENGHO'!BI74-1</f>
        <v>4.1992821673413339E-2</v>
      </c>
      <c r="BJ77" s="3">
        <f>+'Indice PondENGHO'!BJ75/'Indice PondENGHO'!BJ74-1</f>
        <v>5.9751716352256956E-2</v>
      </c>
      <c r="BK77" s="11">
        <f>+'Indice PondENGHO'!BK75/'Indice PondENGHO'!BK74-1</f>
        <v>6.8924343501328256E-2</v>
      </c>
      <c r="BL77" s="2">
        <f>+A77</f>
        <v>44927</v>
      </c>
      <c r="BM77" s="3">
        <f>+'Indice PondENGHO'!BL75/'Indice PondENGHO'!BL74-1</f>
        <v>6.4743698046003662E-2</v>
      </c>
      <c r="BN77" s="3">
        <f>+'Indice PondENGHO'!BM75/'Indice PondENGHO'!BM74-1</f>
        <v>6.443626519125778E-2</v>
      </c>
      <c r="BO77" s="3">
        <f>+'Indice PondENGHO'!BN75/'Indice PondENGHO'!BN74-1</f>
        <v>6.3874297723671036E-2</v>
      </c>
      <c r="BP77" s="3">
        <f>+'Indice PondENGHO'!BO75/'Indice PondENGHO'!BO74-1</f>
        <v>6.367958070675761E-2</v>
      </c>
      <c r="BQ77" s="3">
        <f>+'Indice PondENGHO'!BP75/'Indice PondENGHO'!BP74-1</f>
        <v>6.378894699946791E-2</v>
      </c>
      <c r="BR77" s="10">
        <f>+'Indice PondENGHO'!BQ75/'Indice PondENGHO'!BQ74-1</f>
        <v>6.5215652118473688E-2</v>
      </c>
      <c r="BS77" s="3">
        <f>+'Indice PondENGHO'!BR75/'Indice PondENGHO'!BR74-1</f>
        <v>7.3159303319280111E-2</v>
      </c>
      <c r="BT77" s="3">
        <f>+'Indice PondENGHO'!BS75/'Indice PondENGHO'!BS74-1</f>
        <v>5.6088595876139458E-2</v>
      </c>
      <c r="BU77" s="3">
        <f>+'Indice PondENGHO'!BT75/'Indice PondENGHO'!BT74-1</f>
        <v>8.0665974263794959E-2</v>
      </c>
      <c r="BV77" s="3">
        <f>+'Indice PondENGHO'!BU75/'Indice PondENGHO'!BU74-1</f>
        <v>6.2173373494987416E-2</v>
      </c>
      <c r="BW77" s="3">
        <f>+'Indice PondENGHO'!BV75/'Indice PondENGHO'!BV74-1</f>
        <v>4.9661575736460684E-2</v>
      </c>
      <c r="BX77" s="3">
        <f>+'Indice PondENGHO'!BW75/'Indice PondENGHO'!BW74-1</f>
        <v>5.9129021373774959E-2</v>
      </c>
      <c r="BY77" s="3">
        <f>+'Indice PondENGHO'!BX75/'Indice PondENGHO'!BX74-1</f>
        <v>7.096311638303221E-2</v>
      </c>
      <c r="BZ77" s="3">
        <f>+'Indice PondENGHO'!BY75/'Indice PondENGHO'!BY74-1</f>
        <v>8.6255136867360305E-2</v>
      </c>
      <c r="CA77" s="3">
        <f>+'Indice PondENGHO'!BZ75/'Indice PondENGHO'!BZ74-1</f>
        <v>4.2006838345470809E-2</v>
      </c>
      <c r="CB77" s="3">
        <f>+'Indice PondENGHO'!CA75/'Indice PondENGHO'!CA74-1</f>
        <v>6.08771046971055E-2</v>
      </c>
      <c r="CC77" s="11">
        <f>+'Indice PondENGHO'!CB75/'Indice PondENGHO'!CB74-1</f>
        <v>6.8879847528087845E-2</v>
      </c>
      <c r="CD77" s="10">
        <f>+'Indice PondENGHO'!CC75/'Indice PondENGHO'!CC74-1</f>
        <v>6.3998641879315699E-2</v>
      </c>
      <c r="CE77" s="11">
        <f>+'Indice PondENGHO'!CD75/'Indice PondENGHO'!CD74-1</f>
        <v>6.3998641879315699E-2</v>
      </c>
      <c r="CG77" s="3">
        <f ca="1">+'Indice PondENGHO'!CF75/'Indice PondENGHO'!CF74-1</f>
        <v>6.3882138547425305E-2</v>
      </c>
      <c r="CI77" s="3">
        <f t="shared" si="8"/>
        <v>9.5475104653575116E-4</v>
      </c>
      <c r="CJ77" s="3">
        <f>+'[3]Infla Mensual PondENGHO'!CF77</f>
        <v>1.8292987515327042E-3</v>
      </c>
      <c r="CK77" s="3">
        <f t="shared" si="9"/>
        <v>-8.74547704996953E-4</v>
      </c>
    </row>
    <row r="78" spans="1:89" x14ac:dyDescent="0.3">
      <c r="A78" s="2">
        <f t="shared" si="5"/>
        <v>44958</v>
      </c>
      <c r="B78" s="1">
        <f t="shared" si="6"/>
        <v>2</v>
      </c>
      <c r="C78" s="1">
        <v>2023</v>
      </c>
      <c r="D78" s="10">
        <f>+'Indice PondENGHO'!D76/'Indice PondENGHO'!D75-1</f>
        <v>9.3774495437750849E-2</v>
      </c>
      <c r="E78" s="3">
        <f>+'Indice PondENGHO'!E76/'Indice PondENGHO'!E75-1</f>
        <v>6.0754529537704105E-2</v>
      </c>
      <c r="F78" s="3">
        <f>+'Indice PondENGHO'!F76/'Indice PondENGHO'!F75-1</f>
        <v>5.8954033369516878E-2</v>
      </c>
      <c r="G78" s="3">
        <f>+'Indice PondENGHO'!G76/'Indice PondENGHO'!G75-1</f>
        <v>4.6890554730298462E-2</v>
      </c>
      <c r="H78" s="3">
        <f>+'Indice PondENGHO'!H76/'Indice PondENGHO'!H75-1</f>
        <v>5.5183532855319406E-2</v>
      </c>
      <c r="I78" s="3">
        <f>+'Indice PondENGHO'!I76/'Indice PondENGHO'!I75-1</f>
        <v>5.2641660054493E-2</v>
      </c>
      <c r="J78" s="3">
        <f>+'Indice PondENGHO'!J76/'Indice PondENGHO'!J75-1</f>
        <v>5.1225194337477964E-2</v>
      </c>
      <c r="K78" s="3">
        <f>+'Indice PondENGHO'!K76/'Indice PondENGHO'!K75-1</f>
        <v>7.7356969640776096E-2</v>
      </c>
      <c r="L78" s="3">
        <f>+'Indice PondENGHO'!L76/'Indice PondENGHO'!L75-1</f>
        <v>7.3112594435268186E-2</v>
      </c>
      <c r="M78" s="3">
        <f>+'Indice PondENGHO'!M76/'Indice PondENGHO'!M75-1</f>
        <v>4.9235924773333384E-2</v>
      </c>
      <c r="N78" s="3">
        <f>+'Indice PondENGHO'!N76/'Indice PondENGHO'!N75-1</f>
        <v>7.6853720337476172E-2</v>
      </c>
      <c r="O78" s="11">
        <f>+'Indice PondENGHO'!O76/'Indice PondENGHO'!O75-1</f>
        <v>6.4589284556068938E-2</v>
      </c>
      <c r="P78" s="3">
        <f>+'Indice PondENGHO'!P76/'Indice PondENGHO'!P75-1</f>
        <v>9.3368067064765192E-2</v>
      </c>
      <c r="Q78" s="3">
        <f>+'Indice PondENGHO'!Q76/'Indice PondENGHO'!Q75-1</f>
        <v>6.0746453124721711E-2</v>
      </c>
      <c r="R78" s="3">
        <f>+'Indice PondENGHO'!R76/'Indice PondENGHO'!R75-1</f>
        <v>5.9344091001044319E-2</v>
      </c>
      <c r="S78" s="3">
        <f>+'Indice PondENGHO'!S76/'Indice PondENGHO'!S75-1</f>
        <v>4.7403088898924528E-2</v>
      </c>
      <c r="T78" s="3">
        <f>+'Indice PondENGHO'!T76/'Indice PondENGHO'!T75-1</f>
        <v>5.4301400422408497E-2</v>
      </c>
      <c r="U78" s="3">
        <f>+'Indice PondENGHO'!U76/'Indice PondENGHO'!U75-1</f>
        <v>5.3056129713946909E-2</v>
      </c>
      <c r="V78" s="3">
        <f>+'Indice PondENGHO'!V76/'Indice PondENGHO'!V75-1</f>
        <v>5.0043881735126972E-2</v>
      </c>
      <c r="W78" s="3">
        <f>+'Indice PondENGHO'!W76/'Indice PondENGHO'!W75-1</f>
        <v>7.7388643932486234E-2</v>
      </c>
      <c r="X78" s="3">
        <f>+'Indice PondENGHO'!X76/'Indice PondENGHO'!X75-1</f>
        <v>7.0955139908986498E-2</v>
      </c>
      <c r="Y78" s="3">
        <f>+'Indice PondENGHO'!Y76/'Indice PondENGHO'!Y75-1</f>
        <v>4.9379370670017853E-2</v>
      </c>
      <c r="Z78" s="3">
        <f>+'Indice PondENGHO'!Z76/'Indice PondENGHO'!Z75-1</f>
        <v>7.6476841600916057E-2</v>
      </c>
      <c r="AA78" s="3">
        <f>+'Indice PondENGHO'!AA76/'Indice PondENGHO'!AA75-1</f>
        <v>6.4767570706148803E-2</v>
      </c>
      <c r="AB78" s="10">
        <f>+'Indice PondENGHO'!AB76/'Indice PondENGHO'!AB75-1</f>
        <v>9.2752087510163062E-2</v>
      </c>
      <c r="AC78" s="3">
        <f>+'Indice PondENGHO'!AC76/'Indice PondENGHO'!AC75-1</f>
        <v>6.0180379273510054E-2</v>
      </c>
      <c r="AD78" s="3">
        <f>+'Indice PondENGHO'!AD76/'Indice PondENGHO'!AD75-1</f>
        <v>5.9209103693729226E-2</v>
      </c>
      <c r="AE78" s="3">
        <f>+'Indice PondENGHO'!AE76/'Indice PondENGHO'!AE75-1</f>
        <v>4.8300158763753265E-2</v>
      </c>
      <c r="AF78" s="3">
        <f>+'Indice PondENGHO'!AF76/'Indice PondENGHO'!AF75-1</f>
        <v>5.2867724231562052E-2</v>
      </c>
      <c r="AG78" s="3">
        <f>+'Indice PondENGHO'!AG76/'Indice PondENGHO'!AG75-1</f>
        <v>5.3413281626324416E-2</v>
      </c>
      <c r="AH78" s="3">
        <f>+'Indice PondENGHO'!AH76/'Indice PondENGHO'!AH75-1</f>
        <v>4.9256839995283741E-2</v>
      </c>
      <c r="AI78" s="3">
        <f>+'Indice PondENGHO'!AI76/'Indice PondENGHO'!AI75-1</f>
        <v>7.8087463907816401E-2</v>
      </c>
      <c r="AJ78" s="3">
        <f>+'Indice PondENGHO'!AJ76/'Indice PondENGHO'!AJ75-1</f>
        <v>6.9872214276966771E-2</v>
      </c>
      <c r="AK78" s="3">
        <f>+'Indice PondENGHO'!AK76/'Indice PondENGHO'!AK75-1</f>
        <v>4.8488535033177405E-2</v>
      </c>
      <c r="AL78" s="3">
        <f>+'Indice PondENGHO'!AL76/'Indice PondENGHO'!AL75-1</f>
        <v>7.5101267970438146E-2</v>
      </c>
      <c r="AM78" s="11">
        <f>+'Indice PondENGHO'!AM76/'Indice PondENGHO'!AM75-1</f>
        <v>6.4945850205162747E-2</v>
      </c>
      <c r="AN78" s="3">
        <f>+'Indice PondENGHO'!AN76/'Indice PondENGHO'!AN75-1</f>
        <v>9.234943215562641E-2</v>
      </c>
      <c r="AO78" s="3">
        <f>+'Indice PondENGHO'!AO76/'Indice PondENGHO'!AO75-1</f>
        <v>6.0195698645515883E-2</v>
      </c>
      <c r="AP78" s="3">
        <f>+'Indice PondENGHO'!AP76/'Indice PondENGHO'!AP75-1</f>
        <v>6.0684054160734524E-2</v>
      </c>
      <c r="AQ78" s="3">
        <f>+'Indice PondENGHO'!AQ76/'Indice PondENGHO'!AQ75-1</f>
        <v>4.8180126453250427E-2</v>
      </c>
      <c r="AR78" s="3">
        <f>+'Indice PondENGHO'!AR76/'Indice PondENGHO'!AR75-1</f>
        <v>5.2707906777047064E-2</v>
      </c>
      <c r="AS78" s="3">
        <f>+'Indice PondENGHO'!AS76/'Indice PondENGHO'!AS75-1</f>
        <v>5.3603881061112357E-2</v>
      </c>
      <c r="AT78" s="3">
        <f>+'Indice PondENGHO'!AT76/'Indice PondENGHO'!AT75-1</f>
        <v>4.8473926341206841E-2</v>
      </c>
      <c r="AU78" s="3">
        <f>+'Indice PondENGHO'!AU76/'Indice PondENGHO'!AU75-1</f>
        <v>7.7171701915834667E-2</v>
      </c>
      <c r="AV78" s="3">
        <f>+'Indice PondENGHO'!AV76/'Indice PondENGHO'!AV75-1</f>
        <v>6.8765650841073445E-2</v>
      </c>
      <c r="AW78" s="3">
        <f>+'Indice PondENGHO'!AW76/'Indice PondENGHO'!AW75-1</f>
        <v>4.7653494130181606E-2</v>
      </c>
      <c r="AX78" s="3">
        <f>+'Indice PondENGHO'!AX76/'Indice PondENGHO'!AX75-1</f>
        <v>7.5231200961815237E-2</v>
      </c>
      <c r="AY78" s="3">
        <f>+'Indice PondENGHO'!AY76/'Indice PondENGHO'!AY75-1</f>
        <v>6.5041441339207529E-2</v>
      </c>
      <c r="AZ78" s="10">
        <f>+'Indice PondENGHO'!AZ76/'Indice PondENGHO'!AZ75-1</f>
        <v>9.222324772868018E-2</v>
      </c>
      <c r="BA78" s="3">
        <f>+'Indice PondENGHO'!BA76/'Indice PondENGHO'!BA75-1</f>
        <v>6.0282615449306798E-2</v>
      </c>
      <c r="BB78" s="3">
        <f>+'Indice PondENGHO'!BB76/'Indice PondENGHO'!BB75-1</f>
        <v>6.2026507972554601E-2</v>
      </c>
      <c r="BC78" s="3">
        <f>+'Indice PondENGHO'!BC76/'Indice PondENGHO'!BC75-1</f>
        <v>4.7859290256376585E-2</v>
      </c>
      <c r="BD78" s="3">
        <f>+'Indice PondENGHO'!BD76/'Indice PondENGHO'!BD75-1</f>
        <v>5.2888663854670392E-2</v>
      </c>
      <c r="BE78" s="3">
        <f>+'Indice PondENGHO'!BE76/'Indice PondENGHO'!BE75-1</f>
        <v>5.3902952361473577E-2</v>
      </c>
      <c r="BF78" s="3">
        <f>+'Indice PondENGHO'!BF76/'Indice PondENGHO'!BF75-1</f>
        <v>4.7762262410592227E-2</v>
      </c>
      <c r="BG78" s="3">
        <f>+'Indice PondENGHO'!BG76/'Indice PondENGHO'!BG75-1</f>
        <v>7.7097346743044914E-2</v>
      </c>
      <c r="BH78" s="3">
        <f>+'Indice PondENGHO'!BH76/'Indice PondENGHO'!BH75-1</f>
        <v>6.8383266454714375E-2</v>
      </c>
      <c r="BI78" s="3">
        <f>+'Indice PondENGHO'!BI76/'Indice PondENGHO'!BI75-1</f>
        <v>5.1610800536394441E-2</v>
      </c>
      <c r="BJ78" s="3">
        <f>+'Indice PondENGHO'!BJ76/'Indice PondENGHO'!BJ75-1</f>
        <v>7.473006526704884E-2</v>
      </c>
      <c r="BK78" s="11">
        <f>+'Indice PondENGHO'!BK76/'Indice PondENGHO'!BK75-1</f>
        <v>6.5916724753480427E-2</v>
      </c>
      <c r="BL78" s="2">
        <f t="shared" ref="BL78" si="10">+A78</f>
        <v>44958</v>
      </c>
      <c r="BM78" s="3">
        <f>+'Indice PondENGHO'!BL76/'Indice PondENGHO'!BL75-1</f>
        <v>7.3815768056572528E-2</v>
      </c>
      <c r="BN78" s="3">
        <f>+'Indice PondENGHO'!BM76/'Indice PondENGHO'!BM75-1</f>
        <v>7.0946385361930986E-2</v>
      </c>
      <c r="BO78" s="3">
        <f>+'Indice PondENGHO'!BN76/'Indice PondENGHO'!BN75-1</f>
        <v>6.9578925027406813E-2</v>
      </c>
      <c r="BP78" s="3">
        <f>+'Indice PondENGHO'!BO76/'Indice PondENGHO'!BO75-1</f>
        <v>6.7643797187861843E-2</v>
      </c>
      <c r="BQ78" s="3">
        <f>+'Indice PondENGHO'!BP76/'Indice PondENGHO'!BP75-1</f>
        <v>6.5680702266142088E-2</v>
      </c>
      <c r="BR78" s="10">
        <f>+'Indice PondENGHO'!BQ76/'Indice PondENGHO'!BQ75-1</f>
        <v>9.2850567415897478E-2</v>
      </c>
      <c r="BS78" s="3">
        <f>+'Indice PondENGHO'!BR76/'Indice PondENGHO'!BR75-1</f>
        <v>6.0397593382071957E-2</v>
      </c>
      <c r="BT78" s="3">
        <f>+'Indice PondENGHO'!BS76/'Indice PondENGHO'!BS75-1</f>
        <v>6.0339132888622693E-2</v>
      </c>
      <c r="BU78" s="3">
        <f>+'Indice PondENGHO'!BT76/'Indice PondENGHO'!BT75-1</f>
        <v>4.7819124999836093E-2</v>
      </c>
      <c r="BV78" s="3">
        <f>+'Indice PondENGHO'!BU76/'Indice PondENGHO'!BU75-1</f>
        <v>5.3228681532993427E-2</v>
      </c>
      <c r="BW78" s="3">
        <f>+'Indice PondENGHO'!BV76/'Indice PondENGHO'!BV75-1</f>
        <v>5.3552986109170586E-2</v>
      </c>
      <c r="BX78" s="3">
        <f>+'Indice PondENGHO'!BW76/'Indice PondENGHO'!BW75-1</f>
        <v>4.8813324065787755E-2</v>
      </c>
      <c r="BY78" s="3">
        <f>+'Indice PondENGHO'!BX76/'Indice PondENGHO'!BX75-1</f>
        <v>7.7387992193928223E-2</v>
      </c>
      <c r="BZ78" s="3">
        <f>+'Indice PondENGHO'!BY76/'Indice PondENGHO'!BY75-1</f>
        <v>6.9569103173302782E-2</v>
      </c>
      <c r="CA78" s="3">
        <f>+'Indice PondENGHO'!BZ76/'Indice PondENGHO'!BZ75-1</f>
        <v>4.9713994456229482E-2</v>
      </c>
      <c r="CB78" s="3">
        <f>+'Indice PondENGHO'!CA76/'Indice PondENGHO'!CA75-1</f>
        <v>7.5292929465017755E-2</v>
      </c>
      <c r="CC78" s="11">
        <f>+'Indice PondENGHO'!CB76/'Indice PondENGHO'!CB75-1</f>
        <v>6.5267073026712863E-2</v>
      </c>
      <c r="CD78" s="10">
        <f>+'Indice PondENGHO'!CC76/'Indice PondENGHO'!CC75-1</f>
        <v>6.8635541707569914E-2</v>
      </c>
      <c r="CE78" s="11">
        <f>+'Indice PondENGHO'!CD76/'Indice PondENGHO'!CD75-1</f>
        <v>6.8635541707569914E-2</v>
      </c>
      <c r="CG78" s="3">
        <f ca="1">+'Indice PondENGHO'!CF76/'Indice PondENGHO'!CF75-1</f>
        <v>6.874550229935128E-2</v>
      </c>
      <c r="CI78" s="3">
        <f t="shared" ref="CI78" si="11">+BM78-BQ78</f>
        <v>8.1350657904304402E-3</v>
      </c>
      <c r="CJ78" s="3">
        <f>+'[3]Infla Mensual PondENGHO'!CF78</f>
        <v>9.6856259476494344E-3</v>
      </c>
      <c r="CK78" s="3">
        <f t="shared" ref="CK78" si="12">+CI78-CJ78</f>
        <v>-1.5505601572189942E-3</v>
      </c>
    </row>
    <row r="79" spans="1:89" x14ac:dyDescent="0.3">
      <c r="A79" s="2">
        <f t="shared" si="5"/>
        <v>44986</v>
      </c>
      <c r="B79" s="1">
        <f t="shared" si="6"/>
        <v>3</v>
      </c>
      <c r="C79" s="1">
        <f>+IF(B79=1,C78+1,C78)</f>
        <v>2023</v>
      </c>
      <c r="D79" s="10">
        <f>+'Indice PondENGHO'!D77/'Indice PondENGHO'!D76-1</f>
        <v>7.9722036795892626E-2</v>
      </c>
      <c r="E79" s="3">
        <f>+'Indice PondENGHO'!E77/'Indice PondENGHO'!E76-1</f>
        <v>7.5740822844736266E-2</v>
      </c>
      <c r="F79" s="3">
        <f>+'Indice PondENGHO'!F77/'Indice PondENGHO'!F76-1</f>
        <v>5.7645199174836792E-2</v>
      </c>
      <c r="G79" s="3">
        <f>+'Indice PondENGHO'!G77/'Indice PondENGHO'!G76-1</f>
        <v>6.3347041101098123E-2</v>
      </c>
      <c r="H79" s="3">
        <f>+'Indice PondENGHO'!H77/'Indice PondENGHO'!H76-1</f>
        <v>6.010637426412635E-2</v>
      </c>
      <c r="I79" s="3">
        <f>+'Indice PondENGHO'!I77/'Indice PondENGHO'!I76-1</f>
        <v>5.7329660453871778E-2</v>
      </c>
      <c r="J79" s="3">
        <f>+'Indice PondENGHO'!J77/'Indice PondENGHO'!J76-1</f>
        <v>5.2296591519558122E-2</v>
      </c>
      <c r="K79" s="3">
        <f>+'Indice PondENGHO'!K77/'Indice PondENGHO'!K76-1</f>
        <v>1.9330729983754846E-2</v>
      </c>
      <c r="L79" s="3">
        <f>+'Indice PondENGHO'!L77/'Indice PondENGHO'!L76-1</f>
        <v>5.0094884687907903E-2</v>
      </c>
      <c r="M79" s="3">
        <f>+'Indice PondENGHO'!M77/'Indice PondENGHO'!M76-1</f>
        <v>0.10173310605763897</v>
      </c>
      <c r="N79" s="3">
        <f>+'Indice PondENGHO'!N77/'Indice PondENGHO'!N76-1</f>
        <v>7.963307995848079E-2</v>
      </c>
      <c r="O79" s="11">
        <f>+'Indice PondENGHO'!O77/'Indice PondENGHO'!O76-1</f>
        <v>6.2741099044806958E-2</v>
      </c>
      <c r="P79" s="3">
        <f>+'Indice PondENGHO'!P77/'Indice PondENGHO'!P76-1</f>
        <v>8.1718073368896027E-2</v>
      </c>
      <c r="Q79" s="3">
        <f>+'Indice PondENGHO'!Q77/'Indice PondENGHO'!Q76-1</f>
        <v>7.4696767677913778E-2</v>
      </c>
      <c r="R79" s="3">
        <f>+'Indice PondENGHO'!R77/'Indice PondENGHO'!R76-1</f>
        <v>5.7406432751346381E-2</v>
      </c>
      <c r="S79" s="3">
        <f>+'Indice PondENGHO'!S77/'Indice PondENGHO'!S76-1</f>
        <v>6.4401075344676428E-2</v>
      </c>
      <c r="T79" s="3">
        <f>+'Indice PondENGHO'!T77/'Indice PondENGHO'!T76-1</f>
        <v>5.9607265212599403E-2</v>
      </c>
      <c r="U79" s="3">
        <f>+'Indice PondENGHO'!U77/'Indice PondENGHO'!U76-1</f>
        <v>5.7290318228757853E-2</v>
      </c>
      <c r="V79" s="3">
        <f>+'Indice PondENGHO'!V77/'Indice PondENGHO'!V76-1</f>
        <v>5.2371615607040622E-2</v>
      </c>
      <c r="W79" s="3">
        <f>+'Indice PondENGHO'!W77/'Indice PondENGHO'!W76-1</f>
        <v>1.9108989688988887E-2</v>
      </c>
      <c r="X79" s="3">
        <f>+'Indice PondENGHO'!X77/'Indice PondENGHO'!X76-1</f>
        <v>4.9846245992689164E-2</v>
      </c>
      <c r="Y79" s="3">
        <f>+'Indice PondENGHO'!Y77/'Indice PondENGHO'!Y76-1</f>
        <v>9.2799869564327953E-2</v>
      </c>
      <c r="Z79" s="3">
        <f>+'Indice PondENGHO'!Z77/'Indice PondENGHO'!Z76-1</f>
        <v>7.9995956776418797E-2</v>
      </c>
      <c r="AA79" s="3">
        <f>+'Indice PondENGHO'!AA77/'Indice PondENGHO'!AA76-1</f>
        <v>6.3183512512767548E-2</v>
      </c>
      <c r="AB79" s="10">
        <f>+'Indice PondENGHO'!AB77/'Indice PondENGHO'!AB76-1</f>
        <v>8.3095690027229496E-2</v>
      </c>
      <c r="AC79" s="3">
        <f>+'Indice PondENGHO'!AC77/'Indice PondENGHO'!AC76-1</f>
        <v>7.4684239928316076E-2</v>
      </c>
      <c r="AD79" s="3">
        <f>+'Indice PondENGHO'!AD77/'Indice PondENGHO'!AD76-1</f>
        <v>5.7663720980303923E-2</v>
      </c>
      <c r="AE79" s="3">
        <f>+'Indice PondENGHO'!AE77/'Indice PondENGHO'!AE76-1</f>
        <v>6.5604399195258845E-2</v>
      </c>
      <c r="AF79" s="3">
        <f>+'Indice PondENGHO'!AF77/'Indice PondENGHO'!AF76-1</f>
        <v>5.9131604892216583E-2</v>
      </c>
      <c r="AG79" s="3">
        <f>+'Indice PondENGHO'!AG77/'Indice PondENGHO'!AG76-1</f>
        <v>5.7620666273715537E-2</v>
      </c>
      <c r="AH79" s="3">
        <f>+'Indice PondENGHO'!AH77/'Indice PondENGHO'!AH76-1</f>
        <v>5.226981922374474E-2</v>
      </c>
      <c r="AI79" s="3">
        <f>+'Indice PondENGHO'!AI77/'Indice PondENGHO'!AI76-1</f>
        <v>1.8812337982428984E-2</v>
      </c>
      <c r="AJ79" s="3">
        <f>+'Indice PondENGHO'!AJ77/'Indice PondENGHO'!AJ76-1</f>
        <v>4.9466928728301163E-2</v>
      </c>
      <c r="AK79" s="3">
        <f>+'Indice PondENGHO'!AK77/'Indice PondENGHO'!AK76-1</f>
        <v>9.3005108058946684E-2</v>
      </c>
      <c r="AL79" s="3">
        <f>+'Indice PondENGHO'!AL77/'Indice PondENGHO'!AL76-1</f>
        <v>7.9232375619096684E-2</v>
      </c>
      <c r="AM79" s="11">
        <f>+'Indice PondENGHO'!AM77/'Indice PondENGHO'!AM76-1</f>
        <v>6.3462822692776033E-2</v>
      </c>
      <c r="AN79" s="3">
        <f>+'Indice PondENGHO'!AN77/'Indice PondENGHO'!AN76-1</f>
        <v>8.3709572031377188E-2</v>
      </c>
      <c r="AO79" s="3">
        <f>+'Indice PondENGHO'!AO77/'Indice PondENGHO'!AO76-1</f>
        <v>7.4607821445741074E-2</v>
      </c>
      <c r="AP79" s="3">
        <f>+'Indice PondENGHO'!AP77/'Indice PondENGHO'!AP76-1</f>
        <v>5.6425298822961656E-2</v>
      </c>
      <c r="AQ79" s="3">
        <f>+'Indice PondENGHO'!AQ77/'Indice PondENGHO'!AQ76-1</f>
        <v>6.5054518398285355E-2</v>
      </c>
      <c r="AR79" s="3">
        <f>+'Indice PondENGHO'!AR77/'Indice PondENGHO'!AR76-1</f>
        <v>5.9000413275713814E-2</v>
      </c>
      <c r="AS79" s="3">
        <f>+'Indice PondENGHO'!AS77/'Indice PondENGHO'!AS76-1</f>
        <v>5.7416998568014632E-2</v>
      </c>
      <c r="AT79" s="3">
        <f>+'Indice PondENGHO'!AT77/'Indice PondENGHO'!AT76-1</f>
        <v>5.2610375003595555E-2</v>
      </c>
      <c r="AU79" s="3">
        <f>+'Indice PondENGHO'!AU77/'Indice PondENGHO'!AU76-1</f>
        <v>1.8602914055082298E-2</v>
      </c>
      <c r="AV79" s="3">
        <f>+'Indice PondENGHO'!AV77/'Indice PondENGHO'!AV76-1</f>
        <v>4.9632666067054743E-2</v>
      </c>
      <c r="AW79" s="3">
        <f>+'Indice PondENGHO'!AW77/'Indice PondENGHO'!AW76-1</f>
        <v>9.3977865914325776E-2</v>
      </c>
      <c r="AX79" s="3">
        <f>+'Indice PondENGHO'!AX77/'Indice PondENGHO'!AX76-1</f>
        <v>7.8678252313602703E-2</v>
      </c>
      <c r="AY79" s="3">
        <f>+'Indice PondENGHO'!AY77/'Indice PondENGHO'!AY76-1</f>
        <v>6.3278685342317509E-2</v>
      </c>
      <c r="AZ79" s="10">
        <f>+'Indice PondENGHO'!AZ77/'Indice PondENGHO'!AZ76-1</f>
        <v>8.4752456870262893E-2</v>
      </c>
      <c r="BA79" s="3">
        <f>+'Indice PondENGHO'!BA77/'Indice PondENGHO'!BA76-1</f>
        <v>7.415039957508851E-2</v>
      </c>
      <c r="BB79" s="3">
        <f>+'Indice PondENGHO'!BB77/'Indice PondENGHO'!BB76-1</f>
        <v>5.5282659836057402E-2</v>
      </c>
      <c r="BC79" s="3">
        <f>+'Indice PondENGHO'!BC77/'Indice PondENGHO'!BC76-1</f>
        <v>6.4341125832880319E-2</v>
      </c>
      <c r="BD79" s="3">
        <f>+'Indice PondENGHO'!BD77/'Indice PondENGHO'!BD76-1</f>
        <v>5.8805853000060582E-2</v>
      </c>
      <c r="BE79" s="3">
        <f>+'Indice PondENGHO'!BE77/'Indice PondENGHO'!BE76-1</f>
        <v>5.7305614340118494E-2</v>
      </c>
      <c r="BF79" s="3">
        <f>+'Indice PondENGHO'!BF77/'Indice PondENGHO'!BF76-1</f>
        <v>5.2984888778205619E-2</v>
      </c>
      <c r="BG79" s="3">
        <f>+'Indice PondENGHO'!BG77/'Indice PondENGHO'!BG76-1</f>
        <v>1.8227635799919373E-2</v>
      </c>
      <c r="BH79" s="3">
        <f>+'Indice PondENGHO'!BH77/'Indice PondENGHO'!BH76-1</f>
        <v>4.8764992094058268E-2</v>
      </c>
      <c r="BI79" s="3">
        <f>+'Indice PondENGHO'!BI77/'Indice PondENGHO'!BI76-1</f>
        <v>8.4229700611042402E-2</v>
      </c>
      <c r="BJ79" s="3">
        <f>+'Indice PondENGHO'!BJ77/'Indice PondENGHO'!BJ76-1</f>
        <v>7.754351747063537E-2</v>
      </c>
      <c r="BK79" s="11">
        <f>+'Indice PondENGHO'!BK77/'Indice PondENGHO'!BK76-1</f>
        <v>6.3327116448515408E-2</v>
      </c>
      <c r="BL79" s="2">
        <f t="shared" ref="BL79" si="13">+A79</f>
        <v>44986</v>
      </c>
      <c r="BM79" s="74">
        <f>+'Indice PondENGHO'!BL77/'Indice PondENGHO'!BL76-1</f>
        <v>6.8295550387200699E-2</v>
      </c>
      <c r="BN79" s="74">
        <f>+'Indice PondENGHO'!BM77/'Indice PondENGHO'!BM76-1</f>
        <v>6.7708171767311809E-2</v>
      </c>
      <c r="BO79" s="74">
        <f>+'Indice PondENGHO'!BN77/'Indice PondENGHO'!BN76-1</f>
        <v>6.7671739613837989E-2</v>
      </c>
      <c r="BP79" s="74">
        <f>+'Indice PondENGHO'!BO77/'Indice PondENGHO'!BO76-1</f>
        <v>6.6505531549468921E-2</v>
      </c>
      <c r="BQ79" s="74">
        <f>+'Indice PondENGHO'!BP77/'Indice PondENGHO'!BP76-1</f>
        <v>6.5134921696090808E-2</v>
      </c>
      <c r="BR79" s="10">
        <f>+'Indice PondENGHO'!BQ77/'Indice PondENGHO'!BQ76-1</f>
        <v>8.2725031382718361E-2</v>
      </c>
      <c r="BS79" s="3">
        <f>+'Indice PondENGHO'!BR77/'Indice PondENGHO'!BR76-1</f>
        <v>7.4650675772701902E-2</v>
      </c>
      <c r="BT79" s="3">
        <f>+'Indice PondENGHO'!BS77/'Indice PondENGHO'!BS76-1</f>
        <v>5.6653696114062901E-2</v>
      </c>
      <c r="BU79" s="3">
        <f>+'Indice PondENGHO'!BT77/'Indice PondENGHO'!BT76-1</f>
        <v>6.4611338250410322E-2</v>
      </c>
      <c r="BV79" s="3">
        <f>+'Indice PondENGHO'!BU77/'Indice PondENGHO'!BU76-1</f>
        <v>5.9114415184059688E-2</v>
      </c>
      <c r="BW79" s="3">
        <f>+'Indice PondENGHO'!BV77/'Indice PondENGHO'!BV76-1</f>
        <v>5.7385319360471643E-2</v>
      </c>
      <c r="BX79" s="3">
        <f>+'Indice PondENGHO'!BW77/'Indice PondENGHO'!BW76-1</f>
        <v>5.262601307057424E-2</v>
      </c>
      <c r="BY79" s="3">
        <f>+'Indice PondENGHO'!BX77/'Indice PondENGHO'!BX76-1</f>
        <v>1.8706001480603751E-2</v>
      </c>
      <c r="BZ79" s="3">
        <f>+'Indice PondENGHO'!BY77/'Indice PondENGHO'!BY76-1</f>
        <v>4.936340436017761E-2</v>
      </c>
      <c r="CA79" s="3">
        <f>+'Indice PondENGHO'!BZ77/'Indice PondENGHO'!BZ76-1</f>
        <v>9.0186425750430788E-2</v>
      </c>
      <c r="CB79" s="3">
        <f>+'Indice PondENGHO'!CA77/'Indice PondENGHO'!CA76-1</f>
        <v>7.8548398424054477E-2</v>
      </c>
      <c r="CC79" s="11">
        <f>+'Indice PondENGHO'!CB77/'Indice PondENGHO'!CB76-1</f>
        <v>6.3261165557097598E-2</v>
      </c>
      <c r="CD79" s="10">
        <f>+'Indice PondENGHO'!CC77/'Indice PondENGHO'!CC76-1</f>
        <v>6.6684531712947193E-2</v>
      </c>
      <c r="CE79" s="11">
        <f>+'Indice PondENGHO'!CD77/'Indice PondENGHO'!CD76-1</f>
        <v>6.6684531712947193E-2</v>
      </c>
      <c r="CG79" s="3">
        <f ca="1">+'Indice PondENGHO'!CF77/'Indice PondENGHO'!CF76-1</f>
        <v>6.696250287736194E-2</v>
      </c>
      <c r="CI79" s="3">
        <f t="shared" ref="CI79" si="14">+BM79-BQ79</f>
        <v>3.1606286911098902E-3</v>
      </c>
      <c r="CJ79" s="3">
        <f>+'[3]Infla Mensual PondENGHO'!CF79</f>
        <v>2.5675552722543848E-3</v>
      </c>
      <c r="CK79" s="3">
        <f t="shared" ref="CK79" si="15">+CI79-CJ79</f>
        <v>5.9307341885550535E-4</v>
      </c>
    </row>
    <row r="80" spans="1:89" x14ac:dyDescent="0.3">
      <c r="A80" s="2">
        <f t="shared" ref="A80" si="16">+DATE(C80,B80,1)</f>
        <v>45017</v>
      </c>
      <c r="B80" s="1">
        <f t="shared" si="6"/>
        <v>4</v>
      </c>
      <c r="C80" s="1">
        <f t="shared" ref="C80" si="17">+IF(B80=1,C79+1,C79)</f>
        <v>2023</v>
      </c>
      <c r="D80" s="10">
        <f>+'Indice PondENGHO'!D78/'Indice PondENGHO'!D77-1</f>
        <v>0.100271180581053</v>
      </c>
      <c r="E80" s="3">
        <f>+'Indice PondENGHO'!E78/'Indice PondENGHO'!E77-1</f>
        <v>4.9053488882841334E-2</v>
      </c>
      <c r="F80" s="3">
        <f>+'Indice PondENGHO'!F78/'Indice PondENGHO'!F77-1</f>
        <v>8.2721277665077864E-2</v>
      </c>
      <c r="G80" s="3">
        <f>+'Indice PondENGHO'!G78/'Indice PondENGHO'!G77-1</f>
        <v>5.2496007418474155E-2</v>
      </c>
      <c r="H80" s="3">
        <f>+'Indice PondENGHO'!H78/'Indice PondENGHO'!H77-1</f>
        <v>8.7374235416474821E-2</v>
      </c>
      <c r="I80" s="3">
        <f>+'Indice PondENGHO'!I78/'Indice PondENGHO'!I77-1</f>
        <v>6.5519787999041901E-2</v>
      </c>
      <c r="J80" s="3">
        <f>+'Indice PondENGHO'!J78/'Indice PondENGHO'!J77-1</f>
        <v>6.1703971033005844E-2</v>
      </c>
      <c r="K80" s="3">
        <f>+'Indice PondENGHO'!K78/'Indice PondENGHO'!K77-1</f>
        <v>6.8309264189228003E-2</v>
      </c>
      <c r="L80" s="3">
        <f>+'Indice PondENGHO'!L78/'Indice PondENGHO'!L77-1</f>
        <v>7.4152335490995203E-2</v>
      </c>
      <c r="M80" s="3">
        <f>+'Indice PondENGHO'!M78/'Indice PondENGHO'!M77-1</f>
        <v>6.112937929254314E-2</v>
      </c>
      <c r="N80" s="3">
        <f>+'Indice PondENGHO'!N78/'Indice PondENGHO'!N77-1</f>
        <v>0.10290594973226797</v>
      </c>
      <c r="O80" s="11">
        <f>+'Indice PondENGHO'!O78/'Indice PondENGHO'!O77-1</f>
        <v>6.5415518967107289E-2</v>
      </c>
      <c r="P80" s="3">
        <f>+'Indice PondENGHO'!P78/'Indice PondENGHO'!P77-1</f>
        <v>0.1013088757841496</v>
      </c>
      <c r="Q80" s="3">
        <f>+'Indice PondENGHO'!Q78/'Indice PondENGHO'!Q77-1</f>
        <v>4.8331089423206075E-2</v>
      </c>
      <c r="R80" s="3">
        <f>+'Indice PondENGHO'!R78/'Indice PondENGHO'!R77-1</f>
        <v>8.2715036531643138E-2</v>
      </c>
      <c r="S80" s="3">
        <f>+'Indice PondENGHO'!S78/'Indice PondENGHO'!S77-1</f>
        <v>5.4377434385997958E-2</v>
      </c>
      <c r="T80" s="3">
        <f>+'Indice PondENGHO'!T78/'Indice PondENGHO'!T77-1</f>
        <v>8.8223366702091299E-2</v>
      </c>
      <c r="U80" s="3">
        <f>+'Indice PondENGHO'!U78/'Indice PondENGHO'!U77-1</f>
        <v>6.5555755067900456E-2</v>
      </c>
      <c r="V80" s="3">
        <f>+'Indice PondENGHO'!V78/'Indice PondENGHO'!V77-1</f>
        <v>6.2749195305582539E-2</v>
      </c>
      <c r="W80" s="3">
        <f>+'Indice PondENGHO'!W78/'Indice PondENGHO'!W77-1</f>
        <v>6.8162913377376899E-2</v>
      </c>
      <c r="X80" s="3">
        <f>+'Indice PondENGHO'!X78/'Indice PondENGHO'!X77-1</f>
        <v>7.6354174155309984E-2</v>
      </c>
      <c r="Y80" s="3">
        <f>+'Indice PondENGHO'!Y78/'Indice PondENGHO'!Y77-1</f>
        <v>6.3240912195475341E-2</v>
      </c>
      <c r="Z80" s="3">
        <f>+'Indice PondENGHO'!Z78/'Indice PondENGHO'!Z77-1</f>
        <v>0.10037398091184135</v>
      </c>
      <c r="AA80" s="3">
        <f>+'Indice PondENGHO'!AA78/'Indice PondENGHO'!AA77-1</f>
        <v>6.6047121980557844E-2</v>
      </c>
      <c r="AB80" s="10">
        <f>+'Indice PondENGHO'!AB78/'Indice PondENGHO'!AB77-1</f>
        <v>0.1026556505959102</v>
      </c>
      <c r="AC80" s="3">
        <f>+'Indice PondENGHO'!AC78/'Indice PondENGHO'!AC77-1</f>
        <v>4.8167283837913022E-2</v>
      </c>
      <c r="AD80" s="3">
        <f>+'Indice PondENGHO'!AD78/'Indice PondENGHO'!AD77-1</f>
        <v>8.2191846873283625E-2</v>
      </c>
      <c r="AE80" s="3">
        <f>+'Indice PondENGHO'!AE78/'Indice PondENGHO'!AE77-1</f>
        <v>5.4755019480866585E-2</v>
      </c>
      <c r="AF80" s="3">
        <f>+'Indice PondENGHO'!AF78/'Indice PondENGHO'!AF77-1</f>
        <v>8.8385515156949701E-2</v>
      </c>
      <c r="AG80" s="3">
        <f>+'Indice PondENGHO'!AG78/'Indice PondENGHO'!AG77-1</f>
        <v>6.5388504333010466E-2</v>
      </c>
      <c r="AH80" s="3">
        <f>+'Indice PondENGHO'!AH78/'Indice PondENGHO'!AH77-1</f>
        <v>6.286906017727012E-2</v>
      </c>
      <c r="AI80" s="3">
        <f>+'Indice PondENGHO'!AI78/'Indice PondENGHO'!AI77-1</f>
        <v>6.8169920163834385E-2</v>
      </c>
      <c r="AJ80" s="3">
        <f>+'Indice PondENGHO'!AJ78/'Indice PondENGHO'!AJ77-1</f>
        <v>7.7719703960877684E-2</v>
      </c>
      <c r="AK80" s="3">
        <f>+'Indice PondENGHO'!AK78/'Indice PondENGHO'!AK77-1</f>
        <v>6.3738834728749527E-2</v>
      </c>
      <c r="AL80" s="3">
        <f>+'Indice PondENGHO'!AL78/'Indice PondENGHO'!AL77-1</f>
        <v>9.8467338837307405E-2</v>
      </c>
      <c r="AM80" s="11">
        <f>+'Indice PondENGHO'!AM78/'Indice PondENGHO'!AM77-1</f>
        <v>6.6331205870814314E-2</v>
      </c>
      <c r="AN80" s="3">
        <f>+'Indice PondENGHO'!AN78/'Indice PondENGHO'!AN77-1</f>
        <v>0.10333484904381551</v>
      </c>
      <c r="AO80" s="3">
        <f>+'Indice PondENGHO'!AO78/'Indice PondENGHO'!AO77-1</f>
        <v>4.7730466685963702E-2</v>
      </c>
      <c r="AP80" s="3">
        <f>+'Indice PondENGHO'!AP78/'Indice PondENGHO'!AP77-1</f>
        <v>8.3454033296963104E-2</v>
      </c>
      <c r="AQ80" s="3">
        <f>+'Indice PondENGHO'!AQ78/'Indice PondENGHO'!AQ77-1</f>
        <v>5.6173489892790807E-2</v>
      </c>
      <c r="AR80" s="3">
        <f>+'Indice PondENGHO'!AR78/'Indice PondENGHO'!AR77-1</f>
        <v>8.852581900092571E-2</v>
      </c>
      <c r="AS80" s="3">
        <f>+'Indice PondENGHO'!AS78/'Indice PondENGHO'!AS77-1</f>
        <v>6.585373180280607E-2</v>
      </c>
      <c r="AT80" s="3">
        <f>+'Indice PondENGHO'!AT78/'Indice PondENGHO'!AT77-1</f>
        <v>6.4499972237461511E-2</v>
      </c>
      <c r="AU80" s="3">
        <f>+'Indice PondENGHO'!AU78/'Indice PondENGHO'!AU77-1</f>
        <v>6.76265470064632E-2</v>
      </c>
      <c r="AV80" s="3">
        <f>+'Indice PondENGHO'!AV78/'Indice PondENGHO'!AV77-1</f>
        <v>7.8210198540545006E-2</v>
      </c>
      <c r="AW80" s="3">
        <f>+'Indice PondENGHO'!AW78/'Indice PondENGHO'!AW77-1</f>
        <v>6.4235101481453505E-2</v>
      </c>
      <c r="AX80" s="3">
        <f>+'Indice PondENGHO'!AX78/'Indice PondENGHO'!AX77-1</f>
        <v>9.6781280742217923E-2</v>
      </c>
      <c r="AY80" s="3">
        <f>+'Indice PondENGHO'!AY78/'Indice PondENGHO'!AY77-1</f>
        <v>6.6899823854146723E-2</v>
      </c>
      <c r="AZ80" s="10">
        <f>+'Indice PondENGHO'!AZ78/'Indice PondENGHO'!AZ77-1</f>
        <v>0.10395331885303238</v>
      </c>
      <c r="BA80" s="3">
        <f>+'Indice PondENGHO'!BA78/'Indice PondENGHO'!BA77-1</f>
        <v>4.7338650555768025E-2</v>
      </c>
      <c r="BB80" s="3">
        <f>+'Indice PondENGHO'!BB78/'Indice PondENGHO'!BB77-1</f>
        <v>8.4423994987409934E-2</v>
      </c>
      <c r="BC80" s="3">
        <f>+'Indice PondENGHO'!BC78/'Indice PondENGHO'!BC77-1</f>
        <v>5.946142019268863E-2</v>
      </c>
      <c r="BD80" s="3">
        <f>+'Indice PondENGHO'!BD78/'Indice PondENGHO'!BD77-1</f>
        <v>8.9678829881811861E-2</v>
      </c>
      <c r="BE80" s="3">
        <f>+'Indice PondENGHO'!BE78/'Indice PondENGHO'!BE77-1</f>
        <v>6.6240460622251307E-2</v>
      </c>
      <c r="BF80" s="3">
        <f>+'Indice PondENGHO'!BF78/'Indice PondENGHO'!BF77-1</f>
        <v>6.5780332417576526E-2</v>
      </c>
      <c r="BG80" s="3">
        <f>+'Indice PondENGHO'!BG78/'Indice PondENGHO'!BG77-1</f>
        <v>6.7358270985039548E-2</v>
      </c>
      <c r="BH80" s="3">
        <f>+'Indice PondENGHO'!BH78/'Indice PondENGHO'!BH77-1</f>
        <v>7.9078924516762905E-2</v>
      </c>
      <c r="BI80" s="3">
        <f>+'Indice PondENGHO'!BI78/'Indice PondENGHO'!BI77-1</f>
        <v>6.6091711053546831E-2</v>
      </c>
      <c r="BJ80" s="3">
        <f>+'Indice PondENGHO'!BJ78/'Indice PondENGHO'!BJ77-1</f>
        <v>9.4837012615035521E-2</v>
      </c>
      <c r="BK80" s="11">
        <f>+'Indice PondENGHO'!BK78/'Indice PondENGHO'!BK77-1</f>
        <v>6.772882775049327E-2</v>
      </c>
      <c r="BL80" s="2">
        <f t="shared" ref="BL80" si="18">+A80</f>
        <v>45017</v>
      </c>
      <c r="BM80" s="74">
        <f>+'Indice PondENGHO'!BL78/'Indice PondENGHO'!BL77-1</f>
        <v>8.462997986912324E-2</v>
      </c>
      <c r="BN80" s="74">
        <f>+'Indice PondENGHO'!BM78/'Indice PondENGHO'!BM77-1</f>
        <v>8.3164720227850042E-2</v>
      </c>
      <c r="BO80" s="74">
        <f>+'Indice PondENGHO'!BN78/'Indice PondENGHO'!BN77-1</f>
        <v>8.298325065872425E-2</v>
      </c>
      <c r="BP80" s="74">
        <f>+'Indice PondENGHO'!BO78/'Indice PondENGHO'!BO77-1</f>
        <v>8.2216171799654125E-2</v>
      </c>
      <c r="BQ80" s="74">
        <f>+'Indice PondENGHO'!BP78/'Indice PondENGHO'!BP77-1</f>
        <v>8.1352152632036656E-2</v>
      </c>
      <c r="BR80" s="10">
        <f>+'Indice PondENGHO'!BQ78/'Indice PondENGHO'!BQ77-1</f>
        <v>0.10240496464616622</v>
      </c>
      <c r="BS80" s="3">
        <f>+'Indice PondENGHO'!BR78/'Indice PondENGHO'!BR77-1</f>
        <v>4.7977040001514926E-2</v>
      </c>
      <c r="BT80" s="3">
        <f>+'Indice PondENGHO'!BS78/'Indice PondENGHO'!BS77-1</f>
        <v>8.3277083134053687E-2</v>
      </c>
      <c r="BU80" s="3">
        <f>+'Indice PondENGHO'!BT78/'Indice PondENGHO'!BT77-1</f>
        <v>5.6273172094835067E-2</v>
      </c>
      <c r="BV80" s="3">
        <f>+'Indice PondENGHO'!BU78/'Indice PondENGHO'!BU77-1</f>
        <v>8.8843710739012316E-2</v>
      </c>
      <c r="BW80" s="3">
        <f>+'Indice PondENGHO'!BV78/'Indice PondENGHO'!BV77-1</f>
        <v>6.5869540447835107E-2</v>
      </c>
      <c r="BX80" s="3">
        <f>+'Indice PondENGHO'!BW78/'Indice PondENGHO'!BW77-1</f>
        <v>6.419321814148149E-2</v>
      </c>
      <c r="BY80" s="3">
        <f>+'Indice PondENGHO'!BX78/'Indice PondENGHO'!BX77-1</f>
        <v>6.782597981848193E-2</v>
      </c>
      <c r="BZ80" s="3">
        <f>+'Indice PondENGHO'!BY78/'Indice PondENGHO'!BY77-1</f>
        <v>7.7761794438689913E-2</v>
      </c>
      <c r="CA80" s="3">
        <f>+'Indice PondENGHO'!BZ78/'Indice PondENGHO'!BZ77-1</f>
        <v>6.457764269513766E-2</v>
      </c>
      <c r="CB80" s="3">
        <f>+'Indice PondENGHO'!CA78/'Indice PondENGHO'!CA77-1</f>
        <v>9.7204310233201419E-2</v>
      </c>
      <c r="CC80" s="11">
        <f>+'Indice PondENGHO'!CB78/'Indice PondENGHO'!CB77-1</f>
        <v>6.6846951988166037E-2</v>
      </c>
      <c r="CD80" s="10">
        <f>+'Indice PondENGHO'!CC78/'Indice PondENGHO'!CC77-1</f>
        <v>8.2525427686335417E-2</v>
      </c>
      <c r="CE80" s="11">
        <f>+'Indice PondENGHO'!CD78/'Indice PondENGHO'!CD77-1</f>
        <v>8.2525427686335417E-2</v>
      </c>
      <c r="CG80" s="3">
        <f ca="1">+'Indice PondENGHO'!CF78/'Indice PondENGHO'!CF77-1</f>
        <v>8.3068396416570822E-2</v>
      </c>
      <c r="CI80" s="3">
        <f t="shared" ref="CI80:CI83" si="19">+BM80-BQ80</f>
        <v>3.2778272370865835E-3</v>
      </c>
      <c r="CJ80" s="3">
        <f>+'[3]Infla Mensual PondENGHO'!CF80</f>
        <v>3.6567559097400171E-3</v>
      </c>
      <c r="CK80" s="3">
        <f t="shared" ref="CK80:CK83" si="20">+CI80-CJ80</f>
        <v>-3.7892867265343355E-4</v>
      </c>
    </row>
    <row r="81" spans="1:89" x14ac:dyDescent="0.3">
      <c r="A81" s="2">
        <f t="shared" ref="A81" si="21">+DATE(C81,B81,1)</f>
        <v>45047</v>
      </c>
      <c r="B81" s="1">
        <f t="shared" si="6"/>
        <v>5</v>
      </c>
      <c r="C81" s="1">
        <f t="shared" ref="C81" si="22">+IF(B81=1,C80+1,C80)</f>
        <v>2023</v>
      </c>
      <c r="D81" s="10">
        <f>+'Indice PondENGHO'!D79/'Indice PondENGHO'!D78-1</f>
        <v>6.9480168941845388E-2</v>
      </c>
      <c r="E81" s="3">
        <f>+'Indice PondENGHO'!E79/'Indice PondENGHO'!E78-1</f>
        <v>9.1316463733738251E-2</v>
      </c>
      <c r="F81" s="3">
        <f>+'Indice PondENGHO'!F79/'Indice PondENGHO'!F78-1</f>
        <v>8.1699545792310202E-2</v>
      </c>
      <c r="G81" s="3">
        <f>+'Indice PondENGHO'!G79/'Indice PondENGHO'!G78-1</f>
        <v>0.11790392965495733</v>
      </c>
      <c r="H81" s="3">
        <f>+'Indice PondENGHO'!H79/'Indice PondENGHO'!H78-1</f>
        <v>9.0873296231567924E-2</v>
      </c>
      <c r="I81" s="3">
        <f>+'Indice PondENGHO'!I79/'Indice PondENGHO'!I78-1</f>
        <v>9.3904670595450046E-2</v>
      </c>
      <c r="J81" s="3">
        <f>+'Indice PondENGHO'!J79/'Indice PondENGHO'!J78-1</f>
        <v>7.5530724746920352E-2</v>
      </c>
      <c r="K81" s="3">
        <f>+'Indice PondENGHO'!K79/'Indice PondENGHO'!K78-1</f>
        <v>7.2592100706465157E-2</v>
      </c>
      <c r="L81" s="3">
        <f>+'Indice PondENGHO'!L79/'Indice PondENGHO'!L78-1</f>
        <v>7.8040493024564173E-2</v>
      </c>
      <c r="M81" s="3">
        <f>+'Indice PondENGHO'!M79/'Indice PondENGHO'!M78-1</f>
        <v>5.9323333178631366E-2</v>
      </c>
      <c r="N81" s="3">
        <f>+'Indice PondENGHO'!N79/'Indice PondENGHO'!N78-1</f>
        <v>9.1437533923435899E-2</v>
      </c>
      <c r="O81" s="11">
        <f>+'Indice PondENGHO'!O79/'Indice PondENGHO'!O78-1</f>
        <v>7.402829350650264E-2</v>
      </c>
      <c r="P81" s="3">
        <f>+'Indice PondENGHO'!P79/'Indice PondENGHO'!P78-1</f>
        <v>6.8534259590834035E-2</v>
      </c>
      <c r="Q81" s="3">
        <f>+'Indice PondENGHO'!Q79/'Indice PondENGHO'!Q78-1</f>
        <v>9.1100980062152059E-2</v>
      </c>
      <c r="R81" s="3">
        <f>+'Indice PondENGHO'!R79/'Indice PondENGHO'!R78-1</f>
        <v>8.2984148418159043E-2</v>
      </c>
      <c r="S81" s="3">
        <f>+'Indice PondENGHO'!S79/'Indice PondENGHO'!S78-1</f>
        <v>0.11854549331948716</v>
      </c>
      <c r="T81" s="3">
        <f>+'Indice PondENGHO'!T79/'Indice PondENGHO'!T78-1</f>
        <v>9.027360786947658E-2</v>
      </c>
      <c r="U81" s="3">
        <f>+'Indice PondENGHO'!U79/'Indice PondENGHO'!U78-1</f>
        <v>9.2392414142133505E-2</v>
      </c>
      <c r="V81" s="3">
        <f>+'Indice PondENGHO'!V79/'Indice PondENGHO'!V78-1</f>
        <v>7.6950733092034929E-2</v>
      </c>
      <c r="W81" s="3">
        <f>+'Indice PondENGHO'!W79/'Indice PondENGHO'!W78-1</f>
        <v>7.1967553499259651E-2</v>
      </c>
      <c r="X81" s="3">
        <f>+'Indice PondENGHO'!X79/'Indice PondENGHO'!X78-1</f>
        <v>8.0563656914022008E-2</v>
      </c>
      <c r="Y81" s="3">
        <f>+'Indice PondENGHO'!Y79/'Indice PondENGHO'!Y78-1</f>
        <v>6.1705246899874444E-2</v>
      </c>
      <c r="Z81" s="3">
        <f>+'Indice PondENGHO'!Z79/'Indice PondENGHO'!Z78-1</f>
        <v>9.2495390377605791E-2</v>
      </c>
      <c r="AA81" s="3">
        <f>+'Indice PondENGHO'!AA79/'Indice PondENGHO'!AA78-1</f>
        <v>7.2373831654939824E-2</v>
      </c>
      <c r="AB81" s="10">
        <f>+'Indice PondENGHO'!AB79/'Indice PondENGHO'!AB78-1</f>
        <v>6.7401277502614043E-2</v>
      </c>
      <c r="AC81" s="3">
        <f>+'Indice PondENGHO'!AC79/'Indice PondENGHO'!AC78-1</f>
        <v>9.1845055571433853E-2</v>
      </c>
      <c r="AD81" s="3">
        <f>+'Indice PondENGHO'!AD79/'Indice PondENGHO'!AD78-1</f>
        <v>8.350107747502844E-2</v>
      </c>
      <c r="AE81" s="3">
        <f>+'Indice PondENGHO'!AE79/'Indice PondENGHO'!AE78-1</f>
        <v>0.11892574071895701</v>
      </c>
      <c r="AF81" s="3">
        <f>+'Indice PondENGHO'!AF79/'Indice PondENGHO'!AF78-1</f>
        <v>8.996491173612986E-2</v>
      </c>
      <c r="AG81" s="3">
        <f>+'Indice PondENGHO'!AG79/'Indice PondENGHO'!AG78-1</f>
        <v>9.1631002198943934E-2</v>
      </c>
      <c r="AH81" s="3">
        <f>+'Indice PondENGHO'!AH79/'Indice PondENGHO'!AH78-1</f>
        <v>7.8702783219199324E-2</v>
      </c>
      <c r="AI81" s="3">
        <f>+'Indice PondENGHO'!AI79/'Indice PondENGHO'!AI78-1</f>
        <v>7.2008917835020059E-2</v>
      </c>
      <c r="AJ81" s="3">
        <f>+'Indice PondENGHO'!AJ79/'Indice PondENGHO'!AJ78-1</f>
        <v>8.1599837353972138E-2</v>
      </c>
      <c r="AK81" s="3">
        <f>+'Indice PondENGHO'!AK79/'Indice PondENGHO'!AK78-1</f>
        <v>6.2268653394038642E-2</v>
      </c>
      <c r="AL81" s="3">
        <f>+'Indice PondENGHO'!AL79/'Indice PondENGHO'!AL78-1</f>
        <v>9.4080034938089252E-2</v>
      </c>
      <c r="AM81" s="11">
        <f>+'Indice PondENGHO'!AM79/'Indice PondENGHO'!AM78-1</f>
        <v>7.1614797704672162E-2</v>
      </c>
      <c r="AN81" s="3">
        <f>+'Indice PondENGHO'!AN79/'Indice PondENGHO'!AN78-1</f>
        <v>6.6844047539436513E-2</v>
      </c>
      <c r="AO81" s="3">
        <f>+'Indice PondENGHO'!AO79/'Indice PondENGHO'!AO78-1</f>
        <v>9.1762299780014933E-2</v>
      </c>
      <c r="AP81" s="3">
        <f>+'Indice PondENGHO'!AP79/'Indice PondENGHO'!AP78-1</f>
        <v>8.4405684850376694E-2</v>
      </c>
      <c r="AQ81" s="3">
        <f>+'Indice PondENGHO'!AQ79/'Indice PondENGHO'!AQ78-1</f>
        <v>0.11785582456754584</v>
      </c>
      <c r="AR81" s="3">
        <f>+'Indice PondENGHO'!AR79/'Indice PondENGHO'!AR78-1</f>
        <v>8.9950299337382189E-2</v>
      </c>
      <c r="AS81" s="3">
        <f>+'Indice PondENGHO'!AS79/'Indice PondENGHO'!AS78-1</f>
        <v>8.9562482036215085E-2</v>
      </c>
      <c r="AT81" s="3">
        <f>+'Indice PondENGHO'!AT79/'Indice PondENGHO'!AT78-1</f>
        <v>7.9839515594289701E-2</v>
      </c>
      <c r="AU81" s="3">
        <f>+'Indice PondENGHO'!AU79/'Indice PondENGHO'!AU78-1</f>
        <v>7.2179152666891566E-2</v>
      </c>
      <c r="AV81" s="3">
        <f>+'Indice PondENGHO'!AV79/'Indice PondENGHO'!AV78-1</f>
        <v>8.4038032447974143E-2</v>
      </c>
      <c r="AW81" s="3">
        <f>+'Indice PondENGHO'!AW79/'Indice PondENGHO'!AW78-1</f>
        <v>6.128072737899859E-2</v>
      </c>
      <c r="AX81" s="3">
        <f>+'Indice PondENGHO'!AX79/'Indice PondENGHO'!AX78-1</f>
        <v>9.3706256119673537E-2</v>
      </c>
      <c r="AY81" s="3">
        <f>+'Indice PondENGHO'!AY79/'Indice PondENGHO'!AY78-1</f>
        <v>7.1396642924951959E-2</v>
      </c>
      <c r="AZ81" s="10">
        <f>+'Indice PondENGHO'!AZ79/'Indice PondENGHO'!AZ78-1</f>
        <v>6.6332029450747454E-2</v>
      </c>
      <c r="BA81" s="3">
        <f>+'Indice PondENGHO'!BA79/'Indice PondENGHO'!BA78-1</f>
        <v>9.1270540214055895E-2</v>
      </c>
      <c r="BB81" s="3">
        <f>+'Indice PondENGHO'!BB79/'Indice PondENGHO'!BB78-1</f>
        <v>8.5589823821396127E-2</v>
      </c>
      <c r="BC81" s="3">
        <f>+'Indice PondENGHO'!BC79/'Indice PondENGHO'!BC78-1</f>
        <v>0.11633324239927223</v>
      </c>
      <c r="BD81" s="3">
        <f>+'Indice PondENGHO'!BD79/'Indice PondENGHO'!BD78-1</f>
        <v>8.9856697834671984E-2</v>
      </c>
      <c r="BE81" s="3">
        <f>+'Indice PondENGHO'!BE79/'Indice PondENGHO'!BE78-1</f>
        <v>8.7439397797317575E-2</v>
      </c>
      <c r="BF81" s="3">
        <f>+'Indice PondENGHO'!BF79/'Indice PondENGHO'!BF78-1</f>
        <v>8.1356133134672159E-2</v>
      </c>
      <c r="BG81" s="3">
        <f>+'Indice PondENGHO'!BG79/'Indice PondENGHO'!BG78-1</f>
        <v>7.1811656401431945E-2</v>
      </c>
      <c r="BH81" s="3">
        <f>+'Indice PondENGHO'!BH79/'Indice PondENGHO'!BH78-1</f>
        <v>8.7498144398842737E-2</v>
      </c>
      <c r="BI81" s="3">
        <f>+'Indice PondENGHO'!BI79/'Indice PondENGHO'!BI78-1</f>
        <v>6.2590101736738291E-2</v>
      </c>
      <c r="BJ81" s="3">
        <f>+'Indice PondENGHO'!BJ79/'Indice PondENGHO'!BJ78-1</f>
        <v>9.4305864429598207E-2</v>
      </c>
      <c r="BK81" s="11">
        <f>+'Indice PondENGHO'!BK79/'Indice PondENGHO'!BK78-1</f>
        <v>7.0758284295929119E-2</v>
      </c>
      <c r="BL81" s="2">
        <f t="shared" ref="BL81" si="23">+A81</f>
        <v>45047</v>
      </c>
      <c r="BM81" s="74">
        <f>+'Indice PondENGHO'!BL79/'Indice PondENGHO'!BL78-1</f>
        <v>7.948637679011239E-2</v>
      </c>
      <c r="BN81" s="74">
        <f>+'Indice PondENGHO'!BM79/'Indice PondENGHO'!BM78-1</f>
        <v>8.0623742376227492E-2</v>
      </c>
      <c r="BO81" s="74">
        <f>+'Indice PondENGHO'!BN79/'Indice PondENGHO'!BN78-1</f>
        <v>8.1132134666103362E-2</v>
      </c>
      <c r="BP81" s="74">
        <f>+'Indice PondENGHO'!BO79/'Indice PondENGHO'!BO78-1</f>
        <v>8.1945288614201806E-2</v>
      </c>
      <c r="BQ81" s="74">
        <f>+'Indice PondENGHO'!BP79/'Indice PondENGHO'!BP78-1</f>
        <v>8.3765810844820932E-2</v>
      </c>
      <c r="BR81" s="10">
        <f>+'Indice PondENGHO'!BQ79/'Indice PondENGHO'!BQ78-1</f>
        <v>6.7631955734975602E-2</v>
      </c>
      <c r="BS81" s="3">
        <f>+'Indice PondENGHO'!BR79/'Indice PondENGHO'!BR78-1</f>
        <v>9.1442822252769007E-2</v>
      </c>
      <c r="BT81" s="3">
        <f>+'Indice PondENGHO'!BS79/'Indice PondENGHO'!BS78-1</f>
        <v>8.3975223218460515E-2</v>
      </c>
      <c r="BU81" s="3">
        <f>+'Indice PondENGHO'!BT79/'Indice PondENGHO'!BT78-1</f>
        <v>0.1176614549773487</v>
      </c>
      <c r="BV81" s="3">
        <f>+'Indice PondENGHO'!BU79/'Indice PondENGHO'!BU78-1</f>
        <v>9.0036437361356025E-2</v>
      </c>
      <c r="BW81" s="3">
        <f>+'Indice PondENGHO'!BV79/'Indice PondENGHO'!BV78-1</f>
        <v>8.9726773567391227E-2</v>
      </c>
      <c r="BX81" s="3">
        <f>+'Indice PondENGHO'!BW79/'Indice PondENGHO'!BW78-1</f>
        <v>7.9404830195785481E-2</v>
      </c>
      <c r="BY81" s="3">
        <f>+'Indice PondENGHO'!BX79/'Indice PondENGHO'!BX78-1</f>
        <v>7.2052484283456009E-2</v>
      </c>
      <c r="BZ81" s="3">
        <f>+'Indice PondENGHO'!BY79/'Indice PondENGHO'!BY78-1</f>
        <v>8.3802027006935287E-2</v>
      </c>
      <c r="CA81" s="3">
        <f>+'Indice PondENGHO'!BZ79/'Indice PondENGHO'!BZ78-1</f>
        <v>6.1915002844626033E-2</v>
      </c>
      <c r="CB81" s="3">
        <f>+'Indice PondENGHO'!CA79/'Indice PondENGHO'!CA78-1</f>
        <v>9.3673215693203193E-2</v>
      </c>
      <c r="CC81" s="11">
        <f>+'Indice PondENGHO'!CB79/'Indice PondENGHO'!CB78-1</f>
        <v>7.1591273348247775E-2</v>
      </c>
      <c r="CD81" s="10">
        <f>+'Indice PondENGHO'!CC79/'Indice PondENGHO'!CC78-1</f>
        <v>8.1867916259136253E-2</v>
      </c>
      <c r="CE81" s="11">
        <f>+'Indice PondENGHO'!CD79/'Indice PondENGHO'!CD78-1</f>
        <v>8.1867834370911829E-2</v>
      </c>
      <c r="CG81" s="3">
        <f ca="1">+'Indice PondENGHO'!CF79/'Indice PondENGHO'!CF78-1</f>
        <v>8.2034473435676381E-2</v>
      </c>
      <c r="CI81" s="3">
        <f t="shared" si="19"/>
        <v>-4.2794340547085419E-3</v>
      </c>
      <c r="CJ81" s="3">
        <f>+'[3]Infla Mensual PondENGHO'!CF81</f>
        <v>-5.6644092752016206E-3</v>
      </c>
      <c r="CK81" s="3">
        <f t="shared" si="20"/>
        <v>1.3849752204930788E-3</v>
      </c>
    </row>
    <row r="82" spans="1:89" x14ac:dyDescent="0.3">
      <c r="A82" s="2">
        <f t="shared" ref="A82" si="24">+DATE(C82,B82,1)</f>
        <v>45078</v>
      </c>
      <c r="B82" s="1">
        <f t="shared" si="6"/>
        <v>6</v>
      </c>
      <c r="C82" s="1">
        <f t="shared" ref="C82" si="25">+IF(B82=1,C81+1,C81)</f>
        <v>2023</v>
      </c>
      <c r="D82" s="10">
        <f>+'Indice PondENGHO'!D80/'Indice PondENGHO'!D79-1</f>
        <v>5.0885723346600686E-2</v>
      </c>
      <c r="E82" s="3">
        <f>+'Indice PondENGHO'!E80/'Indice PondENGHO'!E79-1</f>
        <v>4.5072706807360197E-2</v>
      </c>
      <c r="F82" s="3">
        <f>+'Indice PondENGHO'!F80/'Indice PondENGHO'!F79-1</f>
        <v>4.5278459283796479E-2</v>
      </c>
      <c r="G82" s="3">
        <f>+'Indice PondENGHO'!G80/'Indice PondENGHO'!G79-1</f>
        <v>9.4925102473414125E-2</v>
      </c>
      <c r="H82" s="3">
        <f>+'Indice PondENGHO'!H80/'Indice PondENGHO'!H79-1</f>
        <v>7.4147157329972124E-2</v>
      </c>
      <c r="I82" s="3">
        <f>+'Indice PondENGHO'!I80/'Indice PondENGHO'!I79-1</f>
        <v>8.7057958122568779E-2</v>
      </c>
      <c r="J82" s="3">
        <f>+'Indice PondENGHO'!J80/'Indice PondENGHO'!J79-1</f>
        <v>6.3503080625548103E-2</v>
      </c>
      <c r="K82" s="3">
        <f>+'Indice PondENGHO'!K80/'Indice PondENGHO'!K79-1</f>
        <v>0.10140237197249569</v>
      </c>
      <c r="L82" s="3">
        <f>+'Indice PondENGHO'!L80/'Indice PondENGHO'!L79-1</f>
        <v>6.5390229072890049E-2</v>
      </c>
      <c r="M82" s="3">
        <f>+'Indice PondENGHO'!M80/'Indice PondENGHO'!M79-1</f>
        <v>9.4054679257004059E-2</v>
      </c>
      <c r="N82" s="3">
        <f>+'Indice PondENGHO'!N80/'Indice PondENGHO'!N79-1</f>
        <v>5.7795376353593442E-2</v>
      </c>
      <c r="O82" s="11">
        <f>+'Indice PondENGHO'!O80/'Indice PondENGHO'!O79-1</f>
        <v>6.659152914067934E-2</v>
      </c>
      <c r="P82" s="3">
        <f>+'Indice PondENGHO'!P80/'Indice PondENGHO'!P79-1</f>
        <v>4.902592273177131E-2</v>
      </c>
      <c r="Q82" s="3">
        <f>+'Indice PondENGHO'!Q80/'Indice PondENGHO'!Q79-1</f>
        <v>4.4307907603164498E-2</v>
      </c>
      <c r="R82" s="3">
        <f>+'Indice PondENGHO'!R80/'Indice PondENGHO'!R79-1</f>
        <v>4.4925523914650212E-2</v>
      </c>
      <c r="S82" s="3">
        <f>+'Indice PondENGHO'!S80/'Indice PondENGHO'!S79-1</f>
        <v>8.5859645954559305E-2</v>
      </c>
      <c r="T82" s="3">
        <f>+'Indice PondENGHO'!T80/'Indice PondENGHO'!T79-1</f>
        <v>7.4667107991108539E-2</v>
      </c>
      <c r="U82" s="3">
        <f>+'Indice PondENGHO'!U80/'Indice PondENGHO'!U79-1</f>
        <v>8.6945983032393759E-2</v>
      </c>
      <c r="V82" s="3">
        <f>+'Indice PondENGHO'!V80/'Indice PondENGHO'!V79-1</f>
        <v>6.3972849225105488E-2</v>
      </c>
      <c r="W82" s="3">
        <f>+'Indice PondENGHO'!W80/'Indice PondENGHO'!W79-1</f>
        <v>0.10259421904303179</v>
      </c>
      <c r="X82" s="3">
        <f>+'Indice PondENGHO'!X80/'Indice PondENGHO'!X79-1</f>
        <v>6.5132476032988551E-2</v>
      </c>
      <c r="Y82" s="3">
        <f>+'Indice PondENGHO'!Y80/'Indice PondENGHO'!Y79-1</f>
        <v>9.3339963770102008E-2</v>
      </c>
      <c r="Z82" s="3">
        <f>+'Indice PondENGHO'!Z80/'Indice PondENGHO'!Z79-1</f>
        <v>5.9956277311780104E-2</v>
      </c>
      <c r="AA82" s="3">
        <f>+'Indice PondENGHO'!AA80/'Indice PondENGHO'!AA79-1</f>
        <v>6.5637129947853756E-2</v>
      </c>
      <c r="AB82" s="10">
        <f>+'Indice PondENGHO'!AB80/'Indice PondENGHO'!AB79-1</f>
        <v>4.7952007465320579E-2</v>
      </c>
      <c r="AC82" s="3">
        <f>+'Indice PondENGHO'!AC80/'Indice PondENGHO'!AC79-1</f>
        <v>4.3961447678992904E-2</v>
      </c>
      <c r="AD82" s="3">
        <f>+'Indice PondENGHO'!AD80/'Indice PondENGHO'!AD79-1</f>
        <v>4.4919866979011625E-2</v>
      </c>
      <c r="AE82" s="3">
        <f>+'Indice PondENGHO'!AE80/'Indice PondENGHO'!AE79-1</f>
        <v>7.967632906425437E-2</v>
      </c>
      <c r="AF82" s="3">
        <f>+'Indice PondENGHO'!AF80/'Indice PondENGHO'!AF79-1</f>
        <v>7.5288002425522693E-2</v>
      </c>
      <c r="AG82" s="3">
        <f>+'Indice PondENGHO'!AG80/'Indice PondENGHO'!AG79-1</f>
        <v>8.6489814101020412E-2</v>
      </c>
      <c r="AH82" s="3">
        <f>+'Indice PondENGHO'!AH80/'Indice PondENGHO'!AH79-1</f>
        <v>6.464533459435251E-2</v>
      </c>
      <c r="AI82" s="3">
        <f>+'Indice PondENGHO'!AI80/'Indice PondENGHO'!AI79-1</f>
        <v>0.10363222368270031</v>
      </c>
      <c r="AJ82" s="3">
        <f>+'Indice PondENGHO'!AJ80/'Indice PondENGHO'!AJ79-1</f>
        <v>6.5003755256078488E-2</v>
      </c>
      <c r="AK82" s="3">
        <f>+'Indice PondENGHO'!AK80/'Indice PondENGHO'!AK79-1</f>
        <v>9.2412554994906859E-2</v>
      </c>
      <c r="AL82" s="3">
        <f>+'Indice PondENGHO'!AL80/'Indice PondENGHO'!AL79-1</f>
        <v>6.289160607814126E-2</v>
      </c>
      <c r="AM82" s="11">
        <f>+'Indice PondENGHO'!AM80/'Indice PondENGHO'!AM79-1</f>
        <v>6.5183816780795878E-2</v>
      </c>
      <c r="AN82" s="3">
        <f>+'Indice PondENGHO'!AN80/'Indice PondENGHO'!AN79-1</f>
        <v>4.7493459556988027E-2</v>
      </c>
      <c r="AO82" s="3">
        <f>+'Indice PondENGHO'!AO80/'Indice PondENGHO'!AO79-1</f>
        <v>4.3541854393767787E-2</v>
      </c>
      <c r="AP82" s="3">
        <f>+'Indice PondENGHO'!AP80/'Indice PondENGHO'!AP79-1</f>
        <v>4.4900165798881453E-2</v>
      </c>
      <c r="AQ82" s="3">
        <f>+'Indice PondENGHO'!AQ80/'Indice PondENGHO'!AQ79-1</f>
        <v>7.9287194163279562E-2</v>
      </c>
      <c r="AR82" s="3">
        <f>+'Indice PondENGHO'!AR80/'Indice PondENGHO'!AR79-1</f>
        <v>7.5361262034052245E-2</v>
      </c>
      <c r="AS82" s="3">
        <f>+'Indice PondENGHO'!AS80/'Indice PondENGHO'!AS79-1</f>
        <v>8.6004618748107609E-2</v>
      </c>
      <c r="AT82" s="3">
        <f>+'Indice PondENGHO'!AT80/'Indice PondENGHO'!AT79-1</f>
        <v>6.4782982666335087E-2</v>
      </c>
      <c r="AU82" s="3">
        <f>+'Indice PondENGHO'!AU80/'Indice PondENGHO'!AU79-1</f>
        <v>0.1025412418352174</v>
      </c>
      <c r="AV82" s="3">
        <f>+'Indice PondENGHO'!AV80/'Indice PondENGHO'!AV79-1</f>
        <v>6.4639820959032646E-2</v>
      </c>
      <c r="AW82" s="3">
        <f>+'Indice PondENGHO'!AW80/'Indice PondENGHO'!AW79-1</f>
        <v>9.170605182097491E-2</v>
      </c>
      <c r="AX82" s="3">
        <f>+'Indice PondENGHO'!AX80/'Indice PondENGHO'!AX79-1</f>
        <v>6.3938062310053834E-2</v>
      </c>
      <c r="AY82" s="3">
        <f>+'Indice PondENGHO'!AY80/'Indice PondENGHO'!AY79-1</f>
        <v>6.5022889847456078E-2</v>
      </c>
      <c r="AZ82" s="10">
        <f>+'Indice PondENGHO'!AZ80/'Indice PondENGHO'!AZ79-1</f>
        <v>4.6420145126128354E-2</v>
      </c>
      <c r="BA82" s="3">
        <f>+'Indice PondENGHO'!BA80/'Indice PondENGHO'!BA79-1</f>
        <v>4.3205450781673704E-2</v>
      </c>
      <c r="BB82" s="3">
        <f>+'Indice PondENGHO'!BB80/'Indice PondENGHO'!BB79-1</f>
        <v>4.4868644772647404E-2</v>
      </c>
      <c r="BC82" s="3">
        <f>+'Indice PondENGHO'!BC80/'Indice PondENGHO'!BC79-1</f>
        <v>7.8016644735717788E-2</v>
      </c>
      <c r="BD82" s="3">
        <f>+'Indice PondENGHO'!BD80/'Indice PondENGHO'!BD79-1</f>
        <v>7.5677547323957484E-2</v>
      </c>
      <c r="BE82" s="3">
        <f>+'Indice PondENGHO'!BE80/'Indice PondENGHO'!BE79-1</f>
        <v>8.5451570507553809E-2</v>
      </c>
      <c r="BF82" s="3">
        <f>+'Indice PondENGHO'!BF80/'Indice PondENGHO'!BF79-1</f>
        <v>6.501125848776379E-2</v>
      </c>
      <c r="BG82" s="3">
        <f>+'Indice PondENGHO'!BG80/'Indice PondENGHO'!BG79-1</f>
        <v>0.10342566203412318</v>
      </c>
      <c r="BH82" s="3">
        <f>+'Indice PondENGHO'!BH80/'Indice PondENGHO'!BH79-1</f>
        <v>6.3879052823195615E-2</v>
      </c>
      <c r="BI82" s="3">
        <f>+'Indice PondENGHO'!BI80/'Indice PondENGHO'!BI79-1</f>
        <v>9.2831033367561711E-2</v>
      </c>
      <c r="BJ82" s="3">
        <f>+'Indice PondENGHO'!BJ80/'Indice PondENGHO'!BJ79-1</f>
        <v>6.5819901941782888E-2</v>
      </c>
      <c r="BK82" s="11">
        <f>+'Indice PondENGHO'!BK80/'Indice PondENGHO'!BK79-1</f>
        <v>6.4841384145894132E-2</v>
      </c>
      <c r="BL82" s="2">
        <f t="shared" ref="BL82" si="26">+A82</f>
        <v>45078</v>
      </c>
      <c r="BM82" s="74">
        <f>+'Indice PondENGHO'!BL80/'Indice PondENGHO'!BL79-1</f>
        <v>5.9854727680902053E-2</v>
      </c>
      <c r="BN82" s="74">
        <f>+'Indice PondENGHO'!BM80/'Indice PondENGHO'!BM79-1</f>
        <v>6.0245395312103378E-2</v>
      </c>
      <c r="BO82" s="74">
        <f>+'Indice PondENGHO'!BN80/'Indice PondENGHO'!BN79-1</f>
        <v>6.0799198752603534E-2</v>
      </c>
      <c r="BP82" s="74">
        <f>+'Indice PondENGHO'!BO80/'Indice PondENGHO'!BO79-1</f>
        <v>6.1879679773297669E-2</v>
      </c>
      <c r="BQ82" s="74">
        <f>+'Indice PondENGHO'!BP80/'Indice PondENGHO'!BP79-1</f>
        <v>6.3710780697152414E-2</v>
      </c>
      <c r="BR82" s="10">
        <f>+'Indice PondENGHO'!BQ80/'Indice PondENGHO'!BQ79-1</f>
        <v>4.8243413193721718E-2</v>
      </c>
      <c r="BS82" s="3">
        <f>+'Indice PondENGHO'!BR80/'Indice PondENGHO'!BR79-1</f>
        <v>4.3861676752994905E-2</v>
      </c>
      <c r="BT82" s="3">
        <f>+'Indice PondENGHO'!BS80/'Indice PondENGHO'!BS79-1</f>
        <v>4.4950542146132255E-2</v>
      </c>
      <c r="BU82" s="3">
        <f>+'Indice PondENGHO'!BT80/'Indice PondENGHO'!BT79-1</f>
        <v>8.1839784504576851E-2</v>
      </c>
      <c r="BV82" s="3">
        <f>+'Indice PondENGHO'!BU80/'Indice PondENGHO'!BU79-1</f>
        <v>7.5285867167374843E-2</v>
      </c>
      <c r="BW82" s="3">
        <f>+'Indice PondENGHO'!BV80/'Indice PondENGHO'!BV79-1</f>
        <v>8.6056938104864145E-2</v>
      </c>
      <c r="BX82" s="3">
        <f>+'Indice PondENGHO'!BW80/'Indice PondENGHO'!BW79-1</f>
        <v>6.4615128835207036E-2</v>
      </c>
      <c r="BY82" s="3">
        <f>+'Indice PondENGHO'!BX80/'Indice PondENGHO'!BX79-1</f>
        <v>0.10288590419074106</v>
      </c>
      <c r="BZ82" s="3">
        <f>+'Indice PondENGHO'!BY80/'Indice PondENGHO'!BY79-1</f>
        <v>6.4563998585829507E-2</v>
      </c>
      <c r="CA82" s="3">
        <f>+'Indice PondENGHO'!BZ80/'Indice PondENGHO'!BZ79-1</f>
        <v>9.2634783269014864E-2</v>
      </c>
      <c r="CB82" s="3">
        <f>+'Indice PondENGHO'!CA80/'Indice PondENGHO'!CA79-1</f>
        <v>6.3537536345451118E-2</v>
      </c>
      <c r="CC82" s="11">
        <f>+'Indice PondENGHO'!CB80/'Indice PondENGHO'!CB79-1</f>
        <v>6.5222847921130755E-2</v>
      </c>
      <c r="CD82" s="10">
        <f>+'Indice PondENGHO'!CC80/'Indice PondENGHO'!CC79-1</f>
        <v>6.1765413820665582E-2</v>
      </c>
      <c r="CE82" s="11">
        <f>+'Indice PondENGHO'!CD80/'Indice PondENGHO'!CD79-1</f>
        <v>6.1765418495783875E-2</v>
      </c>
      <c r="CG82" s="3">
        <f ca="1">+'Indice PondENGHO'!CF80/'Indice PondENGHO'!CF79-1</f>
        <v>6.1398612375833217E-2</v>
      </c>
      <c r="CI82" s="3">
        <f t="shared" si="19"/>
        <v>-3.8560530162503603E-3</v>
      </c>
      <c r="CJ82" s="3">
        <f>+'[3]Infla Mensual PondENGHO'!CF82</f>
        <v>-5.1528515334604563E-3</v>
      </c>
      <c r="CK82" s="3">
        <f t="shared" si="20"/>
        <v>1.296798517210096E-3</v>
      </c>
    </row>
    <row r="83" spans="1:89" x14ac:dyDescent="0.3">
      <c r="A83" s="2">
        <f t="shared" ref="A83" si="27">+DATE(C83,B83,1)</f>
        <v>45108</v>
      </c>
      <c r="B83" s="1">
        <f t="shared" si="6"/>
        <v>7</v>
      </c>
      <c r="C83" s="1">
        <f t="shared" ref="C83" si="28">+IF(B83=1,C82+1,C82)</f>
        <v>2023</v>
      </c>
      <c r="D83" s="10">
        <f>+'Indice PondENGHO'!D81/'Indice PondENGHO'!D80-1</f>
        <v>6.2224241938144242E-2</v>
      </c>
      <c r="E83" s="3">
        <f>+'Indice PondENGHO'!E81/'Indice PondENGHO'!E80-1</f>
        <v>9.6274667061821972E-2</v>
      </c>
      <c r="F83" s="3">
        <f>+'Indice PondENGHO'!F81/'Indice PondENGHO'!F80-1</f>
        <v>3.8521337011995449E-2</v>
      </c>
      <c r="G83" s="3">
        <f>+'Indice PondENGHO'!G81/'Indice PondENGHO'!G80-1</f>
        <v>4.2861922985428125E-2</v>
      </c>
      <c r="H83" s="3">
        <f>+'Indice PondENGHO'!H81/'Indice PondENGHO'!H80-1</f>
        <v>5.6612609829945315E-2</v>
      </c>
      <c r="I83" s="3">
        <f>+'Indice PondENGHO'!I81/'Indice PondENGHO'!I80-1</f>
        <v>9.2467840179880412E-2</v>
      </c>
      <c r="J83" s="3">
        <f>+'Indice PondENGHO'!J81/'Indice PondENGHO'!J80-1</f>
        <v>5.6146902040465019E-2</v>
      </c>
      <c r="K83" s="3">
        <f>+'Indice PondENGHO'!K81/'Indice PondENGHO'!K80-1</f>
        <v>0.12384037728544262</v>
      </c>
      <c r="L83" s="3">
        <f>+'Indice PondENGHO'!L81/'Indice PondENGHO'!L80-1</f>
        <v>0.10000357655459613</v>
      </c>
      <c r="M83" s="3">
        <f>+'Indice PondENGHO'!M81/'Indice PondENGHO'!M80-1</f>
        <v>6.2379001544913715E-2</v>
      </c>
      <c r="N83" s="3">
        <f>+'Indice PondENGHO'!N81/'Indice PondENGHO'!N80-1</f>
        <v>7.3714011161431836E-2</v>
      </c>
      <c r="O83" s="11">
        <f>+'Indice PondENGHO'!O81/'Indice PondENGHO'!O80-1</f>
        <v>6.2634578218899284E-2</v>
      </c>
      <c r="P83" s="3">
        <f>+'Indice PondENGHO'!P81/'Indice PondENGHO'!P80-1</f>
        <v>6.2709872851488102E-2</v>
      </c>
      <c r="Q83" s="3">
        <f>+'Indice PondENGHO'!Q81/'Indice PondENGHO'!Q80-1</f>
        <v>9.5707477518210071E-2</v>
      </c>
      <c r="R83" s="3">
        <f>+'Indice PondENGHO'!R81/'Indice PondENGHO'!R80-1</f>
        <v>3.829444863560294E-2</v>
      </c>
      <c r="S83" s="3">
        <f>+'Indice PondENGHO'!S81/'Indice PondENGHO'!S80-1</f>
        <v>4.1277960765025767E-2</v>
      </c>
      <c r="T83" s="3">
        <f>+'Indice PondENGHO'!T81/'Indice PondENGHO'!T80-1</f>
        <v>5.553093227129513E-2</v>
      </c>
      <c r="U83" s="3">
        <f>+'Indice PondENGHO'!U81/'Indice PondENGHO'!U80-1</f>
        <v>9.1578715773197761E-2</v>
      </c>
      <c r="V83" s="3">
        <f>+'Indice PondENGHO'!V81/'Indice PondENGHO'!V80-1</f>
        <v>5.5250938685251105E-2</v>
      </c>
      <c r="W83" s="3">
        <f>+'Indice PondENGHO'!W81/'Indice PondENGHO'!W80-1</f>
        <v>0.12499673167443737</v>
      </c>
      <c r="X83" s="3">
        <f>+'Indice PondENGHO'!X81/'Indice PondENGHO'!X80-1</f>
        <v>0.10114876360699521</v>
      </c>
      <c r="Y83" s="3">
        <f>+'Indice PondENGHO'!Y81/'Indice PondENGHO'!Y80-1</f>
        <v>6.1485990266676671E-2</v>
      </c>
      <c r="Z83" s="3">
        <f>+'Indice PondENGHO'!Z81/'Indice PondENGHO'!Z80-1</f>
        <v>7.343751295272849E-2</v>
      </c>
      <c r="AA83" s="3">
        <f>+'Indice PondENGHO'!AA81/'Indice PondENGHO'!AA80-1</f>
        <v>6.3319938728245262E-2</v>
      </c>
      <c r="AB83" s="10">
        <f>+'Indice PondENGHO'!AB81/'Indice PondENGHO'!AB80-1</f>
        <v>6.2980897631507382E-2</v>
      </c>
      <c r="AC83" s="3">
        <f>+'Indice PondENGHO'!AC81/'Indice PondENGHO'!AC80-1</f>
        <v>9.6858343456379892E-2</v>
      </c>
      <c r="AD83" s="3">
        <f>+'Indice PondENGHO'!AD81/'Indice PondENGHO'!AD80-1</f>
        <v>3.8122148685037827E-2</v>
      </c>
      <c r="AE83" s="3">
        <f>+'Indice PondENGHO'!AE81/'Indice PondENGHO'!AE80-1</f>
        <v>4.0090435151496351E-2</v>
      </c>
      <c r="AF83" s="3">
        <f>+'Indice PondENGHO'!AF81/'Indice PondENGHO'!AF80-1</f>
        <v>5.564435006422852E-2</v>
      </c>
      <c r="AG83" s="3">
        <f>+'Indice PondENGHO'!AG81/'Indice PondENGHO'!AG80-1</f>
        <v>9.1744166450175024E-2</v>
      </c>
      <c r="AH83" s="3">
        <f>+'Indice PondENGHO'!AH81/'Indice PondENGHO'!AH80-1</f>
        <v>5.5291202628003022E-2</v>
      </c>
      <c r="AI83" s="3">
        <f>+'Indice PondENGHO'!AI81/'Indice PondENGHO'!AI80-1</f>
        <v>0.12595112311969259</v>
      </c>
      <c r="AJ83" s="3">
        <f>+'Indice PondENGHO'!AJ81/'Indice PondENGHO'!AJ80-1</f>
        <v>0.10194176225399176</v>
      </c>
      <c r="AK83" s="3">
        <f>+'Indice PondENGHO'!AK81/'Indice PondENGHO'!AK80-1</f>
        <v>6.1185325606929686E-2</v>
      </c>
      <c r="AL83" s="3">
        <f>+'Indice PondENGHO'!AL81/'Indice PondENGHO'!AL80-1</f>
        <v>7.4096324279454784E-2</v>
      </c>
      <c r="AM83" s="11">
        <f>+'Indice PondENGHO'!AM81/'Indice PondENGHO'!AM80-1</f>
        <v>6.3286695213131461E-2</v>
      </c>
      <c r="AN83" s="3">
        <f>+'Indice PondENGHO'!AN81/'Indice PondENGHO'!AN80-1</f>
        <v>6.3276167399307415E-2</v>
      </c>
      <c r="AO83" s="3">
        <f>+'Indice PondENGHO'!AO81/'Indice PondENGHO'!AO80-1</f>
        <v>9.7062645318337193E-2</v>
      </c>
      <c r="AP83" s="3">
        <f>+'Indice PondENGHO'!AP81/'Indice PondENGHO'!AP80-1</f>
        <v>3.8471713033995325E-2</v>
      </c>
      <c r="AQ83" s="3">
        <f>+'Indice PondENGHO'!AQ81/'Indice PondENGHO'!AQ80-1</f>
        <v>4.0261294577837337E-2</v>
      </c>
      <c r="AR83" s="3">
        <f>+'Indice PondENGHO'!AR81/'Indice PondENGHO'!AR80-1</f>
        <v>5.5797496262310675E-2</v>
      </c>
      <c r="AS83" s="3">
        <f>+'Indice PondENGHO'!AS81/'Indice PondENGHO'!AS80-1</f>
        <v>8.9867733571414865E-2</v>
      </c>
      <c r="AT83" s="3">
        <f>+'Indice PondENGHO'!AT81/'Indice PondENGHO'!AT80-1</f>
        <v>5.4417243926247361E-2</v>
      </c>
      <c r="AU83" s="3">
        <f>+'Indice PondENGHO'!AU81/'Indice PondENGHO'!AU80-1</f>
        <v>0.12617413064112526</v>
      </c>
      <c r="AV83" s="3">
        <f>+'Indice PondENGHO'!AV81/'Indice PondENGHO'!AV80-1</f>
        <v>0.10220573575194991</v>
      </c>
      <c r="AW83" s="3">
        <f>+'Indice PondENGHO'!AW81/'Indice PondENGHO'!AW80-1</f>
        <v>6.0586757477593567E-2</v>
      </c>
      <c r="AX83" s="3">
        <f>+'Indice PondENGHO'!AX81/'Indice PondENGHO'!AX80-1</f>
        <v>7.3349088980548149E-2</v>
      </c>
      <c r="AY83" s="3">
        <f>+'Indice PondENGHO'!AY81/'Indice PondENGHO'!AY80-1</f>
        <v>6.415230219029211E-2</v>
      </c>
      <c r="AZ83" s="10">
        <f>+'Indice PondENGHO'!AZ81/'Indice PondENGHO'!AZ80-1</f>
        <v>6.3709011300382201E-2</v>
      </c>
      <c r="BA83" s="3">
        <f>+'Indice PondENGHO'!BA81/'Indice PondENGHO'!BA80-1</f>
        <v>9.6507230549113476E-2</v>
      </c>
      <c r="BB83" s="3">
        <f>+'Indice PondENGHO'!BB81/'Indice PondENGHO'!BB80-1</f>
        <v>3.8624011977794304E-2</v>
      </c>
      <c r="BC83" s="3">
        <f>+'Indice PondENGHO'!BC81/'Indice PondENGHO'!BC80-1</f>
        <v>3.9566519591446969E-2</v>
      </c>
      <c r="BD83" s="3">
        <f>+'Indice PondENGHO'!BD81/'Indice PondENGHO'!BD80-1</f>
        <v>5.4771512912232811E-2</v>
      </c>
      <c r="BE83" s="3">
        <f>+'Indice PondENGHO'!BE81/'Indice PondENGHO'!BE80-1</f>
        <v>8.8311890069782573E-2</v>
      </c>
      <c r="BF83" s="3">
        <f>+'Indice PondENGHO'!BF81/'Indice PondENGHO'!BF80-1</f>
        <v>5.4276896335485603E-2</v>
      </c>
      <c r="BG83" s="3">
        <f>+'Indice PondENGHO'!BG81/'Indice PondENGHO'!BG80-1</f>
        <v>0.12697075936805047</v>
      </c>
      <c r="BH83" s="3">
        <f>+'Indice PondENGHO'!BH81/'Indice PondENGHO'!BH80-1</f>
        <v>0.10265869207438283</v>
      </c>
      <c r="BI83" s="3">
        <f>+'Indice PondENGHO'!BI81/'Indice PondENGHO'!BI80-1</f>
        <v>6.0576900790608512E-2</v>
      </c>
      <c r="BJ83" s="3">
        <f>+'Indice PondENGHO'!BJ81/'Indice PondENGHO'!BJ80-1</f>
        <v>7.3171468010209351E-2</v>
      </c>
      <c r="BK83" s="11">
        <f>+'Indice PondENGHO'!BK81/'Indice PondENGHO'!BK80-1</f>
        <v>6.4813293685965112E-2</v>
      </c>
      <c r="BL83" s="2">
        <f t="shared" ref="BL83" si="29">+A83</f>
        <v>45108</v>
      </c>
      <c r="BM83" s="74">
        <f>+'Indice PondENGHO'!BL81/'Indice PondENGHO'!BL80-1</f>
        <v>6.389257372996604E-2</v>
      </c>
      <c r="BN83" s="74">
        <f>+'Indice PondENGHO'!BM81/'Indice PondENGHO'!BM80-1</f>
        <v>6.4449202352752533E-2</v>
      </c>
      <c r="BO83" s="74">
        <f>+'Indice PondENGHO'!BN81/'Indice PondENGHO'!BN80-1</f>
        <v>6.5197522657987728E-2</v>
      </c>
      <c r="BP83" s="74">
        <f>+'Indice PondENGHO'!BO81/'Indice PondENGHO'!BO80-1</f>
        <v>6.5384917122059072E-2</v>
      </c>
      <c r="BQ83" s="74">
        <f>+'Indice PondENGHO'!BP81/'Indice PondENGHO'!BP80-1</f>
        <v>6.6212736994238908E-2</v>
      </c>
      <c r="BR83" s="10">
        <f>+'Indice PondENGHO'!BQ81/'Indice PondENGHO'!BQ80-1</f>
        <v>6.3018097475412871E-2</v>
      </c>
      <c r="BS83" s="3">
        <f>+'Indice PondENGHO'!BR81/'Indice PondENGHO'!BR80-1</f>
        <v>9.6498518213633311E-2</v>
      </c>
      <c r="BT83" s="3">
        <f>+'Indice PondENGHO'!BS81/'Indice PondENGHO'!BS80-1</f>
        <v>3.8428431958392295E-2</v>
      </c>
      <c r="BU83" s="3">
        <f>+'Indice PondENGHO'!BT81/'Indice PondENGHO'!BT80-1</f>
        <v>4.0478417207887807E-2</v>
      </c>
      <c r="BV83" s="3">
        <f>+'Indice PondENGHO'!BU81/'Indice PondENGHO'!BU80-1</f>
        <v>5.5385413988682242E-2</v>
      </c>
      <c r="BW83" s="3">
        <f>+'Indice PondENGHO'!BV81/'Indice PondENGHO'!BV80-1</f>
        <v>8.9965655418533075E-2</v>
      </c>
      <c r="BX83" s="3">
        <f>+'Indice PondENGHO'!BW81/'Indice PondENGHO'!BW80-1</f>
        <v>5.4778434989953384E-2</v>
      </c>
      <c r="BY83" s="3">
        <f>+'Indice PondENGHO'!BX81/'Indice PondENGHO'!BX80-1</f>
        <v>0.12588912145724973</v>
      </c>
      <c r="BZ83" s="3">
        <f>+'Indice PondENGHO'!BY81/'Indice PondENGHO'!BY80-1</f>
        <v>0.10195217407254398</v>
      </c>
      <c r="CA83" s="3">
        <f>+'Indice PondENGHO'!BZ81/'Indice PondENGHO'!BZ80-1</f>
        <v>6.0911869558241793E-2</v>
      </c>
      <c r="CB83" s="3">
        <f>+'Indice PondENGHO'!CA81/'Indice PondENGHO'!CA80-1</f>
        <v>7.3436754628806611E-2</v>
      </c>
      <c r="CC83" s="11">
        <f>+'Indice PondENGHO'!CB81/'Indice PondENGHO'!CB80-1</f>
        <v>6.3986367751211359E-2</v>
      </c>
      <c r="CD83" s="10">
        <f>+'Indice PondENGHO'!CC81/'Indice PondENGHO'!CC80-1</f>
        <v>6.5285098201501635E-2</v>
      </c>
      <c r="CE83" s="11">
        <f>+'Indice PondENGHO'!CD81/'Indice PondENGHO'!CD80-1</f>
        <v>6.5285174143937308E-2</v>
      </c>
      <c r="CG83" s="3">
        <f ca="1">+'Indice PondENGHO'!CF81/'Indice PondENGHO'!CF80-1</f>
        <v>6.5134631690080935E-2</v>
      </c>
      <c r="CI83" s="3">
        <f t="shared" si="19"/>
        <v>-2.3201632642728676E-3</v>
      </c>
      <c r="CJ83" s="3">
        <f>+'[3]Infla Mensual PondENGHO'!CF83</f>
        <v>-4.5325999818341955E-3</v>
      </c>
      <c r="CK83" s="3">
        <f t="shared" si="20"/>
        <v>2.212436717561328E-3</v>
      </c>
    </row>
    <row r="84" spans="1:89" x14ac:dyDescent="0.3">
      <c r="A84" s="2">
        <f t="shared" ref="A84" si="30">+DATE(C84,B84,1)</f>
        <v>45139</v>
      </c>
      <c r="B84" s="1">
        <f t="shared" si="6"/>
        <v>8</v>
      </c>
      <c r="C84" s="1">
        <f t="shared" ref="C84" si="31">+IF(B84=1,C83+1,C83)</f>
        <v>2023</v>
      </c>
      <c r="D84" s="10">
        <f>+'Indice PondENGHO'!D82/'Indice PondENGHO'!D81-1</f>
        <v>0.15846386872307572</v>
      </c>
      <c r="E84" s="3">
        <f>+'Indice PondENGHO'!E82/'Indice PondENGHO'!E81-1</f>
        <v>9.1466702669234845E-2</v>
      </c>
      <c r="F84" s="3">
        <f>+'Indice PondENGHO'!F82/'Indice PondENGHO'!F81-1</f>
        <v>9.1221295268676394E-2</v>
      </c>
      <c r="G84" s="3">
        <f>+'Indice PondENGHO'!G82/'Indice PondENGHO'!G81-1</f>
        <v>8.332045181918013E-2</v>
      </c>
      <c r="H84" s="3">
        <f>+'Indice PondENGHO'!H82/'Indice PondENGHO'!H81-1</f>
        <v>0.14061560929724326</v>
      </c>
      <c r="I84" s="3">
        <f>+'Indice PondENGHO'!I82/'Indice PondENGHO'!I81-1</f>
        <v>0.15153850168460359</v>
      </c>
      <c r="J84" s="3">
        <f>+'Indice PondENGHO'!J82/'Indice PondENGHO'!J81-1</f>
        <v>0.10695855740301696</v>
      </c>
      <c r="K84" s="3">
        <f>+'Indice PondENGHO'!K82/'Indice PondENGHO'!K81-1</f>
        <v>5.2472960817590675E-2</v>
      </c>
      <c r="L84" s="3">
        <f>+'Indice PondENGHO'!L82/'Indice PondENGHO'!L81-1</f>
        <v>0.11198516512177914</v>
      </c>
      <c r="M84" s="3">
        <f>+'Indice PondENGHO'!M82/'Indice PondENGHO'!M81-1</f>
        <v>8.8131303481376433E-2</v>
      </c>
      <c r="N84" s="3">
        <f>+'Indice PondENGHO'!N82/'Indice PondENGHO'!N81-1</f>
        <v>0.12858776198224642</v>
      </c>
      <c r="O84" s="11">
        <f>+'Indice PondENGHO'!O82/'Indice PondENGHO'!O81-1</f>
        <v>9.397942211299104E-2</v>
      </c>
      <c r="P84" s="3">
        <f>+'Indice PondENGHO'!P82/'Indice PondENGHO'!P81-1</f>
        <v>0.15607350876921933</v>
      </c>
      <c r="Q84" s="3">
        <f>+'Indice PondENGHO'!Q82/'Indice PondENGHO'!Q81-1</f>
        <v>8.8239247073280014E-2</v>
      </c>
      <c r="R84" s="3">
        <f>+'Indice PondENGHO'!R82/'Indice PondENGHO'!R81-1</f>
        <v>9.0658000329378652E-2</v>
      </c>
      <c r="S84" s="3">
        <f>+'Indice PondENGHO'!S82/'Indice PondENGHO'!S81-1</f>
        <v>8.7559275634789158E-2</v>
      </c>
      <c r="T84" s="3">
        <f>+'Indice PondENGHO'!T82/'Indice PondENGHO'!T81-1</f>
        <v>0.13871328775683422</v>
      </c>
      <c r="U84" s="3">
        <f>+'Indice PondENGHO'!U82/'Indice PondENGHO'!U81-1</f>
        <v>0.15091850722274702</v>
      </c>
      <c r="V84" s="3">
        <f>+'Indice PondENGHO'!V82/'Indice PondENGHO'!V81-1</f>
        <v>0.10625046100523861</v>
      </c>
      <c r="W84" s="3">
        <f>+'Indice PondENGHO'!W82/'Indice PondENGHO'!W81-1</f>
        <v>5.0781532222024417E-2</v>
      </c>
      <c r="X84" s="3">
        <f>+'Indice PondENGHO'!X82/'Indice PondENGHO'!X81-1</f>
        <v>0.11176693063218424</v>
      </c>
      <c r="Y84" s="3">
        <f>+'Indice PondENGHO'!Y82/'Indice PondENGHO'!Y81-1</f>
        <v>9.1074115147618651E-2</v>
      </c>
      <c r="Z84" s="3">
        <f>+'Indice PondENGHO'!Z82/'Indice PondENGHO'!Z81-1</f>
        <v>0.12781570939446718</v>
      </c>
      <c r="AA84" s="3">
        <f>+'Indice PondENGHO'!AA82/'Indice PondENGHO'!AA81-1</f>
        <v>9.2571123584884063E-2</v>
      </c>
      <c r="AB84" s="10">
        <f>+'Indice PondENGHO'!AB82/'Indice PondENGHO'!AB81-1</f>
        <v>0.15437926514091393</v>
      </c>
      <c r="AC84" s="3">
        <f>+'Indice PondENGHO'!AC82/'Indice PondENGHO'!AC81-1</f>
        <v>8.9109227382291767E-2</v>
      </c>
      <c r="AD84" s="3">
        <f>+'Indice PondENGHO'!AD82/'Indice PondENGHO'!AD81-1</f>
        <v>9.0819326835139602E-2</v>
      </c>
      <c r="AE84" s="3">
        <f>+'Indice PondENGHO'!AE82/'Indice PondENGHO'!AE81-1</f>
        <v>8.9159376553546554E-2</v>
      </c>
      <c r="AF84" s="3">
        <f>+'Indice PondENGHO'!AF82/'Indice PondENGHO'!AF81-1</f>
        <v>0.1372756887018014</v>
      </c>
      <c r="AG84" s="3">
        <f>+'Indice PondENGHO'!AG82/'Indice PondENGHO'!AG81-1</f>
        <v>0.14967503496782175</v>
      </c>
      <c r="AH84" s="3">
        <f>+'Indice PondENGHO'!AH82/'Indice PondENGHO'!AH81-1</f>
        <v>0.1064747986670882</v>
      </c>
      <c r="AI84" s="3">
        <f>+'Indice PondENGHO'!AI82/'Indice PondENGHO'!AI81-1</f>
        <v>5.0230676181073353E-2</v>
      </c>
      <c r="AJ84" s="3">
        <f>+'Indice PondENGHO'!AJ82/'Indice PondENGHO'!AJ81-1</f>
        <v>0.11153539653242261</v>
      </c>
      <c r="AK84" s="3">
        <f>+'Indice PondENGHO'!AK82/'Indice PondENGHO'!AK81-1</f>
        <v>9.2183436579818867E-2</v>
      </c>
      <c r="AL84" s="3">
        <f>+'Indice PondENGHO'!AL82/'Indice PondENGHO'!AL81-1</f>
        <v>0.12552355198428589</v>
      </c>
      <c r="AM84" s="11">
        <f>+'Indice PondENGHO'!AM82/'Indice PondENGHO'!AM81-1</f>
        <v>9.2090834794427368E-2</v>
      </c>
      <c r="AN84" s="3">
        <f>+'Indice PondENGHO'!AN82/'Indice PondENGHO'!AN81-1</f>
        <v>0.15311125797799208</v>
      </c>
      <c r="AO84" s="3">
        <f>+'Indice PondENGHO'!AO82/'Indice PondENGHO'!AO81-1</f>
        <v>8.7885755796391019E-2</v>
      </c>
      <c r="AP84" s="3">
        <f>+'Indice PondENGHO'!AP82/'Indice PondENGHO'!AP81-1</f>
        <v>8.9884265094605675E-2</v>
      </c>
      <c r="AQ84" s="3">
        <f>+'Indice PondENGHO'!AQ82/'Indice PondENGHO'!AQ81-1</f>
        <v>9.0814920694752388E-2</v>
      </c>
      <c r="AR84" s="3">
        <f>+'Indice PondENGHO'!AR82/'Indice PondENGHO'!AR81-1</f>
        <v>0.13712936663602804</v>
      </c>
      <c r="AS84" s="3">
        <f>+'Indice PondENGHO'!AS82/'Indice PondENGHO'!AS81-1</f>
        <v>0.15199255302275283</v>
      </c>
      <c r="AT84" s="3">
        <f>+'Indice PondENGHO'!AT82/'Indice PondENGHO'!AT81-1</f>
        <v>0.10541676109170006</v>
      </c>
      <c r="AU84" s="3">
        <f>+'Indice PondENGHO'!AU82/'Indice PondENGHO'!AU81-1</f>
        <v>5.0063451043220519E-2</v>
      </c>
      <c r="AV84" s="3">
        <f>+'Indice PondENGHO'!AV82/'Indice PondENGHO'!AV81-1</f>
        <v>0.11216456723296431</v>
      </c>
      <c r="AW84" s="3">
        <f>+'Indice PondENGHO'!AW82/'Indice PondENGHO'!AW81-1</f>
        <v>9.1871313626401108E-2</v>
      </c>
      <c r="AX84" s="3">
        <f>+'Indice PondENGHO'!AX82/'Indice PondENGHO'!AX81-1</f>
        <v>0.12512303703530026</v>
      </c>
      <c r="AY84" s="3">
        <f>+'Indice PondENGHO'!AY82/'Indice PondENGHO'!AY81-1</f>
        <v>9.1775343489325811E-2</v>
      </c>
      <c r="AZ84" s="10">
        <f>+'Indice PondENGHO'!AZ82/'Indice PondENGHO'!AZ81-1</f>
        <v>0.15163253261121978</v>
      </c>
      <c r="BA84" s="3">
        <f>+'Indice PondENGHO'!BA82/'Indice PondENGHO'!BA81-1</f>
        <v>8.5407617035220929E-2</v>
      </c>
      <c r="BB84" s="3">
        <f>+'Indice PondENGHO'!BB82/'Indice PondENGHO'!BB81-1</f>
        <v>8.9089064609811475E-2</v>
      </c>
      <c r="BC84" s="3">
        <f>+'Indice PondENGHO'!BC82/'Indice PondENGHO'!BC81-1</f>
        <v>9.5604783580494956E-2</v>
      </c>
      <c r="BD84" s="3">
        <f>+'Indice PondENGHO'!BD82/'Indice PondENGHO'!BD81-1</f>
        <v>0.13751492924823694</v>
      </c>
      <c r="BE84" s="3">
        <f>+'Indice PondENGHO'!BE82/'Indice PondENGHO'!BE81-1</f>
        <v>0.15348606847902668</v>
      </c>
      <c r="BF84" s="3">
        <f>+'Indice PondENGHO'!BF82/'Indice PondENGHO'!BF81-1</f>
        <v>0.10485524690655001</v>
      </c>
      <c r="BG84" s="3">
        <f>+'Indice PondENGHO'!BG82/'Indice PondENGHO'!BG81-1</f>
        <v>4.9711557410824669E-2</v>
      </c>
      <c r="BH84" s="3">
        <f>+'Indice PondENGHO'!BH82/'Indice PondENGHO'!BH81-1</f>
        <v>0.11202650012356941</v>
      </c>
      <c r="BI84" s="3">
        <f>+'Indice PondENGHO'!BI82/'Indice PondENGHO'!BI81-1</f>
        <v>9.4607216016151074E-2</v>
      </c>
      <c r="BJ84" s="3">
        <f>+'Indice PondENGHO'!BJ82/'Indice PondENGHO'!BJ81-1</f>
        <v>0.12392796347709067</v>
      </c>
      <c r="BK84" s="11">
        <f>+'Indice PondENGHO'!BK82/'Indice PondENGHO'!BK81-1</f>
        <v>9.1301788346788593E-2</v>
      </c>
      <c r="BL84" s="2">
        <f t="shared" ref="BL84" si="32">+A84</f>
        <v>45139</v>
      </c>
      <c r="BM84" s="74">
        <f>+'Indice PondENGHO'!BL82/'Indice PondENGHO'!BL81-1</f>
        <v>0.12890320258569088</v>
      </c>
      <c r="BN84" s="74">
        <f>+'Indice PondENGHO'!BM82/'Indice PondENGHO'!BM81-1</f>
        <v>0.12473928298530512</v>
      </c>
      <c r="BO84" s="74">
        <f>+'Indice PondENGHO'!BN82/'Indice PondENGHO'!BN81-1</f>
        <v>0.12370455287388049</v>
      </c>
      <c r="BP84" s="74">
        <f>+'Indice PondENGHO'!BO82/'Indice PondENGHO'!BO81-1</f>
        <v>0.12206506521295601</v>
      </c>
      <c r="BQ84" s="74">
        <f>+'Indice PondENGHO'!BP82/'Indice PondENGHO'!BP81-1</f>
        <v>0.12077895126832305</v>
      </c>
      <c r="BR84" s="10">
        <f>+'Indice PondENGHO'!BQ82/'Indice PondENGHO'!BQ81-1</f>
        <v>0.15455521319354748</v>
      </c>
      <c r="BS84" s="3">
        <f>+'Indice PondENGHO'!BR82/'Indice PondENGHO'!BR81-1</f>
        <v>8.7892037633220843E-2</v>
      </c>
      <c r="BT84" s="3">
        <f>+'Indice PondENGHO'!BS82/'Indice PondENGHO'!BS81-1</f>
        <v>9.0137712347815535E-2</v>
      </c>
      <c r="BU84" s="3">
        <f>+'Indice PondENGHO'!BT82/'Indice PondENGHO'!BT81-1</f>
        <v>9.0662302372350512E-2</v>
      </c>
      <c r="BV84" s="3">
        <f>+'Indice PondENGHO'!BU82/'Indice PondENGHO'!BU81-1</f>
        <v>0.13782216973263495</v>
      </c>
      <c r="BW84" s="3">
        <f>+'Indice PondENGHO'!BV82/'Indice PondENGHO'!BV81-1</f>
        <v>0.15203569327707189</v>
      </c>
      <c r="BX84" s="3">
        <f>+'Indice PondENGHO'!BW82/'Indice PondENGHO'!BW81-1</f>
        <v>0.105642102072109</v>
      </c>
      <c r="BY84" s="3">
        <f>+'Indice PondENGHO'!BX82/'Indice PondENGHO'!BX81-1</f>
        <v>5.0396407210428595E-2</v>
      </c>
      <c r="BZ84" s="3">
        <f>+'Indice PondENGHO'!BY82/'Indice PondENGHO'!BY81-1</f>
        <v>0.1119366206456982</v>
      </c>
      <c r="CA84" s="3">
        <f>+'Indice PondENGHO'!BZ82/'Indice PondENGHO'!BZ81-1</f>
        <v>9.2698272790905811E-2</v>
      </c>
      <c r="CB84" s="3">
        <f>+'Indice PondENGHO'!CA82/'Indice PondENGHO'!CA81-1</f>
        <v>0.12531736015866657</v>
      </c>
      <c r="CC84" s="11">
        <f>+'Indice PondENGHO'!CB82/'Indice PondENGHO'!CB81-1</f>
        <v>9.1980783860344584E-2</v>
      </c>
      <c r="CD84" s="10">
        <f>+'Indice PondENGHO'!CC82/'Indice PondENGHO'!CC81-1</f>
        <v>0.12320913338959927</v>
      </c>
      <c r="CE84" s="11">
        <f>+'Indice PondENGHO'!CD82/'Indice PondENGHO'!CD81-1</f>
        <v>0.12320913338959927</v>
      </c>
      <c r="CG84" s="3">
        <f ca="1">+'Indice PondENGHO'!CF82/'Indice PondENGHO'!CF81-1</f>
        <v>0.12246940318234301</v>
      </c>
      <c r="CI84" s="3">
        <f t="shared" ref="CI84" si="33">+BM84-BQ84</f>
        <v>8.1242513173678255E-3</v>
      </c>
      <c r="CJ84" s="3">
        <f>+'[3]Infla Mensual PondENGHO'!CF84</f>
        <v>8.6330476905427389E-3</v>
      </c>
      <c r="CK84" s="3">
        <f t="shared" ref="CK84" si="34">+CI84-CJ84</f>
        <v>-5.0879637317491344E-4</v>
      </c>
    </row>
    <row r="85" spans="1:89" x14ac:dyDescent="0.3">
      <c r="A85" s="2">
        <f t="shared" ref="A85" si="35">+DATE(C85,B85,1)</f>
        <v>45170</v>
      </c>
      <c r="B85" s="1">
        <f t="shared" si="6"/>
        <v>9</v>
      </c>
      <c r="C85" s="1">
        <f t="shared" ref="C85" si="36">+IF(B85=1,C84+1,C84)</f>
        <v>2023</v>
      </c>
      <c r="D85" s="10">
        <f>+'Indice PondENGHO'!D83/'Indice PondENGHO'!D82-1</f>
        <v>0.13788614955819578</v>
      </c>
      <c r="E85" s="3">
        <f>+'Indice PondENGHO'!E83/'Indice PondENGHO'!E82-1</f>
        <v>9.5874362831922078E-2</v>
      </c>
      <c r="F85" s="3">
        <f>+'Indice PondENGHO'!F83/'Indice PondENGHO'!F82-1</f>
        <v>0.12434584630154211</v>
      </c>
      <c r="G85" s="3">
        <f>+'Indice PondENGHO'!G83/'Indice PondENGHO'!G82-1</f>
        <v>8.960750132302886E-2</v>
      </c>
      <c r="H85" s="3">
        <f>+'Indice PondENGHO'!H83/'Indice PondENGHO'!H82-1</f>
        <v>0.12332322651563343</v>
      </c>
      <c r="I85" s="3">
        <f>+'Indice PondENGHO'!I83/'Indice PondENGHO'!I82-1</f>
        <v>9.9343752639637906E-2</v>
      </c>
      <c r="J85" s="3">
        <f>+'Indice PondENGHO'!J83/'Indice PondENGHO'!J82-1</f>
        <v>0.11187367165718798</v>
      </c>
      <c r="K85" s="3">
        <f>+'Indice PondENGHO'!K83/'Indice PondENGHO'!K82-1</f>
        <v>9.8922401194962983E-2</v>
      </c>
      <c r="L85" s="3">
        <f>+'Indice PondENGHO'!L83/'Indice PondENGHO'!L82-1</f>
        <v>0.15105665958792347</v>
      </c>
      <c r="M85" s="3">
        <f>+'Indice PondENGHO'!M83/'Indice PondENGHO'!M82-1</f>
        <v>0.10108226892238559</v>
      </c>
      <c r="N85" s="3">
        <f>+'Indice PondENGHO'!N83/'Indice PondENGHO'!N82-1</f>
        <v>0.1297969716392231</v>
      </c>
      <c r="O85" s="11">
        <f>+'Indice PondENGHO'!O83/'Indice PondENGHO'!O82-1</f>
        <v>0.1146893767431616</v>
      </c>
      <c r="P85" s="3">
        <f>+'Indice PondENGHO'!P83/'Indice PondENGHO'!P82-1</f>
        <v>0.13726000382564085</v>
      </c>
      <c r="Q85" s="3">
        <f>+'Indice PondENGHO'!Q83/'Indice PondENGHO'!Q82-1</f>
        <v>9.5336230927227428E-2</v>
      </c>
      <c r="R85" s="3">
        <f>+'Indice PondENGHO'!R83/'Indice PondENGHO'!R82-1</f>
        <v>0.12499750424605494</v>
      </c>
      <c r="S85" s="3">
        <f>+'Indice PondENGHO'!S83/'Indice PondENGHO'!S82-1</f>
        <v>8.7074647484148171E-2</v>
      </c>
      <c r="T85" s="3">
        <f>+'Indice PondENGHO'!T83/'Indice PondENGHO'!T82-1</f>
        <v>0.12139341635367984</v>
      </c>
      <c r="U85" s="3">
        <f>+'Indice PondENGHO'!U83/'Indice PondENGHO'!U82-1</f>
        <v>9.8846199143270974E-2</v>
      </c>
      <c r="V85" s="3">
        <f>+'Indice PondENGHO'!V83/'Indice PondENGHO'!V82-1</f>
        <v>0.11054879835873388</v>
      </c>
      <c r="W85" s="3">
        <f>+'Indice PondENGHO'!W83/'Indice PondENGHO'!W82-1</f>
        <v>9.8063481323213963E-2</v>
      </c>
      <c r="X85" s="3">
        <f>+'Indice PondENGHO'!X83/'Indice PondENGHO'!X82-1</f>
        <v>0.15176247112887364</v>
      </c>
      <c r="Y85" s="3">
        <f>+'Indice PondENGHO'!Y83/'Indice PondENGHO'!Y82-1</f>
        <v>0.1070403589151685</v>
      </c>
      <c r="Z85" s="3">
        <f>+'Indice PondENGHO'!Z83/'Indice PondENGHO'!Z82-1</f>
        <v>0.13057426945035999</v>
      </c>
      <c r="AA85" s="3">
        <f>+'Indice PondENGHO'!AA83/'Indice PondENGHO'!AA82-1</f>
        <v>0.11548849247257875</v>
      </c>
      <c r="AB85" s="10">
        <f>+'Indice PondENGHO'!AB83/'Indice PondENGHO'!AB82-1</f>
        <v>0.13699664066154993</v>
      </c>
      <c r="AC85" s="3">
        <f>+'Indice PondENGHO'!AC83/'Indice PondENGHO'!AC82-1</f>
        <v>9.5822809371856055E-2</v>
      </c>
      <c r="AD85" s="3">
        <f>+'Indice PondENGHO'!AD83/'Indice PondENGHO'!AD82-1</f>
        <v>0.1249225262286795</v>
      </c>
      <c r="AE85" s="3">
        <f>+'Indice PondENGHO'!AE83/'Indice PondENGHO'!AE82-1</f>
        <v>8.5704697685551112E-2</v>
      </c>
      <c r="AF85" s="3">
        <f>+'Indice PondENGHO'!AF83/'Indice PondENGHO'!AF82-1</f>
        <v>0.12134693946998021</v>
      </c>
      <c r="AG85" s="3">
        <f>+'Indice PondENGHO'!AG83/'Indice PondENGHO'!AG82-1</f>
        <v>9.9116569067203786E-2</v>
      </c>
      <c r="AH85" s="3">
        <f>+'Indice PondENGHO'!AH83/'Indice PondENGHO'!AH82-1</f>
        <v>0.1100408753860076</v>
      </c>
      <c r="AI85" s="3">
        <f>+'Indice PondENGHO'!AI83/'Indice PondENGHO'!AI82-1</f>
        <v>9.7531037705199219E-2</v>
      </c>
      <c r="AJ85" s="3">
        <f>+'Indice PondENGHO'!AJ83/'Indice PondENGHO'!AJ82-1</f>
        <v>0.15215260464763491</v>
      </c>
      <c r="AK85" s="3">
        <f>+'Indice PondENGHO'!AK83/'Indice PondENGHO'!AK82-1</f>
        <v>0.10828575138361152</v>
      </c>
      <c r="AL85" s="3">
        <f>+'Indice PondENGHO'!AL83/'Indice PondENGHO'!AL82-1</f>
        <v>0.13232873021305558</v>
      </c>
      <c r="AM85" s="11">
        <f>+'Indice PondENGHO'!AM83/'Indice PondENGHO'!AM82-1</f>
        <v>0.11566910476679526</v>
      </c>
      <c r="AN85" s="3">
        <f>+'Indice PondENGHO'!AN83/'Indice PondENGHO'!AN82-1</f>
        <v>0.13685873899907453</v>
      </c>
      <c r="AO85" s="3">
        <f>+'Indice PondENGHO'!AO83/'Indice PondENGHO'!AO82-1</f>
        <v>9.5469812515997843E-2</v>
      </c>
      <c r="AP85" s="3">
        <f>+'Indice PondENGHO'!AP83/'Indice PondENGHO'!AP82-1</f>
        <v>0.12575398606162524</v>
      </c>
      <c r="AQ85" s="3">
        <f>+'Indice PondENGHO'!AQ83/'Indice PondENGHO'!AQ82-1</f>
        <v>8.5556829533527612E-2</v>
      </c>
      <c r="AR85" s="3">
        <f>+'Indice PondENGHO'!AR83/'Indice PondENGHO'!AR82-1</f>
        <v>0.12115639144727619</v>
      </c>
      <c r="AS85" s="3">
        <f>+'Indice PondENGHO'!AS83/'Indice PondENGHO'!AS82-1</f>
        <v>9.4920975589203316E-2</v>
      </c>
      <c r="AT85" s="3">
        <f>+'Indice PondENGHO'!AT83/'Indice PondENGHO'!AT82-1</f>
        <v>0.10823726277736756</v>
      </c>
      <c r="AU85" s="3">
        <f>+'Indice PondENGHO'!AU83/'Indice PondENGHO'!AU82-1</f>
        <v>9.6883603979604382E-2</v>
      </c>
      <c r="AV85" s="3">
        <f>+'Indice PondENGHO'!AV83/'Indice PondENGHO'!AV82-1</f>
        <v>0.15190416094100456</v>
      </c>
      <c r="AW85" s="3">
        <f>+'Indice PondENGHO'!AW83/'Indice PondENGHO'!AW82-1</f>
        <v>0.10758298490928508</v>
      </c>
      <c r="AX85" s="3">
        <f>+'Indice PondENGHO'!AX83/'Indice PondENGHO'!AX82-1</f>
        <v>0.1336167915912192</v>
      </c>
      <c r="AY85" s="3">
        <f>+'Indice PondENGHO'!AY83/'Indice PondENGHO'!AY82-1</f>
        <v>0.11592318805099011</v>
      </c>
      <c r="AZ85" s="10">
        <f>+'Indice PondENGHO'!AZ83/'Indice PondENGHO'!AZ82-1</f>
        <v>0.1354514038496859</v>
      </c>
      <c r="BA85" s="3">
        <f>+'Indice PondENGHO'!BA83/'Indice PondENGHO'!BA82-1</f>
        <v>9.4711831202973995E-2</v>
      </c>
      <c r="BB85" s="3">
        <f>+'Indice PondENGHO'!BB83/'Indice PondENGHO'!BB82-1</f>
        <v>0.12639623952850565</v>
      </c>
      <c r="BC85" s="3">
        <f>+'Indice PondENGHO'!BC83/'Indice PondENGHO'!BC82-1</f>
        <v>8.3823878452936373E-2</v>
      </c>
      <c r="BD85" s="3">
        <f>+'Indice PondENGHO'!BD83/'Indice PondENGHO'!BD82-1</f>
        <v>0.11791743069535499</v>
      </c>
      <c r="BE85" s="3">
        <f>+'Indice PondENGHO'!BE83/'Indice PondENGHO'!BE82-1</f>
        <v>9.1487969784626033E-2</v>
      </c>
      <c r="BF85" s="3">
        <f>+'Indice PondENGHO'!BF83/'Indice PondENGHO'!BF82-1</f>
        <v>0.10675783463300026</v>
      </c>
      <c r="BG85" s="3">
        <f>+'Indice PondENGHO'!BG83/'Indice PondENGHO'!BG82-1</f>
        <v>9.570694261396806E-2</v>
      </c>
      <c r="BH85" s="3">
        <f>+'Indice PondENGHO'!BH83/'Indice PondENGHO'!BH82-1</f>
        <v>0.15205458342879186</v>
      </c>
      <c r="BI85" s="3">
        <f>+'Indice PondENGHO'!BI83/'Indice PondENGHO'!BI82-1</f>
        <v>0.11405649647862992</v>
      </c>
      <c r="BJ85" s="3">
        <f>+'Indice PondENGHO'!BJ83/'Indice PondENGHO'!BJ82-1</f>
        <v>0.1351590739348083</v>
      </c>
      <c r="BK85" s="11">
        <f>+'Indice PondENGHO'!BK83/'Indice PondENGHO'!BK82-1</f>
        <v>0.11759309650722338</v>
      </c>
      <c r="BL85" s="2">
        <f t="shared" ref="BL85" si="37">+A85</f>
        <v>45170</v>
      </c>
      <c r="BM85" s="74">
        <f>+'Indice PondENGHO'!BL83/'Indice PondENGHO'!BL82-1</f>
        <v>0.12568460838544149</v>
      </c>
      <c r="BN85" s="74">
        <f>+'Indice PondENGHO'!BM83/'Indice PondENGHO'!BM82-1</f>
        <v>0.12342236749166857</v>
      </c>
      <c r="BO85" s="74">
        <f>+'Indice PondENGHO'!BN83/'Indice PondENGHO'!BN82-1</f>
        <v>0.12280114809014142</v>
      </c>
      <c r="BP85" s="74">
        <f>+'Indice PondENGHO'!BO83/'Indice PondENGHO'!BO82-1</f>
        <v>0.12142162705112813</v>
      </c>
      <c r="BQ85" s="74">
        <f>+'Indice PondENGHO'!BP83/'Indice PondENGHO'!BP82-1</f>
        <v>0.11951172220993778</v>
      </c>
      <c r="BR85" s="10">
        <f>+'Indice PondENGHO'!BQ83/'Indice PondENGHO'!BQ82-1</f>
        <v>0.13683211307728782</v>
      </c>
      <c r="BS85" s="3">
        <f>+'Indice PondENGHO'!BR83/'Indice PondENGHO'!BR82-1</f>
        <v>9.5330439854535598E-2</v>
      </c>
      <c r="BT85" s="3">
        <f>+'Indice PondENGHO'!BS83/'Indice PondENGHO'!BS82-1</f>
        <v>0.12546804395879918</v>
      </c>
      <c r="BU85" s="3">
        <f>+'Indice PondENGHO'!BT83/'Indice PondENGHO'!BT82-1</f>
        <v>8.5740869388388097E-2</v>
      </c>
      <c r="BV85" s="3">
        <f>+'Indice PondENGHO'!BU83/'Indice PondENGHO'!BU82-1</f>
        <v>0.12006011339796263</v>
      </c>
      <c r="BW85" s="3">
        <f>+'Indice PondENGHO'!BV83/'Indice PondENGHO'!BV82-1</f>
        <v>9.5061127833844905E-2</v>
      </c>
      <c r="BX85" s="3">
        <f>+'Indice PondENGHO'!BW83/'Indice PondENGHO'!BW82-1</f>
        <v>0.1086511371485499</v>
      </c>
      <c r="BY85" s="3">
        <f>+'Indice PondENGHO'!BX83/'Indice PondENGHO'!BX82-1</f>
        <v>9.7108513550406172E-2</v>
      </c>
      <c r="BZ85" s="3">
        <f>+'Indice PondENGHO'!BY83/'Indice PondENGHO'!BY82-1</f>
        <v>0.15189172298830522</v>
      </c>
      <c r="CA85" s="3">
        <f>+'Indice PondENGHO'!BZ83/'Indice PondENGHO'!BZ82-1</f>
        <v>0.10985462088169418</v>
      </c>
      <c r="CB85" s="3">
        <f>+'Indice PondENGHO'!CA83/'Indice PondENGHO'!CA82-1</f>
        <v>0.13334644534139528</v>
      </c>
      <c r="CC85" s="11">
        <f>+'Indice PondENGHO'!CB83/'Indice PondENGHO'!CB82-1</f>
        <v>0.1163172965288235</v>
      </c>
      <c r="CD85" s="10">
        <f>+'Indice PondENGHO'!CC83/'Indice PondENGHO'!CC82-1</f>
        <v>0.12189988869478108</v>
      </c>
      <c r="CE85" s="11">
        <f>+'Indice PondENGHO'!CD83/'Indice PondENGHO'!CD82-1</f>
        <v>0.12189988869478108</v>
      </c>
      <c r="CG85" s="3">
        <f ca="1">+'Indice PondENGHO'!CF83/'Indice PondENGHO'!CF82-1</f>
        <v>0.12148742561918402</v>
      </c>
      <c r="CI85" s="3">
        <f t="shared" ref="CI85" si="38">+BM85-BQ85</f>
        <v>6.1728861755037112E-3</v>
      </c>
      <c r="CJ85" s="3">
        <f>+'[3]Infla Mensual PondENGHO'!CF85</f>
        <v>7.7437199510996813E-3</v>
      </c>
      <c r="CK85" s="3">
        <f t="shared" ref="CK85" si="39">+CI85-CJ85</f>
        <v>-1.57083377559597E-3</v>
      </c>
    </row>
  </sheetData>
  <mergeCells count="5">
    <mergeCell ref="D1:O1"/>
    <mergeCell ref="P1:AA1"/>
    <mergeCell ref="AB1:AM1"/>
    <mergeCell ref="AN1:AY1"/>
    <mergeCell ref="AZ1:BK1"/>
  </mergeCells>
  <conditionalFormatting sqref="BM65:BQ65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6:BQ66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7:BQ67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8:BQ68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9:BQ69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0:BQ70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1:BQ71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2:BQ72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3:BQ73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4:BQ74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5:BQ75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6:BQ80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1:BQ82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3:BQ83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4:BQ8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5:CC65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6:CC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7:CC67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8:CC68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9:CC69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0:CC70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1:CC71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2:CC72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3:CC73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4:CC74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5:CC75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6:CC8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1:CC82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3:CC83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4:CC8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5:BQ8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5:CC8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B308-5D2E-4D98-B3C9-C4235010DAC5}">
  <sheetPr>
    <tabColor theme="9" tint="0.39997558519241921"/>
  </sheetPr>
  <dimension ref="A1:CX84"/>
  <sheetViews>
    <sheetView zoomScale="115" zoomScaleNormal="115" workbookViewId="0">
      <pane xSplit="3" ySplit="2" topLeftCell="D78" activePane="bottomRight" state="frozen"/>
      <selection pane="topRight" activeCell="D1" sqref="D1"/>
      <selection pane="bottomLeft" activeCell="A3" sqref="A3"/>
      <selection pane="bottomRight" activeCell="C89" sqref="C89"/>
    </sheetView>
  </sheetViews>
  <sheetFormatPr baseColWidth="10" defaultColWidth="8" defaultRowHeight="13.8" x14ac:dyDescent="0.3"/>
  <cols>
    <col min="1" max="16384" width="8" style="55"/>
  </cols>
  <sheetData>
    <row r="1" spans="1:102" ht="14.4" thickBot="1" x14ac:dyDescent="0.35">
      <c r="D1" s="55">
        <v>0.12213077797204581</v>
      </c>
      <c r="E1" s="55">
        <v>0.15522292106174912</v>
      </c>
      <c r="F1" s="55">
        <v>0.17671654683960294</v>
      </c>
      <c r="G1" s="55">
        <v>0.22275586925395036</v>
      </c>
      <c r="H1" s="55">
        <v>0.32317388487265175</v>
      </c>
      <c r="K1" s="56" t="s">
        <v>132</v>
      </c>
      <c r="S1" s="55">
        <v>34.475013732910156</v>
      </c>
      <c r="T1" s="55">
        <v>27.694015502929688</v>
      </c>
      <c r="U1" s="55">
        <v>25.375776290893555</v>
      </c>
      <c r="V1" s="55">
        <v>21.080661773681641</v>
      </c>
      <c r="W1" s="55">
        <v>15.698500633239746</v>
      </c>
      <c r="Y1" s="56" t="s">
        <v>133</v>
      </c>
      <c r="AE1" s="64">
        <v>34.475013732910156</v>
      </c>
      <c r="AF1" s="65">
        <v>2.2236170768737793</v>
      </c>
      <c r="AG1" s="65">
        <v>7.9922947883605957</v>
      </c>
      <c r="AH1" s="65">
        <v>14.191224098205566</v>
      </c>
      <c r="AI1" s="65">
        <v>4.1193418502807617</v>
      </c>
      <c r="AJ1" s="65">
        <v>4.1856107711791992</v>
      </c>
      <c r="AK1" s="65">
        <v>10.388893127441406</v>
      </c>
      <c r="AL1" s="65">
        <v>5.0157270431518555</v>
      </c>
      <c r="AM1" s="65">
        <v>7.702176570892334</v>
      </c>
      <c r="AN1" s="65">
        <v>1.6482053995132446</v>
      </c>
      <c r="AO1" s="65">
        <v>4.388763427734375</v>
      </c>
      <c r="AP1" s="66">
        <v>3.6691303253173828</v>
      </c>
      <c r="AQ1" s="57"/>
      <c r="AS1" s="58">
        <v>15.698500633239746</v>
      </c>
      <c r="AT1" s="59">
        <v>1.8403748273849487</v>
      </c>
      <c r="AU1" s="59">
        <v>5.9696140289306641</v>
      </c>
      <c r="AV1" s="59">
        <v>14.619551658630371</v>
      </c>
      <c r="AW1" s="59">
        <v>6.9953794479370117</v>
      </c>
      <c r="AX1" s="59">
        <v>7.9965476989746094</v>
      </c>
      <c r="AY1" s="59">
        <v>15.644683837890625</v>
      </c>
      <c r="AZ1" s="59">
        <v>4.5556302070617676</v>
      </c>
      <c r="BA1" s="59">
        <v>9.7462596893310547</v>
      </c>
      <c r="BB1" s="59">
        <v>3.7638986110687256</v>
      </c>
      <c r="BC1" s="59">
        <v>8.1615171432495117</v>
      </c>
      <c r="BD1" s="60">
        <v>5.0080423355102539</v>
      </c>
      <c r="BG1" s="55" t="s">
        <v>134</v>
      </c>
      <c r="BV1" s="55" t="s">
        <v>135</v>
      </c>
      <c r="CK1" s="55" t="s">
        <v>147</v>
      </c>
    </row>
    <row r="2" spans="1:102" s="77" customFormat="1" ht="61.8" thickBot="1" x14ac:dyDescent="0.35">
      <c r="A2" s="77" t="str">
        <f>+'Indice PondENGHO'!A1</f>
        <v>Period</v>
      </c>
      <c r="B2" s="77" t="str">
        <f>+'Indice PondENGHO'!B1</f>
        <v>Mes</v>
      </c>
      <c r="C2" s="77" t="str">
        <f>+'Indice PondENGHO'!C1</f>
        <v>Anio</v>
      </c>
      <c r="D2" s="77" t="str">
        <f>+'Indice PondENGHO'!BL1</f>
        <v>ipc_quintil1</v>
      </c>
      <c r="E2" s="77" t="str">
        <f>+'Indice PondENGHO'!BM1</f>
        <v>ipc_quintil2</v>
      </c>
      <c r="F2" s="77" t="str">
        <f>+'Indice PondENGHO'!BN1</f>
        <v>ipc_quintil3</v>
      </c>
      <c r="G2" s="77" t="str">
        <f>+'Indice PondENGHO'!BO1</f>
        <v>ipc_quintil4</v>
      </c>
      <c r="H2" s="77" t="str">
        <f>+'Indice PondENGHO'!BP1</f>
        <v>ipc_quintil5</v>
      </c>
      <c r="I2" s="77" t="str">
        <f>+'Indice PondENGHO'!CD1</f>
        <v>ipc_sum_i</v>
      </c>
      <c r="K2" s="79" t="s">
        <v>82</v>
      </c>
      <c r="L2" s="79" t="s">
        <v>83</v>
      </c>
      <c r="M2" s="79" t="s">
        <v>84</v>
      </c>
      <c r="N2" s="79" t="s">
        <v>85</v>
      </c>
      <c r="O2" s="79" t="s">
        <v>86</v>
      </c>
      <c r="P2" s="80" t="s">
        <v>130</v>
      </c>
      <c r="Q2" s="80" t="s">
        <v>131</v>
      </c>
      <c r="S2" s="77" t="str">
        <f>+'Indice PondENGHO'!D1</f>
        <v>ipc_d1_i1</v>
      </c>
      <c r="T2" s="77" t="str">
        <f>+'Indice PondENGHO'!P1</f>
        <v>ipc_d2_i1</v>
      </c>
      <c r="U2" s="77" t="str">
        <f>+'Indice PondENGHO'!AB1</f>
        <v>ipc_d3_i1</v>
      </c>
      <c r="V2" s="77" t="str">
        <f>+'Indice PondENGHO'!AN1</f>
        <v>ipc_d4_i1</v>
      </c>
      <c r="W2" s="77" t="str">
        <f>+'Indice PondENGHO'!AZ1</f>
        <v>ipc_d5_i1</v>
      </c>
      <c r="Y2" s="79" t="s">
        <v>82</v>
      </c>
      <c r="Z2" s="79" t="s">
        <v>83</v>
      </c>
      <c r="AA2" s="79" t="s">
        <v>84</v>
      </c>
      <c r="AB2" s="79" t="s">
        <v>85</v>
      </c>
      <c r="AC2" s="79" t="s">
        <v>86</v>
      </c>
      <c r="AE2" s="77" t="str">
        <f>+'Indice PondENGHO'!D1</f>
        <v>ipc_d1_i1</v>
      </c>
      <c r="AF2" s="77" t="str">
        <f>+'Indice PondENGHO'!E1</f>
        <v>ipc_d1_i2</v>
      </c>
      <c r="AG2" s="77" t="str">
        <f>+'Indice PondENGHO'!F1</f>
        <v>ipc_d1_i3</v>
      </c>
      <c r="AH2" s="77" t="str">
        <f>+'Indice PondENGHO'!G1</f>
        <v>ipc_d1_i4</v>
      </c>
      <c r="AI2" s="77" t="str">
        <f>+'Indice PondENGHO'!H1</f>
        <v>ipc_d1_i5</v>
      </c>
      <c r="AJ2" s="77" t="str">
        <f>+'Indice PondENGHO'!I1</f>
        <v>ipc_d1_i6</v>
      </c>
      <c r="AK2" s="77" t="str">
        <f>+'Indice PondENGHO'!J1</f>
        <v>ipc_d1_i7</v>
      </c>
      <c r="AL2" s="77" t="str">
        <f>+'Indice PondENGHO'!K1</f>
        <v>ipc_d1_i8</v>
      </c>
      <c r="AM2" s="77" t="str">
        <f>+'Indice PondENGHO'!L1</f>
        <v>ipc_d1_i9</v>
      </c>
      <c r="AN2" s="77" t="str">
        <f>+'Indice PondENGHO'!M1</f>
        <v>ipc_d1_i10</v>
      </c>
      <c r="AO2" s="77" t="str">
        <f>+'Indice PondENGHO'!N1</f>
        <v>ipc_d1_i11</v>
      </c>
      <c r="AP2" s="77" t="str">
        <f>+'Indice PondENGHO'!O1</f>
        <v>ipc_d1_i12</v>
      </c>
      <c r="AQ2" s="77" t="str">
        <f>+D2</f>
        <v>ipc_quintil1</v>
      </c>
      <c r="AS2" s="77" t="str">
        <f>+'Indice PondENGHO'!AZ1</f>
        <v>ipc_d5_i1</v>
      </c>
      <c r="AT2" s="77" t="str">
        <f>+'Indice PondENGHO'!BA1</f>
        <v>ipc_d5_i2</v>
      </c>
      <c r="AU2" s="77" t="str">
        <f>+'Indice PondENGHO'!BB1</f>
        <v>ipc_d5_i3</v>
      </c>
      <c r="AV2" s="77" t="str">
        <f>+'Indice PondENGHO'!BC1</f>
        <v>ipc_d5_i4</v>
      </c>
      <c r="AW2" s="77" t="str">
        <f>+'Indice PondENGHO'!BD1</f>
        <v>ipc_d5_i5</v>
      </c>
      <c r="AX2" s="77" t="str">
        <f>+'Indice PondENGHO'!BE1</f>
        <v>ipc_d5_i6</v>
      </c>
      <c r="AY2" s="77" t="str">
        <f>+'Indice PondENGHO'!BF1</f>
        <v>ipc_d5_i7</v>
      </c>
      <c r="AZ2" s="77" t="str">
        <f>+'Indice PondENGHO'!BG1</f>
        <v>ipc_d5_i8</v>
      </c>
      <c r="BA2" s="77" t="str">
        <f>+'Indice PondENGHO'!BH1</f>
        <v>ipc_d5_i9</v>
      </c>
      <c r="BB2" s="77" t="str">
        <f>+'Indice PondENGHO'!BI1</f>
        <v>ipc_d5_i10</v>
      </c>
      <c r="BC2" s="77" t="str">
        <f>+'Indice PondENGHO'!BJ1</f>
        <v>ipc_d5_i11</v>
      </c>
      <c r="BD2" s="77" t="str">
        <f>+'Indice PondENGHO'!BK1</f>
        <v>ipc_d5_i12</v>
      </c>
      <c r="BE2" s="77" t="str">
        <f>+H2</f>
        <v>ipc_quintil5</v>
      </c>
      <c r="BG2" s="70" t="s">
        <v>88</v>
      </c>
      <c r="BH2" s="71" t="s">
        <v>89</v>
      </c>
      <c r="BI2" s="71" t="s">
        <v>90</v>
      </c>
      <c r="BJ2" s="71" t="s">
        <v>91</v>
      </c>
      <c r="BK2" s="71" t="s">
        <v>92</v>
      </c>
      <c r="BL2" s="71" t="s">
        <v>93</v>
      </c>
      <c r="BM2" s="71" t="s">
        <v>94</v>
      </c>
      <c r="BN2" s="71" t="s">
        <v>95</v>
      </c>
      <c r="BO2" s="71" t="s">
        <v>96</v>
      </c>
      <c r="BP2" s="71" t="s">
        <v>97</v>
      </c>
      <c r="BQ2" s="71" t="s">
        <v>98</v>
      </c>
      <c r="BR2" s="72" t="s">
        <v>99</v>
      </c>
      <c r="BS2" s="73" t="s">
        <v>109</v>
      </c>
      <c r="BV2" s="70" t="s">
        <v>88</v>
      </c>
      <c r="BW2" s="71" t="s">
        <v>89</v>
      </c>
      <c r="BX2" s="71" t="s">
        <v>90</v>
      </c>
      <c r="BY2" s="71" t="s">
        <v>91</v>
      </c>
      <c r="BZ2" s="71" t="s">
        <v>92</v>
      </c>
      <c r="CA2" s="71" t="s">
        <v>93</v>
      </c>
      <c r="CB2" s="71" t="s">
        <v>94</v>
      </c>
      <c r="CC2" s="71" t="s">
        <v>95</v>
      </c>
      <c r="CD2" s="71" t="s">
        <v>96</v>
      </c>
      <c r="CE2" s="71" t="s">
        <v>97</v>
      </c>
      <c r="CF2" s="71" t="s">
        <v>98</v>
      </c>
      <c r="CG2" s="72" t="s">
        <v>99</v>
      </c>
      <c r="CH2" s="78"/>
      <c r="CK2" s="70" t="s">
        <v>88</v>
      </c>
      <c r="CL2" s="71" t="s">
        <v>89</v>
      </c>
      <c r="CM2" s="71" t="s">
        <v>90</v>
      </c>
      <c r="CN2" s="71" t="s">
        <v>91</v>
      </c>
      <c r="CO2" s="71" t="s">
        <v>92</v>
      </c>
      <c r="CP2" s="71" t="s">
        <v>93</v>
      </c>
      <c r="CQ2" s="71" t="s">
        <v>94</v>
      </c>
      <c r="CR2" s="71" t="s">
        <v>95</v>
      </c>
      <c r="CS2" s="71" t="s">
        <v>96</v>
      </c>
      <c r="CT2" s="71" t="s">
        <v>97</v>
      </c>
      <c r="CU2" s="71" t="s">
        <v>98</v>
      </c>
      <c r="CV2" s="72" t="s">
        <v>99</v>
      </c>
    </row>
    <row r="3" spans="1:102" x14ac:dyDescent="0.3">
      <c r="A3" s="61">
        <f>+'Indice PondENGHO'!A2</f>
        <v>42705</v>
      </c>
      <c r="B3" s="55">
        <f>+'Indice PondENGHO'!B2</f>
        <v>12</v>
      </c>
      <c r="C3" s="55">
        <f>+'Indice PondENGHO'!C2</f>
        <v>2016</v>
      </c>
      <c r="D3" s="62">
        <f>+'Indice PondENGHO'!BL2</f>
        <v>100</v>
      </c>
      <c r="E3" s="62">
        <f>+'Indice PondENGHO'!BM2</f>
        <v>100</v>
      </c>
      <c r="F3" s="62">
        <f>+'Indice PondENGHO'!BN2</f>
        <v>100</v>
      </c>
      <c r="G3" s="62">
        <f>+'Indice PondENGHO'!BO2</f>
        <v>100</v>
      </c>
      <c r="H3" s="62">
        <f>+'Indice PondENGHO'!BP2</f>
        <v>100</v>
      </c>
      <c r="I3" s="62">
        <f>+'Indice PondENGHO'!CD2</f>
        <v>100</v>
      </c>
      <c r="S3" s="62">
        <f>+'Indice PondENGHO'!D2</f>
        <v>100</v>
      </c>
      <c r="T3" s="62">
        <f>+'Indice PondENGHO'!P2</f>
        <v>100</v>
      </c>
      <c r="U3" s="62">
        <f>+'Indice PondENGHO'!AB2</f>
        <v>100</v>
      </c>
      <c r="V3" s="62">
        <f>+'Indice PondENGHO'!AN2</f>
        <v>100</v>
      </c>
      <c r="W3" s="62">
        <f>+'Indice PondENGHO'!AZ2</f>
        <v>100</v>
      </c>
      <c r="AE3" s="62">
        <f>+'Indice PondENGHO'!D2</f>
        <v>100</v>
      </c>
      <c r="AF3" s="62">
        <f>+'Indice PondENGHO'!E2</f>
        <v>100</v>
      </c>
      <c r="AG3" s="62">
        <f>+'Indice PondENGHO'!F2</f>
        <v>100</v>
      </c>
      <c r="AH3" s="62">
        <f>+'Indice PondENGHO'!G2</f>
        <v>100</v>
      </c>
      <c r="AI3" s="62">
        <f>+'Indice PondENGHO'!H2</f>
        <v>100</v>
      </c>
      <c r="AJ3" s="62">
        <f>+'Indice PondENGHO'!I2</f>
        <v>100</v>
      </c>
      <c r="AK3" s="62">
        <f>+'Indice PondENGHO'!J2</f>
        <v>100</v>
      </c>
      <c r="AL3" s="62">
        <f>+'Indice PondENGHO'!K2</f>
        <v>100</v>
      </c>
      <c r="AM3" s="62">
        <f>+'Indice PondENGHO'!L2</f>
        <v>100</v>
      </c>
      <c r="AN3" s="62">
        <f>+'Indice PondENGHO'!M2</f>
        <v>100</v>
      </c>
      <c r="AO3" s="62">
        <f>+'Indice PondENGHO'!N2</f>
        <v>100</v>
      </c>
      <c r="AP3" s="62">
        <f>+'Indice PondENGHO'!O2</f>
        <v>100</v>
      </c>
      <c r="AQ3" s="62">
        <f t="shared" ref="AQ3:AQ66" si="0">+D3</f>
        <v>100</v>
      </c>
      <c r="AR3" s="62"/>
      <c r="AS3" s="62">
        <f>+'Indice PondENGHO'!AZ2</f>
        <v>100</v>
      </c>
      <c r="AT3" s="62">
        <f>+'Indice PondENGHO'!BA2</f>
        <v>100</v>
      </c>
      <c r="AU3" s="62">
        <f>+'Indice PondENGHO'!BB2</f>
        <v>100</v>
      </c>
      <c r="AV3" s="62">
        <f>+'Indice PondENGHO'!BC2</f>
        <v>100</v>
      </c>
      <c r="AW3" s="62">
        <f>+'Indice PondENGHO'!BD2</f>
        <v>100</v>
      </c>
      <c r="AX3" s="62">
        <f>+'Indice PondENGHO'!BE2</f>
        <v>100</v>
      </c>
      <c r="AY3" s="62">
        <f>+'Indice PondENGHO'!BF2</f>
        <v>100</v>
      </c>
      <c r="AZ3" s="62">
        <f>+'Indice PondENGHO'!BG2</f>
        <v>100</v>
      </c>
      <c r="BA3" s="62">
        <f>+'Indice PondENGHO'!BH2</f>
        <v>100</v>
      </c>
      <c r="BB3" s="62">
        <f>+'Indice PondENGHO'!BI2</f>
        <v>100</v>
      </c>
      <c r="BC3" s="62">
        <f>+'Indice PondENGHO'!BJ2</f>
        <v>100</v>
      </c>
      <c r="BD3" s="62">
        <f>+'Indice PondENGHO'!BK2</f>
        <v>100</v>
      </c>
      <c r="BE3" s="62">
        <f t="shared" ref="BE3:BE66" si="1">+H3</f>
        <v>100</v>
      </c>
    </row>
    <row r="4" spans="1:102" x14ac:dyDescent="0.3">
      <c r="A4" s="61">
        <f>+'Indice PondENGHO'!A3</f>
        <v>42736</v>
      </c>
      <c r="B4" s="55">
        <f>+'Indice PondENGHO'!B3</f>
        <v>1</v>
      </c>
      <c r="C4" s="55">
        <f>+'Indice PondENGHO'!C3</f>
        <v>2017</v>
      </c>
      <c r="D4" s="62">
        <f>+'Indice PondENGHO'!BL3</f>
        <v>101.61233520507813</v>
      </c>
      <c r="E4" s="62">
        <f>+'Indice PondENGHO'!BM3</f>
        <v>101.67665863037109</v>
      </c>
      <c r="F4" s="62">
        <f>+'Indice PondENGHO'!BN3</f>
        <v>101.74057006835938</v>
      </c>
      <c r="G4" s="62">
        <f>+'Indice PondENGHO'!BO3</f>
        <v>101.79979705810547</v>
      </c>
      <c r="H4" s="62">
        <f>+'Indice PondENGHO'!BP3</f>
        <v>101.87815856933594</v>
      </c>
      <c r="I4" s="62">
        <f>+'Indice PondENGHO'!CD3</f>
        <v>101.77262878417969</v>
      </c>
      <c r="K4" s="63">
        <f>100*D$1*(D4-D3)/$I3</f>
        <v>0.19691575294790944</v>
      </c>
      <c r="L4" s="63">
        <f t="shared" ref="L4:O4" si="2">100*E$1*(E4-E3)/$I3</f>
        <v>0.26025585022959269</v>
      </c>
      <c r="M4" s="63">
        <f t="shared" si="2"/>
        <v>0.30758753201284039</v>
      </c>
      <c r="N4" s="63">
        <f t="shared" si="2"/>
        <v>0.40091535815898632</v>
      </c>
      <c r="O4" s="63">
        <f t="shared" si="2"/>
        <v>0.60697180125915662</v>
      </c>
      <c r="P4" s="63">
        <f>+SUM(K4:O4)</f>
        <v>1.7726462946084856</v>
      </c>
      <c r="Q4" s="63">
        <f>100*(I4/I3-1)</f>
        <v>1.7726287841796973</v>
      </c>
      <c r="S4" s="62">
        <f>+'Indice PondENGHO'!D3</f>
        <v>100.94145202636719</v>
      </c>
      <c r="T4" s="62">
        <f>+'Indice PondENGHO'!P3</f>
        <v>100.91016387939453</v>
      </c>
      <c r="U4" s="62">
        <f>+'Indice PondENGHO'!AB3</f>
        <v>100.88182830810547</v>
      </c>
      <c r="V4" s="62">
        <f>+'Indice PondENGHO'!AN3</f>
        <v>100.87051391601563</v>
      </c>
      <c r="W4" s="62">
        <f>+'Indice PondENGHO'!AZ3</f>
        <v>100.83238220214844</v>
      </c>
      <c r="Y4" s="63">
        <f>+S$1*(S4-S3)/D3</f>
        <v>0.32456571537884882</v>
      </c>
      <c r="Z4" s="63">
        <f t="shared" ref="Z4:AC4" si="3">+T$1*(T4-T3)/E3</f>
        <v>0.25206092586158774</v>
      </c>
      <c r="AA4" s="63">
        <f t="shared" si="3"/>
        <v>0.22377077873461532</v>
      </c>
      <c r="AB4" s="63">
        <f t="shared" si="3"/>
        <v>0.18351009432808496</v>
      </c>
      <c r="AC4" s="63">
        <f t="shared" si="3"/>
        <v>0.13067152527524739</v>
      </c>
      <c r="AE4" s="62">
        <f>+'Indice PondENGHO'!D3</f>
        <v>100.94145202636719</v>
      </c>
      <c r="AF4" s="62">
        <f>+'Indice PondENGHO'!E3</f>
        <v>100.61125946044922</v>
      </c>
      <c r="AG4" s="62">
        <f>+'Indice PondENGHO'!F3</f>
        <v>101.9537353515625</v>
      </c>
      <c r="AH4" s="62">
        <f>+'Indice PondENGHO'!G3</f>
        <v>101.75459289550781</v>
      </c>
      <c r="AI4" s="62">
        <f>+'Indice PondENGHO'!H3</f>
        <v>101.40309143066406</v>
      </c>
      <c r="AJ4" s="62">
        <f>+'Indice PondENGHO'!I3</f>
        <v>102.55297088623047</v>
      </c>
      <c r="AK4" s="62">
        <f>+'Indice PondENGHO'!J3</f>
        <v>102.07052612304688</v>
      </c>
      <c r="AL4" s="62">
        <f>+'Indice PondENGHO'!K3</f>
        <v>102.12789916992188</v>
      </c>
      <c r="AM4" s="62">
        <f>+'Indice PondENGHO'!L3</f>
        <v>102.71672058105469</v>
      </c>
      <c r="AN4" s="62">
        <f>+'Indice PondENGHO'!M3</f>
        <v>102.63275146484375</v>
      </c>
      <c r="AO4" s="62">
        <f>+'Indice PondENGHO'!N3</f>
        <v>102.93079376220703</v>
      </c>
      <c r="AP4" s="62">
        <f>+'Indice PondENGHO'!O3</f>
        <v>101.99844360351563</v>
      </c>
      <c r="AQ4" s="62">
        <f t="shared" si="0"/>
        <v>101.61233520507813</v>
      </c>
      <c r="AR4" s="62"/>
      <c r="AS4" s="62">
        <f>+'Indice PondENGHO'!AZ3</f>
        <v>100.83238220214844</v>
      </c>
      <c r="AT4" s="62">
        <f>+'Indice PondENGHO'!BA3</f>
        <v>100.45027160644531</v>
      </c>
      <c r="AU4" s="62">
        <f>+'Indice PondENGHO'!BB3</f>
        <v>101.88621520996094</v>
      </c>
      <c r="AV4" s="62">
        <f>+'Indice PondENGHO'!BC3</f>
        <v>101.74687957763672</v>
      </c>
      <c r="AW4" s="62">
        <f>+'Indice PondENGHO'!BD3</f>
        <v>101.55691528320313</v>
      </c>
      <c r="AX4" s="62">
        <f>+'Indice PondENGHO'!BE3</f>
        <v>102.20575714111328</v>
      </c>
      <c r="AY4" s="62">
        <f>+'Indice PondENGHO'!BF3</f>
        <v>102.11678314208984</v>
      </c>
      <c r="AZ4" s="62">
        <f>+'Indice PondENGHO'!BG3</f>
        <v>102.52308654785156</v>
      </c>
      <c r="BA4" s="62">
        <f>+'Indice PondENGHO'!BH3</f>
        <v>102.38235473632813</v>
      </c>
      <c r="BB4" s="62">
        <f>+'Indice PondENGHO'!BI3</f>
        <v>102.77058410644531</v>
      </c>
      <c r="BC4" s="62">
        <f>+'Indice PondENGHO'!BJ3</f>
        <v>103.06150054931641</v>
      </c>
      <c r="BD4" s="62">
        <f>+'Indice PondENGHO'!BK3</f>
        <v>102.01499176025391</v>
      </c>
      <c r="BE4" s="62">
        <f t="shared" si="1"/>
        <v>101.87815856933594</v>
      </c>
      <c r="BG4" s="63">
        <f t="shared" ref="BG4:BG35" si="4">+AE$1*(AE4-AE3)/$AQ3</f>
        <v>0.32456571537884882</v>
      </c>
      <c r="BH4" s="63">
        <f t="shared" ref="BH4:BH35" si="5">+AF$1*(AF4-AF3)/$AQ3</f>
        <v>1.3592069746555352E-2</v>
      </c>
      <c r="BI4" s="63">
        <f t="shared" ref="BI4:BI35" si="6">+AG$1*(AG4-AG3)/$AQ3</f>
        <v>0.15614828868128824</v>
      </c>
      <c r="BJ4" s="63">
        <f t="shared" ref="BJ4:BJ35" si="7">+AH$1*(AH4-AH3)/$AQ3</f>
        <v>0.24899820981270751</v>
      </c>
      <c r="BK4" s="63">
        <f t="shared" ref="BK4:BK35" si="8">+AI$1*(AI4-AI3)/$AQ3</f>
        <v>5.7798132501047803E-2</v>
      </c>
      <c r="BL4" s="63">
        <f t="shared" ref="BL4:BL35" si="9">+AJ$1*(AJ4-AJ3)/$AQ3</f>
        <v>0.10685742439913155</v>
      </c>
      <c r="BM4" s="63">
        <f t="shared" ref="BM4:BM35" si="10">+AK$1*(AK4-AK3)/$AQ3</f>
        <v>0.2151047460990958</v>
      </c>
      <c r="BN4" s="63">
        <f t="shared" ref="BN4:BN35" si="11">+AL$1*(AL4-AL3)/$AQ3</f>
        <v>0.10672961411677534</v>
      </c>
      <c r="BO4" s="63">
        <f t="shared" ref="BO4:BO35" si="12">+AM$1*(AM4-AM3)/$AQ3</f>
        <v>0.20924661609060421</v>
      </c>
      <c r="BP4" s="63">
        <f t="shared" ref="BP4:BP35" si="13">+AN$1*(AN4-AN3)/$AQ3</f>
        <v>4.3393151799318727E-2</v>
      </c>
      <c r="BQ4" s="63">
        <f t="shared" ref="BQ4:BQ35" si="14">+AO$1*(AO4-AO3)/$AQ3</f>
        <v>0.12862560477806256</v>
      </c>
      <c r="BR4" s="63">
        <f t="shared" ref="BR4:BR35" si="15">+AP$1*(AP4-AP3)/$AQ3</f>
        <v>7.3325500290957274E-2</v>
      </c>
      <c r="BS4" s="63">
        <f>+SUM(BG4:BR4)</f>
        <v>1.6843850736943931</v>
      </c>
      <c r="BT4" s="63">
        <f>100*(D4/D3-1)</f>
        <v>1.6123352050781303</v>
      </c>
      <c r="BV4" s="63">
        <f>+AS$1*(AS4-AS3)/$BE3</f>
        <v>0.13067152527524739</v>
      </c>
      <c r="BW4" s="63">
        <f t="shared" ref="BW4:BW67" si="16">+AT$1*(AT4-AT3)/$BE3</f>
        <v>8.2866852998813561E-3</v>
      </c>
      <c r="BX4" s="63">
        <f t="shared" ref="BX4:BX67" si="17">+AU$1*(AU4-AU3)/$BE3</f>
        <v>0.11259976778965211</v>
      </c>
      <c r="BY4" s="63">
        <f t="shared" ref="BY4:BY67" si="18">+AV$1*(AV4-AV3)/$BE3</f>
        <v>0.25538596226666416</v>
      </c>
      <c r="BZ4" s="63">
        <f t="shared" ref="BZ4:BZ67" si="19">+AW$1*(AW4-AW3)/$BE3</f>
        <v>0.10891213174298173</v>
      </c>
      <c r="CA4" s="63">
        <f t="shared" ref="CA4:CA67" si="20">+AX$1*(AX4-AX3)/$BE3</f>
        <v>0.17638442191266221</v>
      </c>
      <c r="CB4" s="63">
        <f t="shared" ref="CB4:CB67" si="21">+AY$1*(AY4-AY3)/$BE3</f>
        <v>0.33116403011372314</v>
      </c>
      <c r="CC4" s="63">
        <f t="shared" ref="CC4:CC67" si="22">+AZ$1*(AZ4-AZ3)/$BE3</f>
        <v>0.11494249292423774</v>
      </c>
      <c r="CD4" s="63">
        <f t="shared" ref="CD4:CD67" si="23">+BA$1*(BA4-BA3)/$BE3</f>
        <v>0.23219047932361719</v>
      </c>
      <c r="CE4" s="63">
        <f t="shared" ref="CE4:CE67" si="24">+BB$1*(BB4-BB3)/$BE3</f>
        <v>0.10428197670098598</v>
      </c>
      <c r="CF4" s="63">
        <f t="shared" ref="CF4:CF67" si="25">+BC$1*(BC4-BC3)/$BE3</f>
        <v>0.24986489217313645</v>
      </c>
      <c r="CG4" s="63">
        <f t="shared" ref="CG4:CG67" si="26">+BD$1*(BD4-BD3)/$BE3</f>
        <v>0.1009116404105589</v>
      </c>
      <c r="CH4" s="63">
        <f>+SUM(BV4:CG4)</f>
        <v>1.9255960059333483</v>
      </c>
      <c r="CI4" s="55">
        <f>100*(H4/H3-1)</f>
        <v>1.8781585693359304</v>
      </c>
      <c r="CK4" s="63">
        <f t="shared" ref="CK4:CV4" si="27">+BG4-BV4</f>
        <v>0.19389419010360143</v>
      </c>
      <c r="CL4" s="63">
        <f t="shared" si="27"/>
        <v>5.3053844466739962E-3</v>
      </c>
      <c r="CM4" s="63">
        <f t="shared" si="27"/>
        <v>4.3548520891636133E-2</v>
      </c>
      <c r="CN4" s="63">
        <f t="shared" si="27"/>
        <v>-6.3877524539566466E-3</v>
      </c>
      <c r="CO4" s="63">
        <f t="shared" si="27"/>
        <v>-5.1113999241933925E-2</v>
      </c>
      <c r="CP4" s="63">
        <f t="shared" si="27"/>
        <v>-6.9526997513530656E-2</v>
      </c>
      <c r="CQ4" s="63">
        <f t="shared" si="27"/>
        <v>-0.11605928401462734</v>
      </c>
      <c r="CR4" s="63">
        <f t="shared" si="27"/>
        <v>-8.2128788074623954E-3</v>
      </c>
      <c r="CS4" s="63">
        <f t="shared" si="27"/>
        <v>-2.2943863233012979E-2</v>
      </c>
      <c r="CT4" s="63">
        <f t="shared" si="27"/>
        <v>-6.0888824901667249E-2</v>
      </c>
      <c r="CU4" s="63">
        <f t="shared" si="27"/>
        <v>-0.12123928739507389</v>
      </c>
      <c r="CV4" s="63">
        <f t="shared" si="27"/>
        <v>-2.7586140119601629E-2</v>
      </c>
      <c r="CW4" s="63">
        <f t="shared" ref="CW4:CX4" si="28">+BS4-CH4</f>
        <v>-0.24121093223895529</v>
      </c>
      <c r="CX4" s="63">
        <f t="shared" si="28"/>
        <v>-0.26582336425780007</v>
      </c>
    </row>
    <row r="5" spans="1:102" x14ac:dyDescent="0.3">
      <c r="A5" s="61">
        <f>+'Indice PondENGHO'!A4</f>
        <v>42767</v>
      </c>
      <c r="B5" s="55">
        <f>+'Indice PondENGHO'!B4</f>
        <v>2</v>
      </c>
      <c r="C5" s="55">
        <f>+'Indice PondENGHO'!C4</f>
        <v>2017</v>
      </c>
      <c r="D5" s="62">
        <f>+'Indice PondENGHO'!BL4</f>
        <v>103.74231719970703</v>
      </c>
      <c r="E5" s="62">
        <f>+'Indice PondENGHO'!BM4</f>
        <v>103.91960906982422</v>
      </c>
      <c r="F5" s="62">
        <f>+'Indice PondENGHO'!BN4</f>
        <v>103.98502349853516</v>
      </c>
      <c r="G5" s="62">
        <f>+'Indice PondENGHO'!BO4</f>
        <v>104.06980133056641</v>
      </c>
      <c r="H5" s="62">
        <f>+'Indice PondENGHO'!BP4</f>
        <v>104.27397155761719</v>
      </c>
      <c r="I5" s="62">
        <f>+'Indice PondENGHO'!CD4</f>
        <v>104.05745697021484</v>
      </c>
      <c r="K5" s="63">
        <f t="shared" ref="K5:K68" si="29">100*D$1*(D5-D4)/$I4</f>
        <v>0.25560542277248893</v>
      </c>
      <c r="L5" s="63">
        <f t="shared" ref="L5:L68" si="30">100*E$1*(E5-E4)/$I4</f>
        <v>0.34209327514469012</v>
      </c>
      <c r="M5" s="63">
        <f t="shared" ref="M5:M68" si="31">100*F$1*(F5-F4)/$I4</f>
        <v>0.38972370514676286</v>
      </c>
      <c r="N5" s="63">
        <f t="shared" ref="N5:N68" si="32">100*G$1*(G5-G4)/$I4</f>
        <v>0.49684947806007784</v>
      </c>
      <c r="O5" s="63">
        <f t="shared" ref="O5:O68" si="33">100*H$1*(H5-H4)/$I4</f>
        <v>0.76077841370602983</v>
      </c>
      <c r="P5" s="63">
        <f t="shared" ref="P5:P68" si="34">+SUM(K5:O5)</f>
        <v>2.2450502948300493</v>
      </c>
      <c r="Q5" s="63">
        <f t="shared" ref="Q5:Q68" si="35">100*(I5/I4-1)</f>
        <v>2.2450321008022689</v>
      </c>
      <c r="S5" s="62">
        <f>+'Indice PondENGHO'!D4</f>
        <v>102.43155670166016</v>
      </c>
      <c r="T5" s="62">
        <f>+'Indice PondENGHO'!P4</f>
        <v>102.36681365966797</v>
      </c>
      <c r="U5" s="62">
        <f>+'Indice PondENGHO'!AB4</f>
        <v>102.31217193603516</v>
      </c>
      <c r="V5" s="62">
        <f>+'Indice PondENGHO'!AN4</f>
        <v>102.28314971923828</v>
      </c>
      <c r="W5" s="62">
        <f>+'Indice PondENGHO'!AZ4</f>
        <v>102.23529815673828</v>
      </c>
      <c r="Y5" s="63">
        <f t="shared" ref="Y5:Y68" si="36">+S$1*(S5-S4)/D4</f>
        <v>0.50556243039311055</v>
      </c>
      <c r="Z5" s="63">
        <f t="shared" ref="Z5:Z68" si="37">+T$1*(T5-T4)/E4</f>
        <v>0.39675262878064216</v>
      </c>
      <c r="AA5" s="63">
        <f t="shared" ref="AA5:AA68" si="38">+U$1*(U5-U4)/F4</f>
        <v>0.35675129299021563</v>
      </c>
      <c r="AB5" s="63">
        <f t="shared" ref="AB5:AB68" si="39">+V$1*(V5-V4)/G4</f>
        <v>0.292528064276321</v>
      </c>
      <c r="AC5" s="63">
        <f t="shared" ref="AC5:AC68" si="40">+W$1*(W5-W4)/H4</f>
        <v>0.21617663011176233</v>
      </c>
      <c r="AE5" s="62">
        <f>+'Indice PondENGHO'!D4</f>
        <v>102.43155670166016</v>
      </c>
      <c r="AF5" s="62">
        <f>+'Indice PondENGHO'!E4</f>
        <v>105.10390472412109</v>
      </c>
      <c r="AG5" s="62">
        <f>+'Indice PondENGHO'!F4</f>
        <v>103.7410888671875</v>
      </c>
      <c r="AH5" s="62">
        <f>+'Indice PondENGHO'!G4</f>
        <v>106.74990081787109</v>
      </c>
      <c r="AI5" s="62">
        <f>+'Indice PondENGHO'!H4</f>
        <v>102.23417663574219</v>
      </c>
      <c r="AJ5" s="62">
        <f>+'Indice PondENGHO'!I4</f>
        <v>105.10245513916016</v>
      </c>
      <c r="AK5" s="62">
        <f>+'Indice PondENGHO'!J4</f>
        <v>104.00293731689453</v>
      </c>
      <c r="AL5" s="62">
        <f>+'Indice PondENGHO'!K4</f>
        <v>105.77938842773438</v>
      </c>
      <c r="AM5" s="62">
        <f>+'Indice PondENGHO'!L4</f>
        <v>104.18325805664063</v>
      </c>
      <c r="AN5" s="62">
        <f>+'Indice PondENGHO'!M4</f>
        <v>107.37622833251953</v>
      </c>
      <c r="AO5" s="62">
        <f>+'Indice PondENGHO'!N4</f>
        <v>104.67558288574219</v>
      </c>
      <c r="AP5" s="62">
        <f>+'Indice PondENGHO'!O4</f>
        <v>103.82202911376953</v>
      </c>
      <c r="AQ5" s="62">
        <f t="shared" si="0"/>
        <v>103.74231719970703</v>
      </c>
      <c r="AR5" s="62"/>
      <c r="AS5" s="62">
        <f>+'Indice PondENGHO'!AZ4</f>
        <v>102.23529815673828</v>
      </c>
      <c r="AT5" s="62">
        <f>+'Indice PondENGHO'!BA4</f>
        <v>105.26575469970703</v>
      </c>
      <c r="AU5" s="62">
        <f>+'Indice PondENGHO'!BB4</f>
        <v>103.88523864746094</v>
      </c>
      <c r="AV5" s="62">
        <f>+'Indice PondENGHO'!BC4</f>
        <v>107.47312164306641</v>
      </c>
      <c r="AW5" s="62">
        <f>+'Indice PondENGHO'!BD4</f>
        <v>102.51417541503906</v>
      </c>
      <c r="AX5" s="62">
        <f>+'Indice PondENGHO'!BE4</f>
        <v>105.11206817626953</v>
      </c>
      <c r="AY5" s="62">
        <f>+'Indice PondENGHO'!BF4</f>
        <v>103.99952697753906</v>
      </c>
      <c r="AZ5" s="62">
        <f>+'Indice PondENGHO'!BG4</f>
        <v>106.37840270996094</v>
      </c>
      <c r="BA5" s="62">
        <f>+'Indice PondENGHO'!BH4</f>
        <v>103.97612762451172</v>
      </c>
      <c r="BB5" s="62">
        <f>+'Indice PondENGHO'!BI4</f>
        <v>107.61093139648438</v>
      </c>
      <c r="BC5" s="62">
        <f>+'Indice PondENGHO'!BJ4</f>
        <v>104.80438995361328</v>
      </c>
      <c r="BD5" s="62">
        <f>+'Indice PondENGHO'!BK4</f>
        <v>103.95499420166016</v>
      </c>
      <c r="BE5" s="62">
        <f t="shared" si="1"/>
        <v>104.27397155761719</v>
      </c>
      <c r="BG5" s="63">
        <f t="shared" si="4"/>
        <v>0.50556243039311055</v>
      </c>
      <c r="BH5" s="63">
        <f t="shared" si="5"/>
        <v>9.8314074846078653E-2</v>
      </c>
      <c r="BI5" s="63">
        <f t="shared" si="6"/>
        <v>0.14058387851294823</v>
      </c>
      <c r="BJ5" s="63">
        <f t="shared" si="7"/>
        <v>0.69764693452548698</v>
      </c>
      <c r="BK5" s="63">
        <f t="shared" si="8"/>
        <v>3.3692012485669137E-2</v>
      </c>
      <c r="BL5" s="63">
        <f t="shared" si="9"/>
        <v>0.10501824142194262</v>
      </c>
      <c r="BM5" s="63">
        <f t="shared" si="10"/>
        <v>0.19757063284331911</v>
      </c>
      <c r="BN5" s="63">
        <f t="shared" si="11"/>
        <v>0.1802426189814931</v>
      </c>
      <c r="BO5" s="63">
        <f t="shared" si="12"/>
        <v>0.11116298589139301</v>
      </c>
      <c r="BP5" s="63">
        <f t="shared" si="13"/>
        <v>7.6941683999194974E-2</v>
      </c>
      <c r="BQ5" s="63">
        <f t="shared" si="14"/>
        <v>7.5359617304584126E-2</v>
      </c>
      <c r="BR5" s="63">
        <f t="shared" si="15"/>
        <v>6.5848037868414186E-2</v>
      </c>
      <c r="BS5" s="63">
        <f>+SUM(BG5:BR5)</f>
        <v>2.2879431490736346</v>
      </c>
      <c r="BT5" s="63">
        <f t="shared" ref="BT5:BT68" si="41">100*(D5/D4-1)</f>
        <v>2.0961844743850211</v>
      </c>
      <c r="BV5" s="63">
        <f t="shared" ref="BV5:BV68" si="42">+AS$1*(AS5-AS4)/$BE4</f>
        <v>0.21617663011176233</v>
      </c>
      <c r="BW5" s="63">
        <f t="shared" si="16"/>
        <v>8.6989144591823386E-2</v>
      </c>
      <c r="BX5" s="63">
        <f t="shared" si="17"/>
        <v>0.1171340209151857</v>
      </c>
      <c r="BY5" s="63">
        <f t="shared" si="18"/>
        <v>0.82171775443307626</v>
      </c>
      <c r="BZ5" s="63">
        <f t="shared" si="19"/>
        <v>6.5729474762906873E-2</v>
      </c>
      <c r="CA5" s="63">
        <f t="shared" si="20"/>
        <v>0.22812009116621701</v>
      </c>
      <c r="CB5" s="63">
        <f t="shared" si="21"/>
        <v>0.28911920343843128</v>
      </c>
      <c r="CC5" s="63">
        <f t="shared" si="22"/>
        <v>0.17239607598448756</v>
      </c>
      <c r="CD5" s="63">
        <f t="shared" si="23"/>
        <v>0.15246962324589786</v>
      </c>
      <c r="CE5" s="63">
        <f t="shared" si="24"/>
        <v>0.17882710777177183</v>
      </c>
      <c r="CF5" s="63">
        <f t="shared" si="25"/>
        <v>0.13962386002762234</v>
      </c>
      <c r="CG5" s="63">
        <f t="shared" si="26"/>
        <v>9.5365036961710753E-2</v>
      </c>
      <c r="CH5" s="63">
        <f t="shared" ref="CH5:CH68" si="43">+SUM(BV5:CG5)</f>
        <v>2.5636680234108935</v>
      </c>
      <c r="CI5" s="55">
        <f t="shared" ref="CI5:CI68" si="44">100*(H5/H4-1)</f>
        <v>2.3516453594425002</v>
      </c>
      <c r="CK5" s="63">
        <f t="shared" ref="CK5:CK68" si="45">+BG5-BV5</f>
        <v>0.28938580028134819</v>
      </c>
      <c r="CL5" s="63">
        <f t="shared" ref="CL5:CL68" si="46">+BH5-BW5</f>
        <v>1.1324930254255267E-2</v>
      </c>
      <c r="CM5" s="63">
        <f t="shared" ref="CM5:CM68" si="47">+BI5-BX5</f>
        <v>2.3449857597762538E-2</v>
      </c>
      <c r="CN5" s="63">
        <f t="shared" ref="CN5:CN68" si="48">+BJ5-BY5</f>
        <v>-0.12407081990758928</v>
      </c>
      <c r="CO5" s="63">
        <f t="shared" ref="CO5:CO68" si="49">+BK5-BZ5</f>
        <v>-3.2037462277237735E-2</v>
      </c>
      <c r="CP5" s="63">
        <f t="shared" ref="CP5:CP68" si="50">+BL5-CA5</f>
        <v>-0.12310184974427439</v>
      </c>
      <c r="CQ5" s="63">
        <f t="shared" ref="CQ5:CQ68" si="51">+BM5-CB5</f>
        <v>-9.1548570595112178E-2</v>
      </c>
      <c r="CR5" s="63">
        <f t="shared" ref="CR5:CR68" si="52">+BN5-CC5</f>
        <v>7.8465429970055456E-3</v>
      </c>
      <c r="CS5" s="63">
        <f t="shared" ref="CS5:CS68" si="53">+BO5-CD5</f>
        <v>-4.1306637354504849E-2</v>
      </c>
      <c r="CT5" s="63">
        <f t="shared" ref="CT5:CT68" si="54">+BP5-CE5</f>
        <v>-0.10188542377257685</v>
      </c>
      <c r="CU5" s="63">
        <f t="shared" ref="CU5:CU68" si="55">+BQ5-CF5</f>
        <v>-6.4264242723038212E-2</v>
      </c>
      <c r="CV5" s="63">
        <f t="shared" ref="CV5:CV68" si="56">+BR5-CG5</f>
        <v>-2.9516999093296567E-2</v>
      </c>
      <c r="CW5" s="63">
        <f t="shared" ref="CW5:CW68" si="57">+BS5-CH5</f>
        <v>-0.2757248743372589</v>
      </c>
      <c r="CX5" s="63">
        <f t="shared" ref="CX5:CX68" si="58">+BT5-CI5</f>
        <v>-0.2554608850574791</v>
      </c>
    </row>
    <row r="6" spans="1:102" x14ac:dyDescent="0.3">
      <c r="A6" s="61">
        <f>+'Indice PondENGHO'!A5</f>
        <v>42795</v>
      </c>
      <c r="B6" s="55">
        <f>+'Indice PondENGHO'!B5</f>
        <v>3</v>
      </c>
      <c r="C6" s="55">
        <f>+'Indice PondENGHO'!C5</f>
        <v>2017</v>
      </c>
      <c r="D6" s="62">
        <f>+'Indice PondENGHO'!BL5</f>
        <v>105.65187072753906</v>
      </c>
      <c r="E6" s="62">
        <f>+'Indice PondENGHO'!BM5</f>
        <v>105.75251770019531</v>
      </c>
      <c r="F6" s="62">
        <f>+'Indice PondENGHO'!BN5</f>
        <v>105.76184844970703</v>
      </c>
      <c r="G6" s="62">
        <f>+'Indice PondENGHO'!BO5</f>
        <v>105.79299163818359</v>
      </c>
      <c r="H6" s="62">
        <f>+'Indice PondENGHO'!BP5</f>
        <v>105.89482116699219</v>
      </c>
      <c r="I6" s="62">
        <f>+'Indice PondENGHO'!CD5</f>
        <v>105.79685974121094</v>
      </c>
      <c r="K6" s="63">
        <f t="shared" si="29"/>
        <v>0.22412161965494276</v>
      </c>
      <c r="L6" s="63">
        <f t="shared" si="30"/>
        <v>0.27341570698477502</v>
      </c>
      <c r="M6" s="63">
        <f t="shared" si="31"/>
        <v>0.30175095457062423</v>
      </c>
      <c r="N6" s="63">
        <f t="shared" si="32"/>
        <v>0.36888346692262647</v>
      </c>
      <c r="O6" s="63">
        <f t="shared" si="33"/>
        <v>0.50339137656033117</v>
      </c>
      <c r="P6" s="63">
        <f t="shared" si="34"/>
        <v>1.6715631246932996</v>
      </c>
      <c r="Q6" s="63">
        <f t="shared" si="35"/>
        <v>1.6715791656276791</v>
      </c>
      <c r="S6" s="62">
        <f>+'Indice PondENGHO'!D5</f>
        <v>104.03781890869141</v>
      </c>
      <c r="T6" s="62">
        <f>+'Indice PondENGHO'!P5</f>
        <v>104.08007049560547</v>
      </c>
      <c r="U6" s="62">
        <f>+'Indice PondENGHO'!AB5</f>
        <v>104.09200286865234</v>
      </c>
      <c r="V6" s="62">
        <f>+'Indice PondENGHO'!AN5</f>
        <v>104.1129150390625</v>
      </c>
      <c r="W6" s="62">
        <f>+'Indice PondENGHO'!AZ5</f>
        <v>104.18442535400391</v>
      </c>
      <c r="Y6" s="63">
        <f t="shared" si="36"/>
        <v>0.53378325393924497</v>
      </c>
      <c r="Z6" s="63">
        <f t="shared" si="37"/>
        <v>0.45657370923204194</v>
      </c>
      <c r="AA6" s="63">
        <f t="shared" si="38"/>
        <v>0.43433746574421295</v>
      </c>
      <c r="AB6" s="63">
        <f t="shared" si="39"/>
        <v>0.37064223568472948</v>
      </c>
      <c r="AC6" s="63">
        <f t="shared" si="40"/>
        <v>0.29344211295943512</v>
      </c>
      <c r="AE6" s="62">
        <f>+'Indice PondENGHO'!D5</f>
        <v>104.03781890869141</v>
      </c>
      <c r="AF6" s="62">
        <f>+'Indice PondENGHO'!E5</f>
        <v>106.96699523925781</v>
      </c>
      <c r="AG6" s="62">
        <f>+'Indice PondENGHO'!F5</f>
        <v>105.18273162841797</v>
      </c>
      <c r="AH6" s="62">
        <f>+'Indice PondENGHO'!G5</f>
        <v>111.77671051025391</v>
      </c>
      <c r="AI6" s="62">
        <f>+'Indice PondENGHO'!H5</f>
        <v>103.19478607177734</v>
      </c>
      <c r="AJ6" s="62">
        <f>+'Indice PondENGHO'!I5</f>
        <v>107.27861785888672</v>
      </c>
      <c r="AK6" s="62">
        <f>+'Indice PondENGHO'!J5</f>
        <v>105.28271484375</v>
      </c>
      <c r="AL6" s="62">
        <f>+'Indice PondENGHO'!K5</f>
        <v>109.47020721435547</v>
      </c>
      <c r="AM6" s="62">
        <f>+'Indice PondENGHO'!L5</f>
        <v>106.34124755859375</v>
      </c>
      <c r="AN6" s="62">
        <f>+'Indice PondENGHO'!M5</f>
        <v>105.30801391601563</v>
      </c>
      <c r="AO6" s="62">
        <f>+'Indice PondENGHO'!N5</f>
        <v>105.87461090087891</v>
      </c>
      <c r="AP6" s="62">
        <f>+'Indice PondENGHO'!O5</f>
        <v>105.79553985595703</v>
      </c>
      <c r="AQ6" s="62">
        <f t="shared" si="0"/>
        <v>105.65187072753906</v>
      </c>
      <c r="AR6" s="62"/>
      <c r="AS6" s="62">
        <f>+'Indice PondENGHO'!AZ5</f>
        <v>104.18442535400391</v>
      </c>
      <c r="AT6" s="62">
        <f>+'Indice PondENGHO'!BA5</f>
        <v>106.90751647949219</v>
      </c>
      <c r="AU6" s="62">
        <f>+'Indice PondENGHO'!BB5</f>
        <v>105.01532745361328</v>
      </c>
      <c r="AV6" s="62">
        <f>+'Indice PondENGHO'!BC5</f>
        <v>110.73313140869141</v>
      </c>
      <c r="AW6" s="62">
        <f>+'Indice PondENGHO'!BD5</f>
        <v>103.29908752441406</v>
      </c>
      <c r="AX6" s="62">
        <f>+'Indice PondENGHO'!BE5</f>
        <v>107.15703582763672</v>
      </c>
      <c r="AY6" s="62">
        <f>+'Indice PondENGHO'!BF5</f>
        <v>105.30500793457031</v>
      </c>
      <c r="AZ6" s="62">
        <f>+'Indice PondENGHO'!BG5</f>
        <v>109.66714477539063</v>
      </c>
      <c r="BA6" s="62">
        <f>+'Indice PondENGHO'!BH5</f>
        <v>106.52983856201172</v>
      </c>
      <c r="BB6" s="62">
        <f>+'Indice PondENGHO'!BI5</f>
        <v>103.17411041259766</v>
      </c>
      <c r="BC6" s="62">
        <f>+'Indice PondENGHO'!BJ5</f>
        <v>105.83848571777344</v>
      </c>
      <c r="BD6" s="62">
        <f>+'Indice PondENGHO'!BK5</f>
        <v>105.82585144042969</v>
      </c>
      <c r="BE6" s="62">
        <f t="shared" si="1"/>
        <v>105.89482116699219</v>
      </c>
      <c r="BG6" s="63">
        <f t="shared" si="4"/>
        <v>0.53378325393924497</v>
      </c>
      <c r="BH6" s="63">
        <f t="shared" si="5"/>
        <v>3.9933558426736911E-2</v>
      </c>
      <c r="BI6" s="63">
        <f t="shared" si="6"/>
        <v>0.11106397310443526</v>
      </c>
      <c r="BJ6" s="63">
        <f t="shared" si="7"/>
        <v>0.68763244131429269</v>
      </c>
      <c r="BK6" s="63">
        <f t="shared" si="8"/>
        <v>3.8143341680104623E-2</v>
      </c>
      <c r="BL6" s="63">
        <f t="shared" si="9"/>
        <v>8.7799948616839291E-2</v>
      </c>
      <c r="BM6" s="63">
        <f t="shared" si="10"/>
        <v>0.12815861754667154</v>
      </c>
      <c r="BN6" s="63">
        <f t="shared" si="11"/>
        <v>0.17844347513263967</v>
      </c>
      <c r="BO6" s="63">
        <f t="shared" si="12"/>
        <v>0.16021635751762361</v>
      </c>
      <c r="BP6" s="63">
        <f t="shared" si="13"/>
        <v>-3.2858743284775012E-2</v>
      </c>
      <c r="BQ6" s="63">
        <f t="shared" si="14"/>
        <v>5.0724241020479448E-2</v>
      </c>
      <c r="BR6" s="63">
        <f t="shared" si="15"/>
        <v>6.9798596242654776E-2</v>
      </c>
      <c r="BS6" s="63">
        <f t="shared" ref="BS6:BS68" si="59">+SUM(BG6:BR6)</f>
        <v>2.0528390612569476</v>
      </c>
      <c r="BT6" s="63">
        <f t="shared" si="41"/>
        <v>1.8406698244035624</v>
      </c>
      <c r="BV6" s="63">
        <f t="shared" si="42"/>
        <v>0.29344211295943512</v>
      </c>
      <c r="BW6" s="63">
        <f t="shared" si="16"/>
        <v>2.897613859859351E-2</v>
      </c>
      <c r="BX6" s="63">
        <f t="shared" si="17"/>
        <v>6.4696816380652472E-2</v>
      </c>
      <c r="BY6" s="63">
        <f t="shared" si="18"/>
        <v>0.45706402531967849</v>
      </c>
      <c r="BZ6" s="63">
        <f t="shared" si="19"/>
        <v>5.2657033738518461E-2</v>
      </c>
      <c r="CA6" s="63">
        <f t="shared" si="20"/>
        <v>0.15682419229598468</v>
      </c>
      <c r="CB6" s="63">
        <f t="shared" si="21"/>
        <v>0.19586706561623074</v>
      </c>
      <c r="CC6" s="63">
        <f t="shared" si="22"/>
        <v>0.14368199918641864</v>
      </c>
      <c r="CD6" s="63">
        <f t="shared" si="23"/>
        <v>0.2386897669339029</v>
      </c>
      <c r="CE6" s="63">
        <f t="shared" si="24"/>
        <v>-0.16015256817550347</v>
      </c>
      <c r="CF6" s="63">
        <f t="shared" si="25"/>
        <v>8.0938609903156558E-2</v>
      </c>
      <c r="CG6" s="63">
        <f t="shared" si="26"/>
        <v>8.9853029624718472E-2</v>
      </c>
      <c r="CH6" s="63">
        <f t="shared" si="43"/>
        <v>1.6425382223817868</v>
      </c>
      <c r="CI6" s="55">
        <f t="shared" si="44"/>
        <v>1.5544143808499555</v>
      </c>
      <c r="CK6" s="63">
        <f t="shared" si="45"/>
        <v>0.24034114097980985</v>
      </c>
      <c r="CL6" s="63">
        <f t="shared" si="46"/>
        <v>1.0957419828143401E-2</v>
      </c>
      <c r="CM6" s="63">
        <f t="shared" si="47"/>
        <v>4.636715672378279E-2</v>
      </c>
      <c r="CN6" s="63">
        <f t="shared" si="48"/>
        <v>0.2305684159946142</v>
      </c>
      <c r="CO6" s="63">
        <f t="shared" si="49"/>
        <v>-1.4513692058413838E-2</v>
      </c>
      <c r="CP6" s="63">
        <f t="shared" si="50"/>
        <v>-6.9024243679145392E-2</v>
      </c>
      <c r="CQ6" s="63">
        <f t="shared" si="51"/>
        <v>-6.7708448069559196E-2</v>
      </c>
      <c r="CR6" s="63">
        <f t="shared" si="52"/>
        <v>3.4761475946221032E-2</v>
      </c>
      <c r="CS6" s="63">
        <f t="shared" si="53"/>
        <v>-7.8473409416279283E-2</v>
      </c>
      <c r="CT6" s="63">
        <f t="shared" si="54"/>
        <v>0.12729382489072846</v>
      </c>
      <c r="CU6" s="63">
        <f t="shared" si="55"/>
        <v>-3.021436888267711E-2</v>
      </c>
      <c r="CV6" s="63">
        <f t="shared" si="56"/>
        <v>-2.0054433382063697E-2</v>
      </c>
      <c r="CW6" s="63">
        <f t="shared" si="57"/>
        <v>0.41030083887516078</v>
      </c>
      <c r="CX6" s="63">
        <f t="shared" si="58"/>
        <v>0.28625544355360688</v>
      </c>
    </row>
    <row r="7" spans="1:102" x14ac:dyDescent="0.3">
      <c r="A7" s="61">
        <f>+'Indice PondENGHO'!A6</f>
        <v>42826</v>
      </c>
      <c r="B7" s="55">
        <f>+'Indice PondENGHO'!B6</f>
        <v>4</v>
      </c>
      <c r="C7" s="55">
        <f>+'Indice PondENGHO'!C6</f>
        <v>2017</v>
      </c>
      <c r="D7" s="62">
        <f>+'Indice PondENGHO'!BL6</f>
        <v>108.53829956054688</v>
      </c>
      <c r="E7" s="62">
        <f>+'Indice PondENGHO'!BM6</f>
        <v>108.64149475097656</v>
      </c>
      <c r="F7" s="62">
        <f>+'Indice PondENGHO'!BN6</f>
        <v>108.64036560058594</v>
      </c>
      <c r="G7" s="62">
        <f>+'Indice PondENGHO'!BO6</f>
        <v>108.56006622314453</v>
      </c>
      <c r="H7" s="62">
        <f>+'Indice PondENGHO'!BP6</f>
        <v>108.61187744140625</v>
      </c>
      <c r="I7" s="62">
        <f>+'Indice PondENGHO'!CD6</f>
        <v>108.60097503662109</v>
      </c>
      <c r="K7" s="63">
        <f t="shared" si="29"/>
        <v>0.3332062972365058</v>
      </c>
      <c r="L7" s="63">
        <f t="shared" si="30"/>
        <v>0.42386461923306418</v>
      </c>
      <c r="M7" s="63">
        <f t="shared" si="31"/>
        <v>0.48080974441602115</v>
      </c>
      <c r="N7" s="63">
        <f t="shared" si="32"/>
        <v>0.58260907362582981</v>
      </c>
      <c r="O7" s="63">
        <f t="shared" si="33"/>
        <v>0.8299694657931026</v>
      </c>
      <c r="P7" s="63">
        <f t="shared" si="34"/>
        <v>2.6504592003045233</v>
      </c>
      <c r="Q7" s="63">
        <f t="shared" si="35"/>
        <v>2.6504711976038653</v>
      </c>
      <c r="S7" s="62">
        <f>+'Indice PondENGHO'!D6</f>
        <v>106.73859405517578</v>
      </c>
      <c r="T7" s="62">
        <f>+'Indice PondENGHO'!P6</f>
        <v>106.77163696289063</v>
      </c>
      <c r="U7" s="62">
        <f>+'Indice PondENGHO'!AB6</f>
        <v>106.76802825927734</v>
      </c>
      <c r="V7" s="62">
        <f>+'Indice PondENGHO'!AN6</f>
        <v>106.77313995361328</v>
      </c>
      <c r="W7" s="62">
        <f>+'Indice PondENGHO'!AZ6</f>
        <v>106.82852935791016</v>
      </c>
      <c r="Y7" s="63">
        <f t="shared" si="36"/>
        <v>0.8812835932140437</v>
      </c>
      <c r="Z7" s="63">
        <f t="shared" si="37"/>
        <v>0.70485587571049513</v>
      </c>
      <c r="AA7" s="63">
        <f t="shared" si="38"/>
        <v>0.64206727337545078</v>
      </c>
      <c r="AB7" s="63">
        <f t="shared" si="39"/>
        <v>0.53008522395660851</v>
      </c>
      <c r="AC7" s="63">
        <f t="shared" si="40"/>
        <v>0.39197826600242053</v>
      </c>
      <c r="AE7" s="62">
        <f>+'Indice PondENGHO'!D6</f>
        <v>106.73859405517578</v>
      </c>
      <c r="AF7" s="62">
        <f>+'Indice PondENGHO'!E6</f>
        <v>110.36128234863281</v>
      </c>
      <c r="AG7" s="62">
        <f>+'Indice PondENGHO'!F6</f>
        <v>107.37784576416016</v>
      </c>
      <c r="AH7" s="62">
        <f>+'Indice PondENGHO'!G6</f>
        <v>118.55908203125</v>
      </c>
      <c r="AI7" s="62">
        <f>+'Indice PondENGHO'!H6</f>
        <v>104.70748901367188</v>
      </c>
      <c r="AJ7" s="62">
        <f>+'Indice PondENGHO'!I6</f>
        <v>109.32576751708984</v>
      </c>
      <c r="AK7" s="62">
        <f>+'Indice PondENGHO'!J6</f>
        <v>105.93504333496094</v>
      </c>
      <c r="AL7" s="62">
        <f>+'Indice PondENGHO'!K6</f>
        <v>117.36991119384766</v>
      </c>
      <c r="AM7" s="62">
        <f>+'Indice PondENGHO'!L6</f>
        <v>109.02930450439453</v>
      </c>
      <c r="AN7" s="62">
        <f>+'Indice PondENGHO'!M6</f>
        <v>109.70294952392578</v>
      </c>
      <c r="AO7" s="62">
        <f>+'Indice PondENGHO'!N6</f>
        <v>107.79824066162109</v>
      </c>
      <c r="AP7" s="62">
        <f>+'Indice PondENGHO'!O6</f>
        <v>107.84624481201172</v>
      </c>
      <c r="AQ7" s="62">
        <f t="shared" si="0"/>
        <v>108.53829956054688</v>
      </c>
      <c r="AR7" s="62"/>
      <c r="AS7" s="62">
        <f>+'Indice PondENGHO'!AZ6</f>
        <v>106.82852935791016</v>
      </c>
      <c r="AT7" s="62">
        <f>+'Indice PondENGHO'!BA6</f>
        <v>110.31529235839844</v>
      </c>
      <c r="AU7" s="62">
        <f>+'Indice PondENGHO'!BB6</f>
        <v>107.43109893798828</v>
      </c>
      <c r="AV7" s="62">
        <f>+'Indice PondENGHO'!BC6</f>
        <v>116.94331359863281</v>
      </c>
      <c r="AW7" s="62">
        <f>+'Indice PondENGHO'!BD6</f>
        <v>104.90127563476563</v>
      </c>
      <c r="AX7" s="62">
        <f>+'Indice PondENGHO'!BE6</f>
        <v>108.95428466796875</v>
      </c>
      <c r="AY7" s="62">
        <f>+'Indice PondENGHO'!BF6</f>
        <v>105.98085784912109</v>
      </c>
      <c r="AZ7" s="62">
        <f>+'Indice PondENGHO'!BG6</f>
        <v>117.43843841552734</v>
      </c>
      <c r="BA7" s="62">
        <f>+'Indice PondENGHO'!BH6</f>
        <v>109.46652984619141</v>
      </c>
      <c r="BB7" s="62">
        <f>+'Indice PondENGHO'!BI6</f>
        <v>108.33130645751953</v>
      </c>
      <c r="BC7" s="62">
        <f>+'Indice PondENGHO'!BJ6</f>
        <v>107.87972259521484</v>
      </c>
      <c r="BD7" s="62">
        <f>+'Indice PondENGHO'!BK6</f>
        <v>107.80478668212891</v>
      </c>
      <c r="BE7" s="62">
        <f t="shared" si="1"/>
        <v>108.61187744140625</v>
      </c>
      <c r="BG7" s="63">
        <f t="shared" si="4"/>
        <v>0.8812835932140437</v>
      </c>
      <c r="BH7" s="63">
        <f t="shared" si="5"/>
        <v>7.1438344898624148E-2</v>
      </c>
      <c r="BI7" s="63">
        <f t="shared" si="6"/>
        <v>0.16605479056960953</v>
      </c>
      <c r="BJ7" s="63">
        <f t="shared" si="7"/>
        <v>0.91101230398426325</v>
      </c>
      <c r="BK7" s="63">
        <f t="shared" si="8"/>
        <v>5.8979935638420439E-2</v>
      </c>
      <c r="BL7" s="63">
        <f t="shared" si="9"/>
        <v>8.1101939800838227E-2</v>
      </c>
      <c r="BM7" s="63">
        <f t="shared" si="10"/>
        <v>6.4144353834040116E-2</v>
      </c>
      <c r="BN7" s="63">
        <f t="shared" si="11"/>
        <v>0.37503130432034354</v>
      </c>
      <c r="BO7" s="63">
        <f t="shared" si="12"/>
        <v>0.19596329990751915</v>
      </c>
      <c r="BP7" s="63">
        <f t="shared" si="13"/>
        <v>6.8562502013344823E-2</v>
      </c>
      <c r="BQ7" s="63">
        <f t="shared" si="14"/>
        <v>7.9907302012837592E-2</v>
      </c>
      <c r="BR7" s="63">
        <f t="shared" si="15"/>
        <v>7.1217894115126454E-2</v>
      </c>
      <c r="BS7" s="63">
        <f t="shared" si="59"/>
        <v>3.0246975643090108</v>
      </c>
      <c r="BT7" s="63">
        <f t="shared" si="41"/>
        <v>2.7320186695524828</v>
      </c>
      <c r="BV7" s="63">
        <f t="shared" si="42"/>
        <v>0.39197826600242053</v>
      </c>
      <c r="BW7" s="63">
        <f t="shared" si="16"/>
        <v>5.9224661563180944E-2</v>
      </c>
      <c r="BX7" s="63">
        <f t="shared" si="17"/>
        <v>0.13618440623336928</v>
      </c>
      <c r="BY7" s="63">
        <f t="shared" si="18"/>
        <v>0.85736090145694754</v>
      </c>
      <c r="BZ7" s="63">
        <f t="shared" si="19"/>
        <v>0.10584005577768429</v>
      </c>
      <c r="CA7" s="63">
        <f t="shared" si="20"/>
        <v>0.13571755370338762</v>
      </c>
      <c r="CB7" s="63">
        <f t="shared" si="21"/>
        <v>9.9848681158244912E-2</v>
      </c>
      <c r="CC7" s="63">
        <f t="shared" si="22"/>
        <v>0.33432362097410229</v>
      </c>
      <c r="CD7" s="63">
        <f t="shared" si="23"/>
        <v>0.27028475583215628</v>
      </c>
      <c r="CE7" s="63">
        <f t="shared" si="24"/>
        <v>0.18330606555234547</v>
      </c>
      <c r="CF7" s="63">
        <f t="shared" si="25"/>
        <v>0.15732204450678081</v>
      </c>
      <c r="CG7" s="63">
        <f t="shared" si="26"/>
        <v>9.3589009929336123E-2</v>
      </c>
      <c r="CH7" s="63">
        <f t="shared" si="43"/>
        <v>2.8249800226899557</v>
      </c>
      <c r="CI7" s="55">
        <f t="shared" si="44"/>
        <v>2.5658065658653584</v>
      </c>
      <c r="CK7" s="63">
        <f t="shared" si="45"/>
        <v>0.48930532721162318</v>
      </c>
      <c r="CL7" s="63">
        <f t="shared" si="46"/>
        <v>1.2213683335443204E-2</v>
      </c>
      <c r="CM7" s="63">
        <f t="shared" si="47"/>
        <v>2.9870384336240258E-2</v>
      </c>
      <c r="CN7" s="63">
        <f t="shared" si="48"/>
        <v>5.3651402527315706E-2</v>
      </c>
      <c r="CO7" s="63">
        <f t="shared" si="49"/>
        <v>-4.6860120139263856E-2</v>
      </c>
      <c r="CP7" s="63">
        <f t="shared" si="50"/>
        <v>-5.461561390254939E-2</v>
      </c>
      <c r="CQ7" s="63">
        <f t="shared" si="51"/>
        <v>-3.5704327324204796E-2</v>
      </c>
      <c r="CR7" s="63">
        <f t="shared" si="52"/>
        <v>4.0707683346241252E-2</v>
      </c>
      <c r="CS7" s="63">
        <f t="shared" si="53"/>
        <v>-7.4321455924637125E-2</v>
      </c>
      <c r="CT7" s="63">
        <f t="shared" si="54"/>
        <v>-0.11474356353900064</v>
      </c>
      <c r="CU7" s="63">
        <f t="shared" si="55"/>
        <v>-7.7414742493943214E-2</v>
      </c>
      <c r="CV7" s="63">
        <f t="shared" si="56"/>
        <v>-2.2371115814209669E-2</v>
      </c>
      <c r="CW7" s="63">
        <f t="shared" si="57"/>
        <v>0.19971754161905508</v>
      </c>
      <c r="CX7" s="63">
        <f t="shared" si="58"/>
        <v>0.16621210368712447</v>
      </c>
    </row>
    <row r="8" spans="1:102" x14ac:dyDescent="0.3">
      <c r="A8" s="61">
        <f>+'Indice PondENGHO'!A7</f>
        <v>42856</v>
      </c>
      <c r="B8" s="55">
        <f>+'Indice PondENGHO'!B7</f>
        <v>5</v>
      </c>
      <c r="C8" s="55">
        <f>+'Indice PondENGHO'!C7</f>
        <v>2017</v>
      </c>
      <c r="D8" s="62">
        <f>+'Indice PondENGHO'!BL7</f>
        <v>110.57365417480469</v>
      </c>
      <c r="E8" s="62">
        <f>+'Indice PondENGHO'!BM7</f>
        <v>110.60363006591797</v>
      </c>
      <c r="F8" s="62">
        <f>+'Indice PondENGHO'!BN7</f>
        <v>110.55563354492188</v>
      </c>
      <c r="G8" s="62">
        <f>+'Indice PondENGHO'!BO7</f>
        <v>110.42202758789063</v>
      </c>
      <c r="H8" s="62">
        <f>+'Indice PondENGHO'!BP7</f>
        <v>110.44676971435547</v>
      </c>
      <c r="I8" s="62">
        <f>+'Indice PondENGHO'!CD7</f>
        <v>110.50034332275391</v>
      </c>
      <c r="K8" s="63">
        <f t="shared" si="29"/>
        <v>0.22889245921086521</v>
      </c>
      <c r="L8" s="63">
        <f t="shared" si="30"/>
        <v>0.28044718291057458</v>
      </c>
      <c r="M8" s="63">
        <f t="shared" si="31"/>
        <v>0.31165423448684565</v>
      </c>
      <c r="N8" s="63">
        <f t="shared" si="32"/>
        <v>0.38191445535496027</v>
      </c>
      <c r="O8" s="63">
        <f t="shared" si="33"/>
        <v>0.54602572764365009</v>
      </c>
      <c r="P8" s="63">
        <f t="shared" si="34"/>
        <v>1.7489340596068956</v>
      </c>
      <c r="Q8" s="63">
        <f t="shared" si="35"/>
        <v>1.7489422037807012</v>
      </c>
      <c r="S8" s="62">
        <f>+'Indice PondENGHO'!D7</f>
        <v>109.12248992919922</v>
      </c>
      <c r="T8" s="62">
        <f>+'Indice PondENGHO'!P7</f>
        <v>109.12796783447266</v>
      </c>
      <c r="U8" s="62">
        <f>+'Indice PondENGHO'!AB7</f>
        <v>109.10693359375</v>
      </c>
      <c r="V8" s="62">
        <f>+'Indice PondENGHO'!AN7</f>
        <v>109.10379791259766</v>
      </c>
      <c r="W8" s="62">
        <f>+'Indice PondENGHO'!AZ7</f>
        <v>109.12372589111328</v>
      </c>
      <c r="Y8" s="63">
        <f t="shared" si="36"/>
        <v>0.75719670685406282</v>
      </c>
      <c r="Z8" s="63">
        <f t="shared" si="37"/>
        <v>0.60065690220115475</v>
      </c>
      <c r="AA8" s="63">
        <f t="shared" si="38"/>
        <v>0.54631202872936191</v>
      </c>
      <c r="AB8" s="63">
        <f t="shared" si="39"/>
        <v>0.45257721234711351</v>
      </c>
      <c r="AC8" s="63">
        <f t="shared" si="40"/>
        <v>0.33174220977201085</v>
      </c>
      <c r="AE8" s="62">
        <f>+'Indice PondENGHO'!D7</f>
        <v>109.12248992919922</v>
      </c>
      <c r="AF8" s="62">
        <f>+'Indice PondENGHO'!E7</f>
        <v>112.76286315917969</v>
      </c>
      <c r="AG8" s="62">
        <f>+'Indice PondENGHO'!F7</f>
        <v>109.28989410400391</v>
      </c>
      <c r="AH8" s="62">
        <f>+'Indice PondENGHO'!G7</f>
        <v>120.75098419189453</v>
      </c>
      <c r="AI8" s="62">
        <f>+'Indice PondENGHO'!H7</f>
        <v>107.62435150146484</v>
      </c>
      <c r="AJ8" s="62">
        <f>+'Indice PondENGHO'!I7</f>
        <v>111.01393127441406</v>
      </c>
      <c r="AK8" s="62">
        <f>+'Indice PondENGHO'!J7</f>
        <v>106.96271514892578</v>
      </c>
      <c r="AL8" s="62">
        <f>+'Indice PondENGHO'!K7</f>
        <v>118.39927673339844</v>
      </c>
      <c r="AM8" s="62">
        <f>+'Indice PondENGHO'!L7</f>
        <v>110.19655609130859</v>
      </c>
      <c r="AN8" s="62">
        <f>+'Indice PondENGHO'!M7</f>
        <v>112.52104187011719</v>
      </c>
      <c r="AO8" s="62">
        <f>+'Indice PondENGHO'!N7</f>
        <v>109.56777954101563</v>
      </c>
      <c r="AP8" s="62">
        <f>+'Indice PondENGHO'!O7</f>
        <v>109.46451568603516</v>
      </c>
      <c r="AQ8" s="62">
        <f t="shared" si="0"/>
        <v>110.57365417480469</v>
      </c>
      <c r="AR8" s="62"/>
      <c r="AS8" s="62">
        <f>+'Indice PondENGHO'!AZ7</f>
        <v>109.12372589111328</v>
      </c>
      <c r="AT8" s="62">
        <f>+'Indice PondENGHO'!BA7</f>
        <v>112.77833557128906</v>
      </c>
      <c r="AU8" s="62">
        <f>+'Indice PondENGHO'!BB7</f>
        <v>109.23751831054688</v>
      </c>
      <c r="AV8" s="62">
        <f>+'Indice PondENGHO'!BC7</f>
        <v>119.09391784667969</v>
      </c>
      <c r="AW8" s="62">
        <f>+'Indice PondENGHO'!BD7</f>
        <v>107.95594024658203</v>
      </c>
      <c r="AX8" s="62">
        <f>+'Indice PondENGHO'!BE7</f>
        <v>110.56832885742188</v>
      </c>
      <c r="AY8" s="62">
        <f>+'Indice PondENGHO'!BF7</f>
        <v>106.89712524414063</v>
      </c>
      <c r="AZ8" s="62">
        <f>+'Indice PondENGHO'!BG7</f>
        <v>118.20912170410156</v>
      </c>
      <c r="BA8" s="62">
        <f>+'Indice PondENGHO'!BH7</f>
        <v>110.69932556152344</v>
      </c>
      <c r="BB8" s="62">
        <f>+'Indice PondENGHO'!BI7</f>
        <v>111.15969085693359</v>
      </c>
      <c r="BC8" s="62">
        <f>+'Indice PondENGHO'!BJ7</f>
        <v>109.35905456542969</v>
      </c>
      <c r="BD8" s="62">
        <f>+'Indice PondENGHO'!BK7</f>
        <v>109.28227996826172</v>
      </c>
      <c r="BE8" s="62">
        <f t="shared" si="1"/>
        <v>110.44676971435547</v>
      </c>
      <c r="BG8" s="63">
        <f t="shared" si="4"/>
        <v>0.75719670685406282</v>
      </c>
      <c r="BH8" s="63">
        <f t="shared" si="5"/>
        <v>4.9201029714358434E-2</v>
      </c>
      <c r="BI8" s="63">
        <f t="shared" si="6"/>
        <v>0.14079503772861332</v>
      </c>
      <c r="BJ8" s="63">
        <f t="shared" si="7"/>
        <v>0.28658800523860717</v>
      </c>
      <c r="BK8" s="63">
        <f t="shared" si="8"/>
        <v>0.11070335325068265</v>
      </c>
      <c r="BL8" s="63">
        <f t="shared" si="9"/>
        <v>6.5101410606022175E-2</v>
      </c>
      <c r="BM8" s="63">
        <f t="shared" si="10"/>
        <v>9.8365025881107654E-2</v>
      </c>
      <c r="BN8" s="63">
        <f t="shared" si="11"/>
        <v>4.7568614902920268E-2</v>
      </c>
      <c r="BO8" s="63">
        <f t="shared" si="12"/>
        <v>8.283138635363646E-2</v>
      </c>
      <c r="BP8" s="63">
        <f t="shared" si="13"/>
        <v>4.2794064769077912E-2</v>
      </c>
      <c r="BQ8" s="63">
        <f t="shared" si="14"/>
        <v>7.1551586391940508E-2</v>
      </c>
      <c r="BR8" s="63">
        <f t="shared" si="15"/>
        <v>5.4705544148911336E-2</v>
      </c>
      <c r="BS8" s="63">
        <f t="shared" si="59"/>
        <v>1.8074017658399406</v>
      </c>
      <c r="BT8" s="63">
        <f t="shared" si="41"/>
        <v>1.8752409264735315</v>
      </c>
      <c r="BV8" s="63">
        <f t="shared" si="42"/>
        <v>0.33174220977201085</v>
      </c>
      <c r="BW8" s="63">
        <f t="shared" si="16"/>
        <v>4.1735055452021504E-2</v>
      </c>
      <c r="BX8" s="63">
        <f t="shared" si="17"/>
        <v>9.9285885508934704E-2</v>
      </c>
      <c r="BY8" s="63">
        <f t="shared" si="18"/>
        <v>0.28947911261871778</v>
      </c>
      <c r="BZ8" s="63">
        <f t="shared" si="19"/>
        <v>0.19674218464153556</v>
      </c>
      <c r="CA8" s="63">
        <f t="shared" si="20"/>
        <v>0.11883397703144993</v>
      </c>
      <c r="CB8" s="63">
        <f t="shared" si="21"/>
        <v>0.13198108755445712</v>
      </c>
      <c r="CC8" s="63">
        <f t="shared" si="22"/>
        <v>3.2325636497725511E-2</v>
      </c>
      <c r="CD8" s="63">
        <f t="shared" si="23"/>
        <v>0.11062461554448802</v>
      </c>
      <c r="CE8" s="63">
        <f t="shared" si="24"/>
        <v>9.8016463422853486E-2</v>
      </c>
      <c r="CF8" s="63">
        <f t="shared" si="25"/>
        <v>0.11116273394665298</v>
      </c>
      <c r="CG8" s="63">
        <f t="shared" si="26"/>
        <v>6.812651711482548E-2</v>
      </c>
      <c r="CH8" s="63">
        <f t="shared" si="43"/>
        <v>1.6300554791056732</v>
      </c>
      <c r="CI8" s="55">
        <f t="shared" si="44"/>
        <v>1.6894029604995087</v>
      </c>
      <c r="CK8" s="63">
        <f t="shared" si="45"/>
        <v>0.42545449708205196</v>
      </c>
      <c r="CL8" s="63">
        <f t="shared" si="46"/>
        <v>7.4659742623369302E-3</v>
      </c>
      <c r="CM8" s="63">
        <f t="shared" si="47"/>
        <v>4.1509152219678616E-2</v>
      </c>
      <c r="CN8" s="63">
        <f t="shared" si="48"/>
        <v>-2.8911073801106135E-3</v>
      </c>
      <c r="CO8" s="63">
        <f t="shared" si="49"/>
        <v>-8.6038831390852916E-2</v>
      </c>
      <c r="CP8" s="63">
        <f t="shared" si="50"/>
        <v>-5.3732566425427758E-2</v>
      </c>
      <c r="CQ8" s="63">
        <f t="shared" si="51"/>
        <v>-3.3616061673349462E-2</v>
      </c>
      <c r="CR8" s="63">
        <f t="shared" si="52"/>
        <v>1.5242978405194757E-2</v>
      </c>
      <c r="CS8" s="63">
        <f t="shared" si="53"/>
        <v>-2.7793229190851559E-2</v>
      </c>
      <c r="CT8" s="63">
        <f t="shared" si="54"/>
        <v>-5.5222398653775574E-2</v>
      </c>
      <c r="CU8" s="63">
        <f t="shared" si="55"/>
        <v>-3.961114755471247E-2</v>
      </c>
      <c r="CV8" s="63">
        <f t="shared" si="56"/>
        <v>-1.3420972965914144E-2</v>
      </c>
      <c r="CW8" s="63">
        <f t="shared" si="57"/>
        <v>0.17734628673426744</v>
      </c>
      <c r="CX8" s="63">
        <f t="shared" si="58"/>
        <v>0.1858379659740228</v>
      </c>
    </row>
    <row r="9" spans="1:102" x14ac:dyDescent="0.3">
      <c r="A9" s="61">
        <f>+'Indice PondENGHO'!A8</f>
        <v>42887</v>
      </c>
      <c r="B9" s="55">
        <f>+'Indice PondENGHO'!B8</f>
        <v>6</v>
      </c>
      <c r="C9" s="55">
        <f>+'Indice PondENGHO'!C8</f>
        <v>2017</v>
      </c>
      <c r="D9" s="62">
        <f>+'Indice PondENGHO'!BL8</f>
        <v>111.97667694091797</v>
      </c>
      <c r="E9" s="62">
        <f>+'Indice PondENGHO'!BM8</f>
        <v>112.00652313232422</v>
      </c>
      <c r="F9" s="62">
        <f>+'Indice PondENGHO'!BN8</f>
        <v>111.97630310058594</v>
      </c>
      <c r="G9" s="62">
        <f>+'Indice PondENGHO'!BO8</f>
        <v>111.84061431884766</v>
      </c>
      <c r="H9" s="62">
        <f>+'Indice PondENGHO'!BP8</f>
        <v>111.90449523925781</v>
      </c>
      <c r="I9" s="62">
        <f>+'Indice PondENGHO'!CD8</f>
        <v>111.9276123046875</v>
      </c>
      <c r="K9" s="63">
        <f t="shared" si="29"/>
        <v>0.15506943850609953</v>
      </c>
      <c r="L9" s="63">
        <f t="shared" si="30"/>
        <v>0.19706831051991108</v>
      </c>
      <c r="M9" s="63">
        <f t="shared" si="31"/>
        <v>0.22719912945773585</v>
      </c>
      <c r="N9" s="63">
        <f t="shared" si="32"/>
        <v>0.28597062313505395</v>
      </c>
      <c r="O9" s="63">
        <f t="shared" si="33"/>
        <v>0.42633245001303871</v>
      </c>
      <c r="P9" s="63">
        <f t="shared" si="34"/>
        <v>1.2916399516318391</v>
      </c>
      <c r="Q9" s="63">
        <f t="shared" si="35"/>
        <v>1.2916421243731158</v>
      </c>
      <c r="S9" s="62">
        <f>+'Indice PondENGHO'!D8</f>
        <v>110.44218444824219</v>
      </c>
      <c r="T9" s="62">
        <f>+'Indice PondENGHO'!P8</f>
        <v>110.42951965332031</v>
      </c>
      <c r="U9" s="62">
        <f>+'Indice PondENGHO'!AB8</f>
        <v>110.40183258056641</v>
      </c>
      <c r="V9" s="62">
        <f>+'Indice PondENGHO'!AN8</f>
        <v>110.4039306640625</v>
      </c>
      <c r="W9" s="62">
        <f>+'Indice PondENGHO'!AZ8</f>
        <v>110.45215606689453</v>
      </c>
      <c r="Y9" s="63">
        <f t="shared" si="36"/>
        <v>0.41145865176281243</v>
      </c>
      <c r="Z9" s="63">
        <f t="shared" si="37"/>
        <v>0.32589523714141183</v>
      </c>
      <c r="AA9" s="63">
        <f t="shared" si="38"/>
        <v>0.29721748186994273</v>
      </c>
      <c r="AB9" s="63">
        <f t="shared" si="39"/>
        <v>0.24820825512102906</v>
      </c>
      <c r="AC9" s="63">
        <f t="shared" si="40"/>
        <v>0.18881821541410065</v>
      </c>
      <c r="AE9" s="62">
        <f>+'Indice PondENGHO'!D8</f>
        <v>110.44218444824219</v>
      </c>
      <c r="AF9" s="62">
        <f>+'Indice PondENGHO'!E8</f>
        <v>113.98046112060547</v>
      </c>
      <c r="AG9" s="62">
        <f>+'Indice PondENGHO'!F8</f>
        <v>110.4263916015625</v>
      </c>
      <c r="AH9" s="62">
        <f>+'Indice PondENGHO'!G8</f>
        <v>122.76215362548828</v>
      </c>
      <c r="AI9" s="62">
        <f>+'Indice PondENGHO'!H8</f>
        <v>108.61730194091797</v>
      </c>
      <c r="AJ9" s="62">
        <f>+'Indice PondENGHO'!I8</f>
        <v>112.72106170654297</v>
      </c>
      <c r="AK9" s="62">
        <f>+'Indice PondENGHO'!J8</f>
        <v>107.90763854980469</v>
      </c>
      <c r="AL9" s="62">
        <f>+'Indice PondENGHO'!K8</f>
        <v>119.62847900390625</v>
      </c>
      <c r="AM9" s="62">
        <f>+'Indice PondENGHO'!L8</f>
        <v>112.48895263671875</v>
      </c>
      <c r="AN9" s="62">
        <f>+'Indice PondENGHO'!M8</f>
        <v>115.01884460449219</v>
      </c>
      <c r="AO9" s="62">
        <f>+'Indice PondENGHO'!N8</f>
        <v>110.77003479003906</v>
      </c>
      <c r="AP9" s="62">
        <f>+'Indice PondENGHO'!O8</f>
        <v>110.92086791992188</v>
      </c>
      <c r="AQ9" s="62">
        <f t="shared" si="0"/>
        <v>111.97667694091797</v>
      </c>
      <c r="AR9" s="62"/>
      <c r="AS9" s="62">
        <f>+'Indice PondENGHO'!AZ8</f>
        <v>110.45215606689453</v>
      </c>
      <c r="AT9" s="62">
        <f>+'Indice PondENGHO'!BA8</f>
        <v>113.84852600097656</v>
      </c>
      <c r="AU9" s="62">
        <f>+'Indice PondENGHO'!BB8</f>
        <v>110.30097198486328</v>
      </c>
      <c r="AV9" s="62">
        <f>+'Indice PondENGHO'!BC8</f>
        <v>121.30203247070313</v>
      </c>
      <c r="AW9" s="62">
        <f>+'Indice PondENGHO'!BD8</f>
        <v>109.10626220703125</v>
      </c>
      <c r="AX9" s="62">
        <f>+'Indice PondENGHO'!BE8</f>
        <v>112.14239501953125</v>
      </c>
      <c r="AY9" s="62">
        <f>+'Indice PondENGHO'!BF8</f>
        <v>107.58563995361328</v>
      </c>
      <c r="AZ9" s="62">
        <f>+'Indice PondENGHO'!BG8</f>
        <v>119.74325561523438</v>
      </c>
      <c r="BA9" s="62">
        <f>+'Indice PondENGHO'!BH8</f>
        <v>113.03800964355469</v>
      </c>
      <c r="BB9" s="62">
        <f>+'Indice PondENGHO'!BI8</f>
        <v>113.60850524902344</v>
      </c>
      <c r="BC9" s="62">
        <f>+'Indice PondENGHO'!BJ8</f>
        <v>110.86881256103516</v>
      </c>
      <c r="BD9" s="62">
        <f>+'Indice PondENGHO'!BK8</f>
        <v>110.6551513671875</v>
      </c>
      <c r="BE9" s="62">
        <f t="shared" si="1"/>
        <v>111.90449523925781</v>
      </c>
      <c r="BG9" s="63">
        <f t="shared" si="4"/>
        <v>0.41145865176281243</v>
      </c>
      <c r="BH9" s="63">
        <f t="shared" si="5"/>
        <v>2.4485684587332676E-2</v>
      </c>
      <c r="BI9" s="63">
        <f t="shared" si="6"/>
        <v>8.2146358411587253E-2</v>
      </c>
      <c r="BJ9" s="63">
        <f t="shared" si="7"/>
        <v>0.25811714684286347</v>
      </c>
      <c r="BK9" s="63">
        <f t="shared" si="8"/>
        <v>3.699165349123415E-2</v>
      </c>
      <c r="BL9" s="63">
        <f t="shared" si="9"/>
        <v>6.4621030912395211E-2</v>
      </c>
      <c r="BM9" s="63">
        <f t="shared" si="10"/>
        <v>8.8779811959820945E-2</v>
      </c>
      <c r="BN9" s="63">
        <f t="shared" si="11"/>
        <v>5.5757794347132399E-2</v>
      </c>
      <c r="BO9" s="63">
        <f t="shared" si="12"/>
        <v>0.15968037861297188</v>
      </c>
      <c r="BP9" s="63">
        <f t="shared" si="13"/>
        <v>3.7232123550945254E-2</v>
      </c>
      <c r="BQ9" s="63">
        <f t="shared" si="14"/>
        <v>4.7718544775361416E-2</v>
      </c>
      <c r="BR9" s="63">
        <f t="shared" si="15"/>
        <v>4.8325672019936317E-2</v>
      </c>
      <c r="BS9" s="63">
        <f t="shared" si="59"/>
        <v>1.3153148512743935</v>
      </c>
      <c r="BT9" s="63">
        <f t="shared" si="41"/>
        <v>1.2688580987793463</v>
      </c>
      <c r="BV9" s="63">
        <f t="shared" si="42"/>
        <v>0.18881821541410065</v>
      </c>
      <c r="BW9" s="63">
        <f t="shared" si="16"/>
        <v>1.7832586071995928E-2</v>
      </c>
      <c r="BX9" s="63">
        <f t="shared" si="17"/>
        <v>5.747934493453942E-2</v>
      </c>
      <c r="BY9" s="63">
        <f t="shared" si="18"/>
        <v>0.29228238994745331</v>
      </c>
      <c r="BZ9" s="63">
        <f t="shared" si="19"/>
        <v>7.285807110021042E-2</v>
      </c>
      <c r="CA9" s="63">
        <f t="shared" si="20"/>
        <v>0.11396526289725875</v>
      </c>
      <c r="CB9" s="63">
        <f t="shared" si="21"/>
        <v>9.7527478397919781E-2</v>
      </c>
      <c r="CC9" s="63">
        <f t="shared" si="22"/>
        <v>6.3278870041285198E-2</v>
      </c>
      <c r="CD9" s="63">
        <f t="shared" si="23"/>
        <v>0.20637473104674031</v>
      </c>
      <c r="CE9" s="63">
        <f t="shared" si="24"/>
        <v>8.3452771982285193E-2</v>
      </c>
      <c r="CF9" s="63">
        <f t="shared" si="25"/>
        <v>0.11156429287302638</v>
      </c>
      <c r="CG9" s="63">
        <f t="shared" si="26"/>
        <v>6.2250784742850292E-2</v>
      </c>
      <c r="CH9" s="63">
        <f t="shared" si="43"/>
        <v>1.3676847994496657</v>
      </c>
      <c r="CI9" s="55">
        <f t="shared" si="44"/>
        <v>1.319844417969307</v>
      </c>
      <c r="CK9" s="63">
        <f t="shared" si="45"/>
        <v>0.22264043634871178</v>
      </c>
      <c r="CL9" s="63">
        <f t="shared" si="46"/>
        <v>6.6530985153367486E-3</v>
      </c>
      <c r="CM9" s="63">
        <f t="shared" si="47"/>
        <v>2.4667013477047833E-2</v>
      </c>
      <c r="CN9" s="63">
        <f t="shared" si="48"/>
        <v>-3.4165243104589849E-2</v>
      </c>
      <c r="CO9" s="63">
        <f t="shared" si="49"/>
        <v>-3.586641760897627E-2</v>
      </c>
      <c r="CP9" s="63">
        <f t="shared" si="50"/>
        <v>-4.934423198486354E-2</v>
      </c>
      <c r="CQ9" s="63">
        <f t="shared" si="51"/>
        <v>-8.7476664380988362E-3</v>
      </c>
      <c r="CR9" s="63">
        <f t="shared" si="52"/>
        <v>-7.5210756941527998E-3</v>
      </c>
      <c r="CS9" s="63">
        <f t="shared" si="53"/>
        <v>-4.6694352433768432E-2</v>
      </c>
      <c r="CT9" s="63">
        <f t="shared" si="54"/>
        <v>-4.6220648431339939E-2</v>
      </c>
      <c r="CU9" s="63">
        <f t="shared" si="55"/>
        <v>-6.3845748097664967E-2</v>
      </c>
      <c r="CV9" s="63">
        <f t="shared" si="56"/>
        <v>-1.3925112722913975E-2</v>
      </c>
      <c r="CW9" s="63">
        <f t="shared" si="57"/>
        <v>-5.2369948175272185E-2</v>
      </c>
      <c r="CX9" s="63">
        <f t="shared" si="58"/>
        <v>-5.098631918996066E-2</v>
      </c>
    </row>
    <row r="10" spans="1:102" x14ac:dyDescent="0.3">
      <c r="A10" s="61">
        <f>+'Indice PondENGHO'!A9</f>
        <v>42917</v>
      </c>
      <c r="B10" s="55">
        <f>+'Indice PondENGHO'!B9</f>
        <v>7</v>
      </c>
      <c r="C10" s="55">
        <f>+'Indice PondENGHO'!C9</f>
        <v>2017</v>
      </c>
      <c r="D10" s="62">
        <f>+'Indice PondENGHO'!BL9</f>
        <v>114.13607025146484</v>
      </c>
      <c r="E10" s="62">
        <f>+'Indice PondENGHO'!BM9</f>
        <v>114.23786163330078</v>
      </c>
      <c r="F10" s="62">
        <f>+'Indice PondENGHO'!BN9</f>
        <v>114.26905059814453</v>
      </c>
      <c r="G10" s="62">
        <f>+'Indice PondENGHO'!BO9</f>
        <v>114.15850067138672</v>
      </c>
      <c r="H10" s="62">
        <f>+'Indice PondENGHO'!BP9</f>
        <v>114.29730224609375</v>
      </c>
      <c r="I10" s="62">
        <f>+'Indice PondENGHO'!CD9</f>
        <v>114.23246002197266</v>
      </c>
      <c r="K10" s="63">
        <f t="shared" si="29"/>
        <v>0.2356240605283389</v>
      </c>
      <c r="L10" s="63">
        <f t="shared" si="30"/>
        <v>0.30944542894052363</v>
      </c>
      <c r="M10" s="63">
        <f t="shared" si="31"/>
        <v>0.3619896933392614</v>
      </c>
      <c r="N10" s="63">
        <f t="shared" si="32"/>
        <v>0.46130063767123158</v>
      </c>
      <c r="O10" s="63">
        <f t="shared" si="33"/>
        <v>0.69088647584532314</v>
      </c>
      <c r="P10" s="63">
        <f t="shared" si="34"/>
        <v>2.0592462963246789</v>
      </c>
      <c r="Q10" s="63">
        <f t="shared" si="35"/>
        <v>2.0592306668804294</v>
      </c>
      <c r="S10" s="62">
        <f>+'Indice PondENGHO'!D9</f>
        <v>112.35984039306641</v>
      </c>
      <c r="T10" s="62">
        <f>+'Indice PondENGHO'!P9</f>
        <v>112.35772705078125</v>
      </c>
      <c r="U10" s="62">
        <f>+'Indice PondENGHO'!AB9</f>
        <v>112.33399963378906</v>
      </c>
      <c r="V10" s="62">
        <f>+'Indice PondENGHO'!AN9</f>
        <v>112.31912231445313</v>
      </c>
      <c r="W10" s="62">
        <f>+'Indice PondENGHO'!AZ9</f>
        <v>112.35602569580078</v>
      </c>
      <c r="Y10" s="63">
        <f t="shared" si="36"/>
        <v>0.59040165183410354</v>
      </c>
      <c r="Z10" s="63">
        <f t="shared" si="37"/>
        <v>0.47675621084193925</v>
      </c>
      <c r="AA10" s="63">
        <f t="shared" si="38"/>
        <v>0.43786263291055716</v>
      </c>
      <c r="AB10" s="63">
        <f t="shared" si="39"/>
        <v>0.36099146682584038</v>
      </c>
      <c r="AC10" s="63">
        <f t="shared" si="40"/>
        <v>0.26708398542068179</v>
      </c>
      <c r="AE10" s="62">
        <f>+'Indice PondENGHO'!D9</f>
        <v>112.35984039306641</v>
      </c>
      <c r="AF10" s="62">
        <f>+'Indice PondENGHO'!E9</f>
        <v>117.52013397216797</v>
      </c>
      <c r="AG10" s="62">
        <f>+'Indice PondENGHO'!F9</f>
        <v>111.35782623291016</v>
      </c>
      <c r="AH10" s="62">
        <f>+'Indice PondENGHO'!G9</f>
        <v>125.07884216308594</v>
      </c>
      <c r="AI10" s="62">
        <f>+'Indice PondENGHO'!H9</f>
        <v>110.69296264648438</v>
      </c>
      <c r="AJ10" s="62">
        <f>+'Indice PondENGHO'!I9</f>
        <v>116.33879089355469</v>
      </c>
      <c r="AK10" s="62">
        <f>+'Indice PondENGHO'!J9</f>
        <v>110.48281097412109</v>
      </c>
      <c r="AL10" s="62">
        <f>+'Indice PondENGHO'!K9</f>
        <v>121.87615203857422</v>
      </c>
      <c r="AM10" s="62">
        <f>+'Indice PondENGHO'!L9</f>
        <v>115.62343597412109</v>
      </c>
      <c r="AN10" s="62">
        <f>+'Indice PondENGHO'!M9</f>
        <v>117.13919830322266</v>
      </c>
      <c r="AO10" s="62">
        <f>+'Indice PondENGHO'!N9</f>
        <v>113.31092834472656</v>
      </c>
      <c r="AP10" s="62">
        <f>+'Indice PondENGHO'!O9</f>
        <v>112.34537506103516</v>
      </c>
      <c r="AQ10" s="62">
        <f t="shared" si="0"/>
        <v>114.13607025146484</v>
      </c>
      <c r="AR10" s="62"/>
      <c r="AS10" s="62">
        <f>+'Indice PondENGHO'!AZ9</f>
        <v>112.35602569580078</v>
      </c>
      <c r="AT10" s="62">
        <f>+'Indice PondENGHO'!BA9</f>
        <v>117.46968841552734</v>
      </c>
      <c r="AU10" s="62">
        <f>+'Indice PondENGHO'!BB9</f>
        <v>111.30599212646484</v>
      </c>
      <c r="AV10" s="62">
        <f>+'Indice PondENGHO'!BC9</f>
        <v>123.86791229248047</v>
      </c>
      <c r="AW10" s="62">
        <f>+'Indice PondENGHO'!BD9</f>
        <v>111.03907775878906</v>
      </c>
      <c r="AX10" s="62">
        <f>+'Indice PondENGHO'!BE9</f>
        <v>115.96437835693359</v>
      </c>
      <c r="AY10" s="62">
        <f>+'Indice PondENGHO'!BF9</f>
        <v>109.89127349853516</v>
      </c>
      <c r="AZ10" s="62">
        <f>+'Indice PondENGHO'!BG9</f>
        <v>121.60392761230469</v>
      </c>
      <c r="BA10" s="62">
        <f>+'Indice PondENGHO'!BH9</f>
        <v>116.10830688476563</v>
      </c>
      <c r="BB10" s="62">
        <f>+'Indice PondENGHO'!BI9</f>
        <v>115.67982482910156</v>
      </c>
      <c r="BC10" s="62">
        <f>+'Indice PondENGHO'!BJ9</f>
        <v>113.81954193115234</v>
      </c>
      <c r="BD10" s="62">
        <f>+'Indice PondENGHO'!BK9</f>
        <v>112.18510437011719</v>
      </c>
      <c r="BE10" s="62">
        <f t="shared" si="1"/>
        <v>114.29730224609375</v>
      </c>
      <c r="BG10" s="63">
        <f t="shared" si="4"/>
        <v>0.59040165183410354</v>
      </c>
      <c r="BH10" s="63">
        <f t="shared" si="5"/>
        <v>7.0290324863219303E-2</v>
      </c>
      <c r="BI10" s="63">
        <f t="shared" si="6"/>
        <v>6.6480809693488824E-2</v>
      </c>
      <c r="BJ10" s="63">
        <f t="shared" si="7"/>
        <v>0.29360262423342953</v>
      </c>
      <c r="BK10" s="63">
        <f t="shared" si="8"/>
        <v>7.6358365375804094E-2</v>
      </c>
      <c r="BL10" s="63">
        <f t="shared" si="9"/>
        <v>0.13522821596460818</v>
      </c>
      <c r="BM10" s="63">
        <f t="shared" si="10"/>
        <v>0.23891753025563592</v>
      </c>
      <c r="BN10" s="63">
        <f t="shared" si="11"/>
        <v>0.10067913008434476</v>
      </c>
      <c r="BO10" s="63">
        <f t="shared" si="12"/>
        <v>0.21560154116674599</v>
      </c>
      <c r="BP10" s="63">
        <f t="shared" si="13"/>
        <v>3.1209877901354235E-2</v>
      </c>
      <c r="BQ10" s="63">
        <f t="shared" si="14"/>
        <v>9.9586637246453336E-2</v>
      </c>
      <c r="BR10" s="63">
        <f t="shared" si="15"/>
        <v>4.667670530040522E-2</v>
      </c>
      <c r="BS10" s="63">
        <f t="shared" si="59"/>
        <v>1.9650334139195931</v>
      </c>
      <c r="BT10" s="63">
        <f t="shared" si="41"/>
        <v>1.9284313211815007</v>
      </c>
      <c r="BV10" s="63">
        <f t="shared" si="42"/>
        <v>0.26708398542068179</v>
      </c>
      <c r="BW10" s="63">
        <f t="shared" si="16"/>
        <v>5.9553426690886146E-2</v>
      </c>
      <c r="BX10" s="63">
        <f t="shared" si="17"/>
        <v>5.3613416724995193E-2</v>
      </c>
      <c r="BY10" s="63">
        <f t="shared" si="18"/>
        <v>0.33521452846115318</v>
      </c>
      <c r="BZ10" s="63">
        <f t="shared" si="19"/>
        <v>0.12082426321222832</v>
      </c>
      <c r="CA10" s="63">
        <f t="shared" si="20"/>
        <v>0.27311389052673335</v>
      </c>
      <c r="CB10" s="63">
        <f t="shared" si="21"/>
        <v>0.32233654045099969</v>
      </c>
      <c r="CC10" s="63">
        <f t="shared" si="22"/>
        <v>7.5747927169182772E-2</v>
      </c>
      <c r="CD10" s="63">
        <f t="shared" si="23"/>
        <v>0.26740582826721637</v>
      </c>
      <c r="CE10" s="63">
        <f t="shared" si="24"/>
        <v>6.9668665891095244E-2</v>
      </c>
      <c r="CF10" s="63">
        <f t="shared" si="25"/>
        <v>0.21520519160389165</v>
      </c>
      <c r="CG10" s="63">
        <f t="shared" si="26"/>
        <v>6.8469719591076325E-2</v>
      </c>
      <c r="CH10" s="63">
        <f t="shared" si="43"/>
        <v>2.1282373840101401</v>
      </c>
      <c r="CI10" s="55">
        <f t="shared" si="44"/>
        <v>2.1382581653399901</v>
      </c>
      <c r="CK10" s="63">
        <f t="shared" si="45"/>
        <v>0.32331766641342174</v>
      </c>
      <c r="CL10" s="63">
        <f t="shared" si="46"/>
        <v>1.0736898172333156E-2</v>
      </c>
      <c r="CM10" s="63">
        <f t="shared" si="47"/>
        <v>1.2867392968493631E-2</v>
      </c>
      <c r="CN10" s="63">
        <f t="shared" si="48"/>
        <v>-4.1611904227723651E-2</v>
      </c>
      <c r="CO10" s="63">
        <f t="shared" si="49"/>
        <v>-4.4465897836424226E-2</v>
      </c>
      <c r="CP10" s="63">
        <f t="shared" si="50"/>
        <v>-0.13788567456212517</v>
      </c>
      <c r="CQ10" s="63">
        <f t="shared" si="51"/>
        <v>-8.3419010195363769E-2</v>
      </c>
      <c r="CR10" s="63">
        <f t="shared" si="52"/>
        <v>2.4931202915161987E-2</v>
      </c>
      <c r="CS10" s="63">
        <f t="shared" si="53"/>
        <v>-5.1804287100470386E-2</v>
      </c>
      <c r="CT10" s="63">
        <f t="shared" si="54"/>
        <v>-3.8458787989741006E-2</v>
      </c>
      <c r="CU10" s="63">
        <f t="shared" si="55"/>
        <v>-0.11561855435743831</v>
      </c>
      <c r="CV10" s="63">
        <f t="shared" si="56"/>
        <v>-2.1793014290671105E-2</v>
      </c>
      <c r="CW10" s="63">
        <f t="shared" si="57"/>
        <v>-0.16320397009054699</v>
      </c>
      <c r="CX10" s="63">
        <f t="shared" si="58"/>
        <v>-0.2098268441584894</v>
      </c>
    </row>
    <row r="11" spans="1:102" x14ac:dyDescent="0.3">
      <c r="A11" s="61">
        <f>+'Indice PondENGHO'!A10</f>
        <v>42948</v>
      </c>
      <c r="B11" s="55">
        <f>+'Indice PondENGHO'!B10</f>
        <v>8</v>
      </c>
      <c r="C11" s="55">
        <f>+'Indice PondENGHO'!C10</f>
        <v>2017</v>
      </c>
      <c r="D11" s="62">
        <f>+'Indice PondENGHO'!BL10</f>
        <v>115.74746704101563</v>
      </c>
      <c r="E11" s="62">
        <f>+'Indice PondENGHO'!BM10</f>
        <v>115.87099456787109</v>
      </c>
      <c r="F11" s="62">
        <f>+'Indice PondENGHO'!BN10</f>
        <v>115.93067169189453</v>
      </c>
      <c r="G11" s="62">
        <f>+'Indice PondENGHO'!BO10</f>
        <v>115.80081176757813</v>
      </c>
      <c r="H11" s="62">
        <f>+'Indice PondENGHO'!BP10</f>
        <v>115.93241882324219</v>
      </c>
      <c r="I11" s="62">
        <f>+'Indice PondENGHO'!CD10</f>
        <v>115.87065887451172</v>
      </c>
      <c r="K11" s="63">
        <f t="shared" si="29"/>
        <v>0.17228127932431742</v>
      </c>
      <c r="L11" s="63">
        <f t="shared" si="30"/>
        <v>0.22191561359826231</v>
      </c>
      <c r="M11" s="63">
        <f t="shared" si="31"/>
        <v>0.25705122850971013</v>
      </c>
      <c r="N11" s="63">
        <f t="shared" si="32"/>
        <v>0.32025436180500394</v>
      </c>
      <c r="O11" s="63">
        <f t="shared" si="33"/>
        <v>0.46258915929420624</v>
      </c>
      <c r="P11" s="63">
        <f t="shared" si="34"/>
        <v>1.4340916425315</v>
      </c>
      <c r="Q11" s="63">
        <f t="shared" si="35"/>
        <v>1.4340922468306871</v>
      </c>
      <c r="S11" s="62">
        <f>+'Indice PondENGHO'!D10</f>
        <v>114.27885437011719</v>
      </c>
      <c r="T11" s="62">
        <f>+'Indice PondENGHO'!P10</f>
        <v>114.35952758789063</v>
      </c>
      <c r="U11" s="62">
        <f>+'Indice PondENGHO'!AB10</f>
        <v>114.402587890625</v>
      </c>
      <c r="V11" s="62">
        <f>+'Indice PondENGHO'!AN10</f>
        <v>114.41409301757813</v>
      </c>
      <c r="W11" s="62">
        <f>+'Indice PondENGHO'!AZ10</f>
        <v>114.49283599853516</v>
      </c>
      <c r="Y11" s="63">
        <f t="shared" si="36"/>
        <v>0.57964176501532505</v>
      </c>
      <c r="Z11" s="63">
        <f t="shared" si="37"/>
        <v>0.48528477613169574</v>
      </c>
      <c r="AA11" s="63">
        <f t="shared" si="38"/>
        <v>0.45937226719454832</v>
      </c>
      <c r="AB11" s="63">
        <f t="shared" si="39"/>
        <v>0.38686009853508413</v>
      </c>
      <c r="AC11" s="63">
        <f t="shared" si="40"/>
        <v>0.2934865235783396</v>
      </c>
      <c r="AE11" s="62">
        <f>+'Indice PondENGHO'!D10</f>
        <v>114.27885437011719</v>
      </c>
      <c r="AF11" s="62">
        <f>+'Indice PondENGHO'!E10</f>
        <v>119.65938568115234</v>
      </c>
      <c r="AG11" s="62">
        <f>+'Indice PondENGHO'!F10</f>
        <v>111.41750335693359</v>
      </c>
      <c r="AH11" s="62">
        <f>+'Indice PondENGHO'!G10</f>
        <v>127.61013793945313</v>
      </c>
      <c r="AI11" s="62">
        <f>+'Indice PondENGHO'!H10</f>
        <v>111.36906433105469</v>
      </c>
      <c r="AJ11" s="62">
        <f>+'Indice PondENGHO'!I10</f>
        <v>119.15663146972656</v>
      </c>
      <c r="AK11" s="62">
        <f>+'Indice PondENGHO'!J10</f>
        <v>111.6351318359375</v>
      </c>
      <c r="AL11" s="62">
        <f>+'Indice PondENGHO'!K10</f>
        <v>124.00848388671875</v>
      </c>
      <c r="AM11" s="62">
        <f>+'Indice PondENGHO'!L10</f>
        <v>116.86173248291016</v>
      </c>
      <c r="AN11" s="62">
        <f>+'Indice PondENGHO'!M10</f>
        <v>119.87480163574219</v>
      </c>
      <c r="AO11" s="62">
        <f>+'Indice PondENGHO'!N10</f>
        <v>114.20793151855469</v>
      </c>
      <c r="AP11" s="62">
        <f>+'Indice PondENGHO'!O10</f>
        <v>114.01226043701172</v>
      </c>
      <c r="AQ11" s="62">
        <f t="shared" si="0"/>
        <v>115.74746704101563</v>
      </c>
      <c r="AR11" s="62"/>
      <c r="AS11" s="62">
        <f>+'Indice PondENGHO'!AZ10</f>
        <v>114.49283599853516</v>
      </c>
      <c r="AT11" s="62">
        <f>+'Indice PondENGHO'!BA10</f>
        <v>119.45858764648438</v>
      </c>
      <c r="AU11" s="62">
        <f>+'Indice PondENGHO'!BB10</f>
        <v>111.48189544677734</v>
      </c>
      <c r="AV11" s="62">
        <f>+'Indice PondENGHO'!BC10</f>
        <v>126.70830535888672</v>
      </c>
      <c r="AW11" s="62">
        <f>+'Indice PondENGHO'!BD10</f>
        <v>111.76394653320313</v>
      </c>
      <c r="AX11" s="62">
        <f>+'Indice PondENGHO'!BE10</f>
        <v>118.96630859375</v>
      </c>
      <c r="AY11" s="62">
        <f>+'Indice PondENGHO'!BF10</f>
        <v>111.10606384277344</v>
      </c>
      <c r="AZ11" s="62">
        <f>+'Indice PondENGHO'!BG10</f>
        <v>123.79988861083984</v>
      </c>
      <c r="BA11" s="62">
        <f>+'Indice PondENGHO'!BH10</f>
        <v>116.88906860351563</v>
      </c>
      <c r="BB11" s="62">
        <f>+'Indice PondENGHO'!BI10</f>
        <v>118.47026824951172</v>
      </c>
      <c r="BC11" s="62">
        <f>+'Indice PondENGHO'!BJ10</f>
        <v>114.6956787109375</v>
      </c>
      <c r="BD11" s="62">
        <f>+'Indice PondENGHO'!BK10</f>
        <v>113.80986785888672</v>
      </c>
      <c r="BE11" s="62">
        <f t="shared" si="1"/>
        <v>115.93241882324219</v>
      </c>
      <c r="BG11" s="63">
        <f t="shared" si="4"/>
        <v>0.57964176501532505</v>
      </c>
      <c r="BH11" s="63">
        <f t="shared" si="5"/>
        <v>4.1677242096637035E-2</v>
      </c>
      <c r="BI11" s="63">
        <f t="shared" si="6"/>
        <v>4.1788469347686088E-3</v>
      </c>
      <c r="BJ11" s="63">
        <f t="shared" si="7"/>
        <v>0.31473122863021447</v>
      </c>
      <c r="BK11" s="63">
        <f t="shared" si="8"/>
        <v>2.440152318333447E-2</v>
      </c>
      <c r="BL11" s="63">
        <f t="shared" si="9"/>
        <v>0.10333616569332892</v>
      </c>
      <c r="BM11" s="63">
        <f t="shared" si="10"/>
        <v>0.10488654686950884</v>
      </c>
      <c r="BN11" s="63">
        <f t="shared" si="11"/>
        <v>9.3705648811535425E-2</v>
      </c>
      <c r="BO11" s="63">
        <f t="shared" si="12"/>
        <v>8.3563227092011111E-2</v>
      </c>
      <c r="BP11" s="63">
        <f t="shared" si="13"/>
        <v>3.9504042619053201E-2</v>
      </c>
      <c r="BQ11" s="63">
        <f t="shared" si="14"/>
        <v>3.4491591616787859E-2</v>
      </c>
      <c r="BR11" s="63">
        <f t="shared" si="15"/>
        <v>5.3585336067282191E-2</v>
      </c>
      <c r="BS11" s="63">
        <f t="shared" si="59"/>
        <v>1.4777031646297869</v>
      </c>
      <c r="BT11" s="63">
        <f t="shared" si="41"/>
        <v>1.4118208082690709</v>
      </c>
      <c r="BV11" s="63">
        <f t="shared" si="42"/>
        <v>0.2934865235783396</v>
      </c>
      <c r="BW11" s="63">
        <f t="shared" si="16"/>
        <v>3.202455357150566E-2</v>
      </c>
      <c r="BX11" s="63">
        <f t="shared" si="17"/>
        <v>9.1872240904869815E-3</v>
      </c>
      <c r="BY11" s="63">
        <f t="shared" si="18"/>
        <v>0.36330930257420729</v>
      </c>
      <c r="BZ11" s="63">
        <f t="shared" si="19"/>
        <v>4.4364407797391571E-2</v>
      </c>
      <c r="CA11" s="63">
        <f t="shared" si="20"/>
        <v>0.21002314014386059</v>
      </c>
      <c r="CB11" s="63">
        <f t="shared" si="21"/>
        <v>0.16627698547084252</v>
      </c>
      <c r="CC11" s="63">
        <f t="shared" si="22"/>
        <v>8.7526005092549583E-2</v>
      </c>
      <c r="CD11" s="63">
        <f t="shared" si="23"/>
        <v>6.6576431087077725E-2</v>
      </c>
      <c r="CE11" s="63">
        <f t="shared" si="24"/>
        <v>9.1891461197690705E-2</v>
      </c>
      <c r="CF11" s="63">
        <f t="shared" si="25"/>
        <v>6.2561453398541217E-2</v>
      </c>
      <c r="CG11" s="63">
        <f t="shared" si="26"/>
        <v>7.1190519610249497E-2</v>
      </c>
      <c r="CH11" s="63">
        <f t="shared" si="43"/>
        <v>1.4984180076127429</v>
      </c>
      <c r="CI11" s="55">
        <f t="shared" si="44"/>
        <v>1.43058195164385</v>
      </c>
      <c r="CK11" s="63">
        <f t="shared" si="45"/>
        <v>0.28615524143698545</v>
      </c>
      <c r="CL11" s="63">
        <f t="shared" si="46"/>
        <v>9.6526885251313754E-3</v>
      </c>
      <c r="CM11" s="63">
        <f t="shared" si="47"/>
        <v>-5.0083771557183727E-3</v>
      </c>
      <c r="CN11" s="63">
        <f t="shared" si="48"/>
        <v>-4.8578073943992828E-2</v>
      </c>
      <c r="CO11" s="63">
        <f t="shared" si="49"/>
        <v>-1.99628846140571E-2</v>
      </c>
      <c r="CP11" s="63">
        <f t="shared" si="50"/>
        <v>-0.10668697445053167</v>
      </c>
      <c r="CQ11" s="63">
        <f t="shared" si="51"/>
        <v>-6.1390438601333683E-2</v>
      </c>
      <c r="CR11" s="63">
        <f t="shared" si="52"/>
        <v>6.1796437189858416E-3</v>
      </c>
      <c r="CS11" s="63">
        <f t="shared" si="53"/>
        <v>1.6986796004933385E-2</v>
      </c>
      <c r="CT11" s="63">
        <f t="shared" si="54"/>
        <v>-5.2387418578637504E-2</v>
      </c>
      <c r="CU11" s="63">
        <f t="shared" si="55"/>
        <v>-2.8069861781753358E-2</v>
      </c>
      <c r="CV11" s="63">
        <f t="shared" si="56"/>
        <v>-1.7605183542967306E-2</v>
      </c>
      <c r="CW11" s="63">
        <f t="shared" si="57"/>
        <v>-2.0714842982956005E-2</v>
      </c>
      <c r="CX11" s="63">
        <f t="shared" si="58"/>
        <v>-1.8761143374779188E-2</v>
      </c>
    </row>
    <row r="12" spans="1:102" x14ac:dyDescent="0.3">
      <c r="A12" s="61">
        <f>+'Indice PondENGHO'!A11</f>
        <v>42979</v>
      </c>
      <c r="B12" s="55">
        <f>+'Indice PondENGHO'!B11</f>
        <v>9</v>
      </c>
      <c r="C12" s="55">
        <f>+'Indice PondENGHO'!C11</f>
        <v>2017</v>
      </c>
      <c r="D12" s="62">
        <f>+'Indice PondENGHO'!BL11</f>
        <v>117.01284027099609</v>
      </c>
      <c r="E12" s="62">
        <f>+'Indice PondENGHO'!BM11</f>
        <v>117.18240356445313</v>
      </c>
      <c r="F12" s="62">
        <f>+'Indice PondENGHO'!BN11</f>
        <v>117.32281494140625</v>
      </c>
      <c r="G12" s="62">
        <f>+'Indice PondENGHO'!BO11</f>
        <v>117.20311737060547</v>
      </c>
      <c r="H12" s="62">
        <f>+'Indice PondENGHO'!BP11</f>
        <v>117.37400054931641</v>
      </c>
      <c r="I12" s="62">
        <f>+'Indice PondENGHO'!CD11</f>
        <v>117.25302124023438</v>
      </c>
      <c r="K12" s="63">
        <f t="shared" si="29"/>
        <v>0.13337372765773559</v>
      </c>
      <c r="L12" s="63">
        <f t="shared" si="30"/>
        <v>0.17567927647375958</v>
      </c>
      <c r="M12" s="63">
        <f t="shared" si="31"/>
        <v>0.21231841619733036</v>
      </c>
      <c r="N12" s="63">
        <f t="shared" si="32"/>
        <v>0.26958662926076965</v>
      </c>
      <c r="O12" s="63">
        <f t="shared" si="33"/>
        <v>0.40207035266915964</v>
      </c>
      <c r="P12" s="63">
        <f t="shared" si="34"/>
        <v>1.1930284022587547</v>
      </c>
      <c r="Q12" s="63">
        <f t="shared" si="35"/>
        <v>1.1930219256108376</v>
      </c>
      <c r="S12" s="62">
        <f>+'Indice PondENGHO'!D11</f>
        <v>115.59371948242188</v>
      </c>
      <c r="T12" s="62">
        <f>+'Indice PondENGHO'!P11</f>
        <v>115.62808227539063</v>
      </c>
      <c r="U12" s="62">
        <f>+'Indice PondENGHO'!AB11</f>
        <v>115.61586761474609</v>
      </c>
      <c r="V12" s="62">
        <f>+'Indice PondENGHO'!AN11</f>
        <v>115.58975219726563</v>
      </c>
      <c r="W12" s="62">
        <f>+'Indice PondENGHO'!AZ11</f>
        <v>115.64311218261719</v>
      </c>
      <c r="Y12" s="63">
        <f t="shared" si="36"/>
        <v>0.39162837824836094</v>
      </c>
      <c r="Z12" s="63">
        <f t="shared" si="37"/>
        <v>0.30319385203309901</v>
      </c>
      <c r="AA12" s="63">
        <f t="shared" si="38"/>
        <v>0.2655717801704629</v>
      </c>
      <c r="AB12" s="63">
        <f t="shared" si="39"/>
        <v>0.21401986004950546</v>
      </c>
      <c r="AC12" s="63">
        <f t="shared" si="40"/>
        <v>0.15575980892578573</v>
      </c>
      <c r="AE12" s="62">
        <f>+'Indice PondENGHO'!D11</f>
        <v>115.59371948242188</v>
      </c>
      <c r="AF12" s="62">
        <f>+'Indice PondENGHO'!E11</f>
        <v>118.64643096923828</v>
      </c>
      <c r="AG12" s="62">
        <f>+'Indice PondENGHO'!F11</f>
        <v>111.20072174072266</v>
      </c>
      <c r="AH12" s="62">
        <f>+'Indice PondENGHO'!G11</f>
        <v>130.00874328613281</v>
      </c>
      <c r="AI12" s="62">
        <f>+'Indice PondENGHO'!H11</f>
        <v>111.87860107421875</v>
      </c>
      <c r="AJ12" s="62">
        <f>+'Indice PondENGHO'!I11</f>
        <v>121.93215942382813</v>
      </c>
      <c r="AK12" s="62">
        <f>+'Indice PondENGHO'!J11</f>
        <v>112.52828979492188</v>
      </c>
      <c r="AL12" s="62">
        <f>+'Indice PondENGHO'!K11</f>
        <v>125.32649230957031</v>
      </c>
      <c r="AM12" s="62">
        <f>+'Indice PondENGHO'!L11</f>
        <v>118.70554351806641</v>
      </c>
      <c r="AN12" s="62">
        <f>+'Indice PondENGHO'!M11</f>
        <v>125.28047180175781</v>
      </c>
      <c r="AO12" s="62">
        <f>+'Indice PondENGHO'!N11</f>
        <v>115.82192993164063</v>
      </c>
      <c r="AP12" s="62">
        <f>+'Indice PondENGHO'!O11</f>
        <v>115.60140991210938</v>
      </c>
      <c r="AQ12" s="62">
        <f t="shared" si="0"/>
        <v>117.01284027099609</v>
      </c>
      <c r="AR12" s="62"/>
      <c r="AS12" s="62">
        <f>+'Indice PondENGHO'!AZ11</f>
        <v>115.64311218261719</v>
      </c>
      <c r="AT12" s="62">
        <f>+'Indice PondENGHO'!BA11</f>
        <v>118.35944366455078</v>
      </c>
      <c r="AU12" s="62">
        <f>+'Indice PondENGHO'!BB11</f>
        <v>111.30345153808594</v>
      </c>
      <c r="AV12" s="62">
        <f>+'Indice PondENGHO'!BC11</f>
        <v>129.06199645996094</v>
      </c>
      <c r="AW12" s="62">
        <f>+'Indice PondENGHO'!BD11</f>
        <v>112.09996795654297</v>
      </c>
      <c r="AX12" s="62">
        <f>+'Indice PondENGHO'!BE11</f>
        <v>121.83583068847656</v>
      </c>
      <c r="AY12" s="62">
        <f>+'Indice PondENGHO'!BF11</f>
        <v>112.06011962890625</v>
      </c>
      <c r="AZ12" s="62">
        <f>+'Indice PondENGHO'!BG11</f>
        <v>125.00740051269531</v>
      </c>
      <c r="BA12" s="62">
        <f>+'Indice PondENGHO'!BH11</f>
        <v>118.67305755615234</v>
      </c>
      <c r="BB12" s="62">
        <f>+'Indice PondENGHO'!BI11</f>
        <v>124.75370025634766</v>
      </c>
      <c r="BC12" s="62">
        <f>+'Indice PondENGHO'!BJ11</f>
        <v>116.28425598144531</v>
      </c>
      <c r="BD12" s="62">
        <f>+'Indice PondENGHO'!BK11</f>
        <v>115.68430328369141</v>
      </c>
      <c r="BE12" s="62">
        <f t="shared" si="1"/>
        <v>117.37400054931641</v>
      </c>
      <c r="BG12" s="63">
        <f t="shared" si="4"/>
        <v>0.39162837824836094</v>
      </c>
      <c r="BH12" s="63">
        <f t="shared" si="5"/>
        <v>-1.9459807225964718E-2</v>
      </c>
      <c r="BI12" s="63">
        <f t="shared" si="6"/>
        <v>-1.4968643597540795E-2</v>
      </c>
      <c r="BJ12" s="63">
        <f t="shared" si="7"/>
        <v>0.29408113082788739</v>
      </c>
      <c r="BK12" s="63">
        <f t="shared" si="8"/>
        <v>1.813392624503574E-2</v>
      </c>
      <c r="BL12" s="63">
        <f t="shared" si="9"/>
        <v>0.10036746373274702</v>
      </c>
      <c r="BM12" s="63">
        <f t="shared" si="10"/>
        <v>8.0165232285595842E-2</v>
      </c>
      <c r="BN12" s="63">
        <f t="shared" si="11"/>
        <v>5.7113737851869815E-2</v>
      </c>
      <c r="BO12" s="63">
        <f t="shared" si="12"/>
        <v>0.12269260415954412</v>
      </c>
      <c r="BP12" s="63">
        <f t="shared" si="13"/>
        <v>7.6974943671617752E-2</v>
      </c>
      <c r="BQ12" s="63">
        <f t="shared" si="14"/>
        <v>6.1197513767301939E-2</v>
      </c>
      <c r="BR12" s="63">
        <f t="shared" si="15"/>
        <v>5.0375154459983501E-2</v>
      </c>
      <c r="BS12" s="63">
        <f t="shared" si="59"/>
        <v>1.2183016344264386</v>
      </c>
      <c r="BT12" s="63">
        <f t="shared" si="41"/>
        <v>1.0932189380283175</v>
      </c>
      <c r="BV12" s="63">
        <f t="shared" si="42"/>
        <v>0.15575980892578573</v>
      </c>
      <c r="BW12" s="63">
        <f t="shared" si="16"/>
        <v>-1.744841465877104E-2</v>
      </c>
      <c r="BX12" s="63">
        <f t="shared" si="17"/>
        <v>-9.1884674840225205E-3</v>
      </c>
      <c r="BY12" s="63">
        <f t="shared" si="18"/>
        <v>0.29681006391384479</v>
      </c>
      <c r="BZ12" s="63">
        <f t="shared" si="19"/>
        <v>2.0275582815898568E-2</v>
      </c>
      <c r="CA12" s="63">
        <f t="shared" si="20"/>
        <v>0.19792798715541174</v>
      </c>
      <c r="CB12" s="63">
        <f t="shared" si="21"/>
        <v>0.12874656881363797</v>
      </c>
      <c r="CC12" s="63">
        <f t="shared" si="22"/>
        <v>4.7449865631342625E-2</v>
      </c>
      <c r="CD12" s="63">
        <f t="shared" si="23"/>
        <v>0.14997720043954937</v>
      </c>
      <c r="CE12" s="63">
        <f t="shared" si="24"/>
        <v>0.20399989272485666</v>
      </c>
      <c r="CF12" s="63">
        <f t="shared" si="25"/>
        <v>0.11183412507241468</v>
      </c>
      <c r="CG12" s="63">
        <f t="shared" si="26"/>
        <v>8.0971759736285787E-2</v>
      </c>
      <c r="CH12" s="63">
        <f t="shared" si="43"/>
        <v>1.3671159730862346</v>
      </c>
      <c r="CI12" s="55">
        <f t="shared" si="44"/>
        <v>1.2434673068213442</v>
      </c>
      <c r="CK12" s="63">
        <f t="shared" si="45"/>
        <v>0.23586856932257522</v>
      </c>
      <c r="CL12" s="63">
        <f t="shared" si="46"/>
        <v>-2.0113925671936782E-3</v>
      </c>
      <c r="CM12" s="63">
        <f t="shared" si="47"/>
        <v>-5.7801761135182744E-3</v>
      </c>
      <c r="CN12" s="63">
        <f t="shared" si="48"/>
        <v>-2.7289330859573968E-3</v>
      </c>
      <c r="CO12" s="63">
        <f t="shared" si="49"/>
        <v>-2.141656570862828E-3</v>
      </c>
      <c r="CP12" s="63">
        <f t="shared" si="50"/>
        <v>-9.7560523422664719E-2</v>
      </c>
      <c r="CQ12" s="63">
        <f t="shared" si="51"/>
        <v>-4.8581336528042127E-2</v>
      </c>
      <c r="CR12" s="63">
        <f t="shared" si="52"/>
        <v>9.6638722205271907E-3</v>
      </c>
      <c r="CS12" s="63">
        <f t="shared" si="53"/>
        <v>-2.7284596280005249E-2</v>
      </c>
      <c r="CT12" s="63">
        <f t="shared" si="54"/>
        <v>-0.12702494905323891</v>
      </c>
      <c r="CU12" s="63">
        <f t="shared" si="55"/>
        <v>-5.0636611305112739E-2</v>
      </c>
      <c r="CV12" s="63">
        <f t="shared" si="56"/>
        <v>-3.0596605276302286E-2</v>
      </c>
      <c r="CW12" s="63">
        <f t="shared" si="57"/>
        <v>-0.14881433865979599</v>
      </c>
      <c r="CX12" s="63">
        <f t="shared" si="58"/>
        <v>-0.15024836879302672</v>
      </c>
    </row>
    <row r="13" spans="1:102" x14ac:dyDescent="0.3">
      <c r="A13" s="61">
        <f>+'Indice PondENGHO'!A12</f>
        <v>43009</v>
      </c>
      <c r="B13" s="55">
        <f>+'Indice PondENGHO'!B12</f>
        <v>10</v>
      </c>
      <c r="C13" s="55">
        <f>+'Indice PondENGHO'!C12</f>
        <v>2017</v>
      </c>
      <c r="D13" s="62">
        <f>+'Indice PondENGHO'!BL12</f>
        <v>118.49489593505859</v>
      </c>
      <c r="E13" s="62">
        <f>+'Indice PondENGHO'!BM12</f>
        <v>118.68382263183594</v>
      </c>
      <c r="F13" s="62">
        <f>+'Indice PondENGHO'!BN12</f>
        <v>118.81536102294922</v>
      </c>
      <c r="G13" s="62">
        <f>+'Indice PondENGHO'!BO12</f>
        <v>118.66667175292969</v>
      </c>
      <c r="H13" s="62">
        <f>+'Indice PondENGHO'!BP12</f>
        <v>118.79026794433594</v>
      </c>
      <c r="I13" s="62">
        <f>+'Indice PondENGHO'!CD12</f>
        <v>118.71456146240234</v>
      </c>
      <c r="K13" s="63">
        <f t="shared" si="29"/>
        <v>0.15437095721310071</v>
      </c>
      <c r="L13" s="63">
        <f t="shared" si="30"/>
        <v>0.19876217338525737</v>
      </c>
      <c r="M13" s="63">
        <f t="shared" si="31"/>
        <v>0.22494737170895832</v>
      </c>
      <c r="N13" s="63">
        <f t="shared" si="32"/>
        <v>0.2780442884854129</v>
      </c>
      <c r="O13" s="63">
        <f t="shared" si="33"/>
        <v>0.39035295741264564</v>
      </c>
      <c r="P13" s="63">
        <f t="shared" si="34"/>
        <v>1.2464777482053748</v>
      </c>
      <c r="Q13" s="63">
        <f t="shared" si="35"/>
        <v>1.2464840621662754</v>
      </c>
      <c r="S13" s="62">
        <f>+'Indice PondENGHO'!D12</f>
        <v>116.7080078125</v>
      </c>
      <c r="T13" s="62">
        <f>+'Indice PondENGHO'!P12</f>
        <v>116.68189239501953</v>
      </c>
      <c r="U13" s="62">
        <f>+'Indice PondENGHO'!AB12</f>
        <v>116.61724090576172</v>
      </c>
      <c r="V13" s="62">
        <f>+'Indice PondENGHO'!AN12</f>
        <v>116.55720520019531</v>
      </c>
      <c r="W13" s="62">
        <f>+'Indice PondENGHO'!AZ12</f>
        <v>116.56192779541016</v>
      </c>
      <c r="Y13" s="63">
        <f t="shared" si="36"/>
        <v>0.32829820550374944</v>
      </c>
      <c r="Z13" s="63">
        <f t="shared" si="37"/>
        <v>0.24904962607372269</v>
      </c>
      <c r="AA13" s="63">
        <f t="shared" si="38"/>
        <v>0.21658723948261049</v>
      </c>
      <c r="AB13" s="63">
        <f t="shared" si="39"/>
        <v>0.1740102993353343</v>
      </c>
      <c r="AC13" s="63">
        <f t="shared" si="40"/>
        <v>0.12288945943527348</v>
      </c>
      <c r="AE13" s="62">
        <f>+'Indice PondENGHO'!D12</f>
        <v>116.7080078125</v>
      </c>
      <c r="AF13" s="62">
        <f>+'Indice PondENGHO'!E12</f>
        <v>121.92085266113281</v>
      </c>
      <c r="AG13" s="62">
        <f>+'Indice PondENGHO'!F12</f>
        <v>112.32588958740234</v>
      </c>
      <c r="AH13" s="62">
        <f>+'Indice PondENGHO'!G12</f>
        <v>131.25450134277344</v>
      </c>
      <c r="AI13" s="62">
        <f>+'Indice PondENGHO'!H12</f>
        <v>112.28115844726563</v>
      </c>
      <c r="AJ13" s="62">
        <f>+'Indice PondENGHO'!I12</f>
        <v>123.36647033691406</v>
      </c>
      <c r="AK13" s="62">
        <f>+'Indice PondENGHO'!J12</f>
        <v>114.11225891113281</v>
      </c>
      <c r="AL13" s="62">
        <f>+'Indice PondENGHO'!K12</f>
        <v>132.04031372070313</v>
      </c>
      <c r="AM13" s="62">
        <f>+'Indice PondENGHO'!L12</f>
        <v>120.60708618164063</v>
      </c>
      <c r="AN13" s="62">
        <f>+'Indice PondENGHO'!M12</f>
        <v>127.22785949707031</v>
      </c>
      <c r="AO13" s="62">
        <f>+'Indice PondENGHO'!N12</f>
        <v>117.51003265380859</v>
      </c>
      <c r="AP13" s="62">
        <f>+'Indice PondENGHO'!O12</f>
        <v>117.07450103759766</v>
      </c>
      <c r="AQ13" s="62">
        <f t="shared" si="0"/>
        <v>118.49489593505859</v>
      </c>
      <c r="AR13" s="62"/>
      <c r="AS13" s="62">
        <f>+'Indice PondENGHO'!AZ12</f>
        <v>116.56192779541016</v>
      </c>
      <c r="AT13" s="62">
        <f>+'Indice PondENGHO'!BA12</f>
        <v>121.690185546875</v>
      </c>
      <c r="AU13" s="62">
        <f>+'Indice PondENGHO'!BB12</f>
        <v>112.44538116455078</v>
      </c>
      <c r="AV13" s="62">
        <f>+'Indice PondENGHO'!BC12</f>
        <v>130.26295471191406</v>
      </c>
      <c r="AW13" s="62">
        <f>+'Indice PondENGHO'!BD12</f>
        <v>112.36399078369141</v>
      </c>
      <c r="AX13" s="62">
        <f>+'Indice PondENGHO'!BE12</f>
        <v>122.99421691894531</v>
      </c>
      <c r="AY13" s="62">
        <f>+'Indice PondENGHO'!BF12</f>
        <v>113.46074676513672</v>
      </c>
      <c r="AZ13" s="62">
        <f>+'Indice PondENGHO'!BG12</f>
        <v>131.63519287109375</v>
      </c>
      <c r="BA13" s="62">
        <f>+'Indice PondENGHO'!BH12</f>
        <v>120.37949371337891</v>
      </c>
      <c r="BB13" s="62">
        <f>+'Indice PondENGHO'!BI12</f>
        <v>125.99123382568359</v>
      </c>
      <c r="BC13" s="62">
        <f>+'Indice PondENGHO'!BJ12</f>
        <v>118.08817291259766</v>
      </c>
      <c r="BD13" s="62">
        <f>+'Indice PondENGHO'!BK12</f>
        <v>117.18927001953125</v>
      </c>
      <c r="BE13" s="62">
        <f t="shared" si="1"/>
        <v>118.79026794433594</v>
      </c>
      <c r="BG13" s="63">
        <f t="shared" si="4"/>
        <v>0.32829820550374944</v>
      </c>
      <c r="BH13" s="63">
        <f t="shared" si="5"/>
        <v>6.2224453095233209E-2</v>
      </c>
      <c r="BI13" s="63">
        <f t="shared" si="6"/>
        <v>7.6852019797334914E-2</v>
      </c>
      <c r="BJ13" s="63">
        <f t="shared" si="7"/>
        <v>0.15108454519169734</v>
      </c>
      <c r="BK13" s="63">
        <f t="shared" si="8"/>
        <v>1.4171704832483343E-2</v>
      </c>
      <c r="BL13" s="63">
        <f t="shared" si="9"/>
        <v>5.1306054900715443E-2</v>
      </c>
      <c r="BM13" s="63">
        <f t="shared" si="10"/>
        <v>0.14063145401284741</v>
      </c>
      <c r="BN13" s="63">
        <f t="shared" si="11"/>
        <v>0.28778632786557296</v>
      </c>
      <c r="BO13" s="63">
        <f t="shared" si="12"/>
        <v>0.12516589904162723</v>
      </c>
      <c r="BP13" s="63">
        <f t="shared" si="13"/>
        <v>2.7430279505447581E-2</v>
      </c>
      <c r="BQ13" s="63">
        <f t="shared" si="14"/>
        <v>6.3315132528630788E-2</v>
      </c>
      <c r="BR13" s="63">
        <f t="shared" si="15"/>
        <v>4.6191198401537237E-2</v>
      </c>
      <c r="BS13" s="63">
        <f t="shared" si="59"/>
        <v>1.3744572746768766</v>
      </c>
      <c r="BT13" s="63">
        <f t="shared" si="41"/>
        <v>1.2665752413411502</v>
      </c>
      <c r="BV13" s="63">
        <f t="shared" si="42"/>
        <v>0.12288945943527348</v>
      </c>
      <c r="BW13" s="63">
        <f t="shared" si="16"/>
        <v>5.222462801010793E-2</v>
      </c>
      <c r="BX13" s="63">
        <f t="shared" si="17"/>
        <v>5.8078271902574134E-2</v>
      </c>
      <c r="BY13" s="63">
        <f t="shared" si="18"/>
        <v>0.14958569293129026</v>
      </c>
      <c r="BZ13" s="63">
        <f t="shared" si="19"/>
        <v>1.5735510847177666E-2</v>
      </c>
      <c r="CA13" s="63">
        <f t="shared" si="20"/>
        <v>7.8919442997827535E-2</v>
      </c>
      <c r="CB13" s="63">
        <f t="shared" si="21"/>
        <v>0.18668843712018696</v>
      </c>
      <c r="CC13" s="63">
        <f t="shared" si="22"/>
        <v>0.25724411652277901</v>
      </c>
      <c r="CD13" s="63">
        <f t="shared" si="23"/>
        <v>0.14169551905667832</v>
      </c>
      <c r="CE13" s="63">
        <f t="shared" si="24"/>
        <v>3.9684690484903008E-2</v>
      </c>
      <c r="CF13" s="63">
        <f t="shared" si="25"/>
        <v>0.12543407304594636</v>
      </c>
      <c r="CG13" s="63">
        <f t="shared" si="26"/>
        <v>6.4213003657942622E-2</v>
      </c>
      <c r="CH13" s="63">
        <f t="shared" si="43"/>
        <v>1.2923928460126874</v>
      </c>
      <c r="CI13" s="55">
        <f t="shared" si="44"/>
        <v>1.2066278634035976</v>
      </c>
      <c r="CK13" s="63">
        <f t="shared" si="45"/>
        <v>0.20540874606847598</v>
      </c>
      <c r="CL13" s="63">
        <f t="shared" si="46"/>
        <v>9.9998250851252787E-3</v>
      </c>
      <c r="CM13" s="63">
        <f t="shared" si="47"/>
        <v>1.877374789476078E-2</v>
      </c>
      <c r="CN13" s="63">
        <f t="shared" si="48"/>
        <v>1.4988522604070798E-3</v>
      </c>
      <c r="CO13" s="63">
        <f t="shared" si="49"/>
        <v>-1.5638060146943231E-3</v>
      </c>
      <c r="CP13" s="63">
        <f t="shared" si="50"/>
        <v>-2.7613388097112092E-2</v>
      </c>
      <c r="CQ13" s="63">
        <f t="shared" si="51"/>
        <v>-4.605698310733955E-2</v>
      </c>
      <c r="CR13" s="63">
        <f t="shared" si="52"/>
        <v>3.0542211342793946E-2</v>
      </c>
      <c r="CS13" s="63">
        <f t="shared" si="53"/>
        <v>-1.6529620015051094E-2</v>
      </c>
      <c r="CT13" s="63">
        <f t="shared" si="54"/>
        <v>-1.2254410979455427E-2</v>
      </c>
      <c r="CU13" s="63">
        <f t="shared" si="55"/>
        <v>-6.2118940517315577E-2</v>
      </c>
      <c r="CV13" s="63">
        <f t="shared" si="56"/>
        <v>-1.8021805256405385E-2</v>
      </c>
      <c r="CW13" s="63">
        <f t="shared" si="57"/>
        <v>8.2064428664189171E-2</v>
      </c>
      <c r="CX13" s="63">
        <f t="shared" si="58"/>
        <v>5.994737793755256E-2</v>
      </c>
    </row>
    <row r="14" spans="1:102" x14ac:dyDescent="0.3">
      <c r="A14" s="61">
        <f>+'Indice PondENGHO'!A13</f>
        <v>43040</v>
      </c>
      <c r="B14" s="55">
        <f>+'Indice PondENGHO'!B13</f>
        <v>11</v>
      </c>
      <c r="C14" s="55">
        <f>+'Indice PondENGHO'!C13</f>
        <v>2017</v>
      </c>
      <c r="D14" s="62">
        <f>+'Indice PondENGHO'!BL13</f>
        <v>120.42850494384766</v>
      </c>
      <c r="E14" s="62">
        <f>+'Indice PondENGHO'!BM13</f>
        <v>120.63352203369141</v>
      </c>
      <c r="F14" s="62">
        <f>+'Indice PondENGHO'!BN13</f>
        <v>120.76671600341797</v>
      </c>
      <c r="G14" s="62">
        <f>+'Indice PondENGHO'!BO13</f>
        <v>120.62646484375</v>
      </c>
      <c r="H14" s="62">
        <f>+'Indice PondENGHO'!BP13</f>
        <v>120.68816375732422</v>
      </c>
      <c r="I14" s="62">
        <f>+'Indice PondENGHO'!CD13</f>
        <v>120.64810180664063</v>
      </c>
      <c r="K14" s="63">
        <f t="shared" si="29"/>
        <v>0.19892519470912234</v>
      </c>
      <c r="L14" s="63">
        <f t="shared" si="30"/>
        <v>0.25492916169698215</v>
      </c>
      <c r="M14" s="63">
        <f t="shared" si="31"/>
        <v>0.29047549816869794</v>
      </c>
      <c r="N14" s="63">
        <f t="shared" si="32"/>
        <v>0.36773535455616763</v>
      </c>
      <c r="O14" s="63">
        <f t="shared" si="33"/>
        <v>0.51665975547676568</v>
      </c>
      <c r="P14" s="63">
        <f t="shared" si="34"/>
        <v>1.628724964607736</v>
      </c>
      <c r="Q14" s="63">
        <f t="shared" si="35"/>
        <v>1.6287305621312864</v>
      </c>
      <c r="S14" s="62">
        <f>+'Indice PondENGHO'!D13</f>
        <v>118.84242248535156</v>
      </c>
      <c r="T14" s="62">
        <f>+'Indice PondENGHO'!P13</f>
        <v>118.83567047119141</v>
      </c>
      <c r="U14" s="62">
        <f>+'Indice PondENGHO'!AB13</f>
        <v>118.78302764892578</v>
      </c>
      <c r="V14" s="62">
        <f>+'Indice PondENGHO'!AN13</f>
        <v>118.72734069824219</v>
      </c>
      <c r="W14" s="62">
        <f>+'Indice PondENGHO'!AZ13</f>
        <v>118.74317932128906</v>
      </c>
      <c r="Y14" s="63">
        <f t="shared" si="36"/>
        <v>0.62098856307372452</v>
      </c>
      <c r="Z14" s="63">
        <f t="shared" si="37"/>
        <v>0.50256860715045959</v>
      </c>
      <c r="AA14" s="63">
        <f t="shared" si="38"/>
        <v>0.46255399482983461</v>
      </c>
      <c r="AB14" s="63">
        <f t="shared" si="39"/>
        <v>0.38551593098217052</v>
      </c>
      <c r="AC14" s="63">
        <f t="shared" si="40"/>
        <v>0.28825912301427625</v>
      </c>
      <c r="AE14" s="62">
        <f>+'Indice PondENGHO'!D13</f>
        <v>118.84242248535156</v>
      </c>
      <c r="AF14" s="62">
        <f>+'Indice PondENGHO'!E13</f>
        <v>122.44682312011719</v>
      </c>
      <c r="AG14" s="62">
        <f>+'Indice PondENGHO'!F13</f>
        <v>114.04869842529297</v>
      </c>
      <c r="AH14" s="62">
        <f>+'Indice PondENGHO'!G13</f>
        <v>133.03553771972656</v>
      </c>
      <c r="AI14" s="62">
        <f>+'Indice PondENGHO'!H13</f>
        <v>113.51418304443359</v>
      </c>
      <c r="AJ14" s="62">
        <f>+'Indice PondENGHO'!I13</f>
        <v>124.98036956787109</v>
      </c>
      <c r="AK14" s="62">
        <f>+'Indice PondENGHO'!J13</f>
        <v>117.52853393554688</v>
      </c>
      <c r="AL14" s="62">
        <f>+'Indice PondENGHO'!K13</f>
        <v>133.33106994628906</v>
      </c>
      <c r="AM14" s="62">
        <f>+'Indice PondENGHO'!L13</f>
        <v>121.91845703125</v>
      </c>
      <c r="AN14" s="62">
        <f>+'Indice PondENGHO'!M13</f>
        <v>129.79063415527344</v>
      </c>
      <c r="AO14" s="62">
        <f>+'Indice PondENGHO'!N13</f>
        <v>119.60152435302734</v>
      </c>
      <c r="AP14" s="62">
        <f>+'Indice PondENGHO'!O13</f>
        <v>118.41873931884766</v>
      </c>
      <c r="AQ14" s="62">
        <f t="shared" si="0"/>
        <v>120.42850494384766</v>
      </c>
      <c r="AR14" s="62"/>
      <c r="AS14" s="62">
        <f>+'Indice PondENGHO'!AZ13</f>
        <v>118.74317932128906</v>
      </c>
      <c r="AT14" s="62">
        <f>+'Indice PondENGHO'!BA13</f>
        <v>122.26457977294922</v>
      </c>
      <c r="AU14" s="62">
        <f>+'Indice PondENGHO'!BB13</f>
        <v>114.216796875</v>
      </c>
      <c r="AV14" s="62">
        <f>+'Indice PondENGHO'!BC13</f>
        <v>131.81312561035156</v>
      </c>
      <c r="AW14" s="62">
        <f>+'Indice PondENGHO'!BD13</f>
        <v>113.59504699707031</v>
      </c>
      <c r="AX14" s="62">
        <f>+'Indice PondENGHO'!BE13</f>
        <v>124.58979034423828</v>
      </c>
      <c r="AY14" s="62">
        <f>+'Indice PondENGHO'!BF13</f>
        <v>116.85409545898438</v>
      </c>
      <c r="AZ14" s="62">
        <f>+'Indice PondENGHO'!BG13</f>
        <v>132.78581237792969</v>
      </c>
      <c r="BA14" s="62">
        <f>+'Indice PondENGHO'!BH13</f>
        <v>121.40548706054688</v>
      </c>
      <c r="BB14" s="62">
        <f>+'Indice PondENGHO'!BI13</f>
        <v>128.54495239257813</v>
      </c>
      <c r="BC14" s="62">
        <f>+'Indice PondENGHO'!BJ13</f>
        <v>120.23971557617188</v>
      </c>
      <c r="BD14" s="62">
        <f>+'Indice PondENGHO'!BK13</f>
        <v>118.59561920166016</v>
      </c>
      <c r="BE14" s="62">
        <f t="shared" si="1"/>
        <v>120.68816375732422</v>
      </c>
      <c r="BG14" s="63">
        <f t="shared" si="4"/>
        <v>0.62098856307372452</v>
      </c>
      <c r="BH14" s="63">
        <f t="shared" si="5"/>
        <v>9.8701035626865673E-3</v>
      </c>
      <c r="BI14" s="63">
        <f t="shared" si="6"/>
        <v>0.11620075268019187</v>
      </c>
      <c r="BJ14" s="63">
        <f t="shared" si="7"/>
        <v>0.21330105531507443</v>
      </c>
      <c r="BK14" s="63">
        <f t="shared" si="8"/>
        <v>4.2864714006950022E-2</v>
      </c>
      <c r="BL14" s="63">
        <f t="shared" si="9"/>
        <v>5.7007974490257823E-2</v>
      </c>
      <c r="BM14" s="63">
        <f t="shared" si="10"/>
        <v>0.29951767831448262</v>
      </c>
      <c r="BN14" s="63">
        <f t="shared" si="11"/>
        <v>5.4635947444826138E-2</v>
      </c>
      <c r="BO14" s="63">
        <f t="shared" si="12"/>
        <v>8.5239197468455152E-2</v>
      </c>
      <c r="BP14" s="63">
        <f t="shared" si="13"/>
        <v>3.564692804744149E-2</v>
      </c>
      <c r="BQ14" s="63">
        <f t="shared" si="14"/>
        <v>7.7463777713867782E-2</v>
      </c>
      <c r="BR14" s="63">
        <f t="shared" si="15"/>
        <v>4.162361090126606E-2</v>
      </c>
      <c r="BS14" s="63">
        <f t="shared" si="59"/>
        <v>1.6543603030192244</v>
      </c>
      <c r="BT14" s="63">
        <f t="shared" si="41"/>
        <v>1.6318078458406937</v>
      </c>
      <c r="BV14" s="63">
        <f t="shared" si="42"/>
        <v>0.28825912301427625</v>
      </c>
      <c r="BW14" s="63">
        <f t="shared" si="16"/>
        <v>8.898882820582571E-3</v>
      </c>
      <c r="BX14" s="63">
        <f t="shared" si="17"/>
        <v>8.9019650002987033E-2</v>
      </c>
      <c r="BY14" s="63">
        <f t="shared" si="18"/>
        <v>0.19077996810338094</v>
      </c>
      <c r="BZ14" s="63">
        <f t="shared" si="19"/>
        <v>7.2495040909928157E-2</v>
      </c>
      <c r="CA14" s="63">
        <f t="shared" si="20"/>
        <v>0.10740845376786519</v>
      </c>
      <c r="CB14" s="63">
        <f t="shared" si="21"/>
        <v>0.44690418150956773</v>
      </c>
      <c r="CC14" s="63">
        <f t="shared" si="22"/>
        <v>4.4126485047012186E-2</v>
      </c>
      <c r="CD14" s="63">
        <f t="shared" si="23"/>
        <v>8.417859286007115E-2</v>
      </c>
      <c r="CE14" s="63">
        <f t="shared" si="24"/>
        <v>8.0915195607596496E-2</v>
      </c>
      <c r="CF14" s="63">
        <f t="shared" si="25"/>
        <v>0.14782231437866689</v>
      </c>
      <c r="CG14" s="63">
        <f t="shared" si="26"/>
        <v>5.9289842210913241E-2</v>
      </c>
      <c r="CH14" s="63">
        <f t="shared" si="43"/>
        <v>1.6200977302328479</v>
      </c>
      <c r="CI14" s="55">
        <f t="shared" si="44"/>
        <v>1.5976862800558767</v>
      </c>
      <c r="CK14" s="63">
        <f t="shared" si="45"/>
        <v>0.33272944005944827</v>
      </c>
      <c r="CL14" s="63">
        <f t="shared" si="46"/>
        <v>9.7122074210399638E-4</v>
      </c>
      <c r="CM14" s="63">
        <f t="shared" si="47"/>
        <v>2.7181102677204833E-2</v>
      </c>
      <c r="CN14" s="63">
        <f t="shared" si="48"/>
        <v>2.2521087211693491E-2</v>
      </c>
      <c r="CO14" s="63">
        <f t="shared" si="49"/>
        <v>-2.9630326902978135E-2</v>
      </c>
      <c r="CP14" s="63">
        <f t="shared" si="50"/>
        <v>-5.0400479277607366E-2</v>
      </c>
      <c r="CQ14" s="63">
        <f t="shared" si="51"/>
        <v>-0.14738650319508512</v>
      </c>
      <c r="CR14" s="63">
        <f t="shared" si="52"/>
        <v>1.0509462397813953E-2</v>
      </c>
      <c r="CS14" s="63">
        <f t="shared" si="53"/>
        <v>1.0606046083840026E-3</v>
      </c>
      <c r="CT14" s="63">
        <f t="shared" si="54"/>
        <v>-4.5268267560155007E-2</v>
      </c>
      <c r="CU14" s="63">
        <f t="shared" si="55"/>
        <v>-7.0358536664799104E-2</v>
      </c>
      <c r="CV14" s="63">
        <f t="shared" si="56"/>
        <v>-1.766623130964718E-2</v>
      </c>
      <c r="CW14" s="63">
        <f t="shared" si="57"/>
        <v>3.4262572786376566E-2</v>
      </c>
      <c r="CX14" s="63">
        <f t="shared" si="58"/>
        <v>3.4121565784817065E-2</v>
      </c>
    </row>
    <row r="15" spans="1:102" x14ac:dyDescent="0.3">
      <c r="A15" s="61">
        <f>+'Indice PondENGHO'!A14</f>
        <v>43070</v>
      </c>
      <c r="B15" s="55">
        <f>+'Indice PondENGHO'!B14</f>
        <v>12</v>
      </c>
      <c r="C15" s="55">
        <f>+'Indice PondENGHO'!C14</f>
        <v>2017</v>
      </c>
      <c r="D15" s="62">
        <f>+'Indice PondENGHO'!BL14</f>
        <v>124.23170471191406</v>
      </c>
      <c r="E15" s="62">
        <f>+'Indice PondENGHO'!BM14</f>
        <v>124.75094604492188</v>
      </c>
      <c r="F15" s="62">
        <f>+'Indice PondENGHO'!BN14</f>
        <v>124.96858215332031</v>
      </c>
      <c r="G15" s="62">
        <f>+'Indice PondENGHO'!BO14</f>
        <v>124.86677551269531</v>
      </c>
      <c r="H15" s="62">
        <f>+'Indice PondENGHO'!BP14</f>
        <v>125.12575531005859</v>
      </c>
      <c r="I15" s="62">
        <f>+'Indice PondENGHO'!CD14</f>
        <v>124.87287902832031</v>
      </c>
      <c r="K15" s="63">
        <f t="shared" si="29"/>
        <v>0.38499382874790361</v>
      </c>
      <c r="L15" s="63">
        <f t="shared" si="30"/>
        <v>0.52973778509775082</v>
      </c>
      <c r="M15" s="63">
        <f t="shared" si="31"/>
        <v>0.61545873094879411</v>
      </c>
      <c r="N15" s="63">
        <f t="shared" si="32"/>
        <v>0.78290008282229206</v>
      </c>
      <c r="O15" s="63">
        <f t="shared" si="33"/>
        <v>1.188674898402998</v>
      </c>
      <c r="P15" s="63">
        <f t="shared" si="34"/>
        <v>3.501765326019739</v>
      </c>
      <c r="Q15" s="63">
        <f t="shared" si="35"/>
        <v>3.5017353430480069</v>
      </c>
      <c r="S15" s="62">
        <f>+'Indice PondENGHO'!D14</f>
        <v>120.38072967529297</v>
      </c>
      <c r="T15" s="62">
        <f>+'Indice PondENGHO'!P14</f>
        <v>120.39163208007813</v>
      </c>
      <c r="U15" s="62">
        <f>+'Indice PondENGHO'!AB14</f>
        <v>120.33490753173828</v>
      </c>
      <c r="V15" s="62">
        <f>+'Indice PondENGHO'!AN14</f>
        <v>120.28968811035156</v>
      </c>
      <c r="W15" s="62">
        <f>+'Indice PondENGHO'!AZ14</f>
        <v>120.33753967285156</v>
      </c>
      <c r="Y15" s="63">
        <f t="shared" si="36"/>
        <v>0.44037050466907524</v>
      </c>
      <c r="Z15" s="63">
        <f t="shared" si="37"/>
        <v>0.35720440050185626</v>
      </c>
      <c r="AA15" s="63">
        <f t="shared" si="38"/>
        <v>0.32608452096580615</v>
      </c>
      <c r="AB15" s="63">
        <f t="shared" si="39"/>
        <v>0.27303558477259821</v>
      </c>
      <c r="AC15" s="63">
        <f t="shared" si="40"/>
        <v>0.20738626066880819</v>
      </c>
      <c r="AE15" s="62">
        <f>+'Indice PondENGHO'!D14</f>
        <v>120.38072967529297</v>
      </c>
      <c r="AF15" s="62">
        <f>+'Indice PondENGHO'!E14</f>
        <v>123.68413543701172</v>
      </c>
      <c r="AG15" s="62">
        <f>+'Indice PondENGHO'!F14</f>
        <v>116.44464111328125</v>
      </c>
      <c r="AH15" s="62">
        <f>+'Indice PondENGHO'!G14</f>
        <v>155.418701171875</v>
      </c>
      <c r="AI15" s="62">
        <f>+'Indice PondENGHO'!H14</f>
        <v>117.09914398193359</v>
      </c>
      <c r="AJ15" s="62">
        <f>+'Indice PondENGHO'!I14</f>
        <v>127.73940277099609</v>
      </c>
      <c r="AK15" s="62">
        <f>+'Indice PondENGHO'!J14</f>
        <v>121.38898468017578</v>
      </c>
      <c r="AL15" s="62">
        <f>+'Indice PondENGHO'!K14</f>
        <v>133.84664916992188</v>
      </c>
      <c r="AM15" s="62">
        <f>+'Indice PondENGHO'!L14</f>
        <v>123.06692504882813</v>
      </c>
      <c r="AN15" s="62">
        <f>+'Indice PondENGHO'!M14</f>
        <v>132.2249755859375</v>
      </c>
      <c r="AO15" s="62">
        <f>+'Indice PondENGHO'!N14</f>
        <v>121.51627349853516</v>
      </c>
      <c r="AP15" s="62">
        <f>+'Indice PondENGHO'!O14</f>
        <v>119.80608367919922</v>
      </c>
      <c r="AQ15" s="62">
        <f t="shared" si="0"/>
        <v>124.23170471191406</v>
      </c>
      <c r="AR15" s="62"/>
      <c r="AS15" s="62">
        <f>+'Indice PondENGHO'!AZ14</f>
        <v>120.33753967285156</v>
      </c>
      <c r="AT15" s="62">
        <f>+'Indice PondENGHO'!BA14</f>
        <v>123.65438079833984</v>
      </c>
      <c r="AU15" s="62">
        <f>+'Indice PondENGHO'!BB14</f>
        <v>116.79842376708984</v>
      </c>
      <c r="AV15" s="62">
        <f>+'Indice PondENGHO'!BC14</f>
        <v>155.15953063964844</v>
      </c>
      <c r="AW15" s="62">
        <f>+'Indice PondENGHO'!BD14</f>
        <v>117.54110717773438</v>
      </c>
      <c r="AX15" s="62">
        <f>+'Indice PondENGHO'!BE14</f>
        <v>127.82328033447266</v>
      </c>
      <c r="AY15" s="62">
        <f>+'Indice PondENGHO'!BF14</f>
        <v>120.75413513183594</v>
      </c>
      <c r="AZ15" s="62">
        <f>+'Indice PondENGHO'!BG14</f>
        <v>133.94688415527344</v>
      </c>
      <c r="BA15" s="62">
        <f>+'Indice PondENGHO'!BH14</f>
        <v>122.65625</v>
      </c>
      <c r="BB15" s="62">
        <f>+'Indice PondENGHO'!BI14</f>
        <v>130.5537109375</v>
      </c>
      <c r="BC15" s="62">
        <f>+'Indice PondENGHO'!BJ14</f>
        <v>122.44466400146484</v>
      </c>
      <c r="BD15" s="62">
        <f>+'Indice PondENGHO'!BK14</f>
        <v>119.88497161865234</v>
      </c>
      <c r="BE15" s="62">
        <f t="shared" si="1"/>
        <v>125.12575531005859</v>
      </c>
      <c r="BG15" s="63">
        <f t="shared" si="4"/>
        <v>0.44037050466907524</v>
      </c>
      <c r="BH15" s="63">
        <f t="shared" si="5"/>
        <v>2.2845993135560363E-2</v>
      </c>
      <c r="BI15" s="63">
        <f t="shared" si="6"/>
        <v>0.1590078716608504</v>
      </c>
      <c r="BJ15" s="63">
        <f t="shared" si="7"/>
        <v>2.6376187990070248</v>
      </c>
      <c r="BK15" s="63">
        <f t="shared" si="8"/>
        <v>0.12262611437675199</v>
      </c>
      <c r="BL15" s="63">
        <f t="shared" si="9"/>
        <v>9.5892904245765229E-2</v>
      </c>
      <c r="BM15" s="63">
        <f t="shared" si="10"/>
        <v>0.33302589140670213</v>
      </c>
      <c r="BN15" s="63">
        <f t="shared" si="11"/>
        <v>2.1473360115764249E-2</v>
      </c>
      <c r="BO15" s="63">
        <f t="shared" si="12"/>
        <v>7.3451907931049179E-2</v>
      </c>
      <c r="BP15" s="63">
        <f t="shared" si="13"/>
        <v>3.3316818905541688E-2</v>
      </c>
      <c r="BQ15" s="63">
        <f t="shared" si="14"/>
        <v>6.9779003127279443E-2</v>
      </c>
      <c r="BR15" s="63">
        <f t="shared" si="15"/>
        <v>4.226862458018097E-2</v>
      </c>
      <c r="BS15" s="63">
        <f t="shared" si="59"/>
        <v>4.051677793161546</v>
      </c>
      <c r="BT15" s="63">
        <f t="shared" si="41"/>
        <v>3.1580561178931266</v>
      </c>
      <c r="BV15" s="63">
        <f t="shared" si="42"/>
        <v>0.20738626066880819</v>
      </c>
      <c r="BW15" s="63">
        <f t="shared" si="16"/>
        <v>2.1193087561972898E-2</v>
      </c>
      <c r="BX15" s="63">
        <f t="shared" si="17"/>
        <v>0.12769534006228456</v>
      </c>
      <c r="BY15" s="63">
        <f t="shared" si="18"/>
        <v>2.8280650209859557</v>
      </c>
      <c r="BZ15" s="63">
        <f t="shared" si="19"/>
        <v>0.22872324367819188</v>
      </c>
      <c r="CA15" s="63">
        <f t="shared" si="20"/>
        <v>0.21424434788036081</v>
      </c>
      <c r="CB15" s="63">
        <f t="shared" si="21"/>
        <v>0.50555817353953458</v>
      </c>
      <c r="CC15" s="63">
        <f t="shared" si="22"/>
        <v>4.3827111928472627E-2</v>
      </c>
      <c r="CD15" s="63">
        <f t="shared" si="23"/>
        <v>0.10100626306829048</v>
      </c>
      <c r="CE15" s="63">
        <f t="shared" si="24"/>
        <v>6.2647100277429146E-2</v>
      </c>
      <c r="CF15" s="63">
        <f t="shared" si="25"/>
        <v>0.149109273128016</v>
      </c>
      <c r="CG15" s="63">
        <f t="shared" si="26"/>
        <v>5.3502607784083389E-2</v>
      </c>
      <c r="CH15" s="63">
        <f t="shared" si="43"/>
        <v>4.5429578305634015</v>
      </c>
      <c r="CI15" s="55">
        <f t="shared" si="44"/>
        <v>3.6769070094208489</v>
      </c>
      <c r="CK15" s="63">
        <f t="shared" si="45"/>
        <v>0.23298424400026704</v>
      </c>
      <c r="CL15" s="63">
        <f t="shared" si="46"/>
        <v>1.6529055735874654E-3</v>
      </c>
      <c r="CM15" s="63">
        <f t="shared" si="47"/>
        <v>3.131253159856584E-2</v>
      </c>
      <c r="CN15" s="63">
        <f t="shared" si="48"/>
        <v>-0.19044622197893091</v>
      </c>
      <c r="CO15" s="63">
        <f t="shared" si="49"/>
        <v>-0.1060971293014399</v>
      </c>
      <c r="CP15" s="63">
        <f t="shared" si="50"/>
        <v>-0.11835144363459559</v>
      </c>
      <c r="CQ15" s="63">
        <f t="shared" si="51"/>
        <v>-0.17253228213283245</v>
      </c>
      <c r="CR15" s="63">
        <f t="shared" si="52"/>
        <v>-2.2353751812708378E-2</v>
      </c>
      <c r="CS15" s="63">
        <f t="shared" si="53"/>
        <v>-2.7554355137241304E-2</v>
      </c>
      <c r="CT15" s="63">
        <f t="shared" si="54"/>
        <v>-2.9330281371887458E-2</v>
      </c>
      <c r="CU15" s="63">
        <f t="shared" si="55"/>
        <v>-7.9330270000736558E-2</v>
      </c>
      <c r="CV15" s="63">
        <f t="shared" si="56"/>
        <v>-1.1233983203902419E-2</v>
      </c>
      <c r="CW15" s="63">
        <f t="shared" si="57"/>
        <v>-0.49128003740185555</v>
      </c>
      <c r="CX15" s="63">
        <f t="shared" si="58"/>
        <v>-0.51885089152772235</v>
      </c>
    </row>
    <row r="16" spans="1:102" x14ac:dyDescent="0.3">
      <c r="A16" s="61">
        <f>+'Indice PondENGHO'!A15</f>
        <v>43101</v>
      </c>
      <c r="B16" s="55">
        <f>+'Indice PondENGHO'!B15</f>
        <v>1</v>
      </c>
      <c r="C16" s="55">
        <f>+'Indice PondENGHO'!C15</f>
        <v>2018</v>
      </c>
      <c r="D16" s="62">
        <f>+'Indice PondENGHO'!BL15</f>
        <v>126.55312347412109</v>
      </c>
      <c r="E16" s="62">
        <f>+'Indice PondENGHO'!BM15</f>
        <v>127.10470581054688</v>
      </c>
      <c r="F16" s="62">
        <f>+'Indice PondENGHO'!BN15</f>
        <v>127.33991241455078</v>
      </c>
      <c r="G16" s="62">
        <f>+'Indice PondENGHO'!BO15</f>
        <v>127.2991943359375</v>
      </c>
      <c r="H16" s="62">
        <f>+'Indice PondENGHO'!BP15</f>
        <v>127.61460113525391</v>
      </c>
      <c r="I16" s="62">
        <f>+'Indice PondENGHO'!CD15</f>
        <v>127.28695678710938</v>
      </c>
      <c r="K16" s="63">
        <f t="shared" si="29"/>
        <v>0.2270442402172442</v>
      </c>
      <c r="L16" s="63">
        <f t="shared" si="30"/>
        <v>0.29258352105029145</v>
      </c>
      <c r="M16" s="63">
        <f t="shared" si="31"/>
        <v>0.33558391417071726</v>
      </c>
      <c r="N16" s="63">
        <f t="shared" si="32"/>
        <v>0.43390972769843794</v>
      </c>
      <c r="O16" s="63">
        <f t="shared" si="33"/>
        <v>0.64411902763532292</v>
      </c>
      <c r="P16" s="63">
        <f t="shared" si="34"/>
        <v>1.9332404307720137</v>
      </c>
      <c r="Q16" s="63">
        <f t="shared" si="35"/>
        <v>1.9332282378478505</v>
      </c>
      <c r="S16" s="62">
        <f>+'Indice PondENGHO'!D15</f>
        <v>122.18935394287109</v>
      </c>
      <c r="T16" s="62">
        <f>+'Indice PondENGHO'!P15</f>
        <v>122.254638671875</v>
      </c>
      <c r="U16" s="62">
        <f>+'Indice PondENGHO'!AB15</f>
        <v>122.23978424072266</v>
      </c>
      <c r="V16" s="62">
        <f>+'Indice PondENGHO'!AN15</f>
        <v>122.23674011230469</v>
      </c>
      <c r="W16" s="62">
        <f>+'Indice PondENGHO'!AZ15</f>
        <v>122.36730194091797</v>
      </c>
      <c r="Y16" s="63">
        <f t="shared" si="36"/>
        <v>0.501903653395257</v>
      </c>
      <c r="Z16" s="63">
        <f t="shared" si="37"/>
        <v>0.41357709156533529</v>
      </c>
      <c r="AA16" s="63">
        <f t="shared" si="38"/>
        <v>0.38679902097006186</v>
      </c>
      <c r="AB16" s="63">
        <f t="shared" si="39"/>
        <v>0.32871149703685953</v>
      </c>
      <c r="AC16" s="63">
        <f t="shared" si="40"/>
        <v>0.25465759764332968</v>
      </c>
      <c r="AE16" s="62">
        <f>+'Indice PondENGHO'!D15</f>
        <v>122.18935394287109</v>
      </c>
      <c r="AF16" s="62">
        <f>+'Indice PondENGHO'!E15</f>
        <v>126.10969543457031</v>
      </c>
      <c r="AG16" s="62">
        <f>+'Indice PondENGHO'!F15</f>
        <v>118.85157012939453</v>
      </c>
      <c r="AH16" s="62">
        <f>+'Indice PondENGHO'!G15</f>
        <v>158.41885375976563</v>
      </c>
      <c r="AI16" s="62">
        <f>+'Indice PondENGHO'!H15</f>
        <v>118.87694549560547</v>
      </c>
      <c r="AJ16" s="62">
        <f>+'Indice PondENGHO'!I15</f>
        <v>129.9530029296875</v>
      </c>
      <c r="AK16" s="62">
        <f>+'Indice PondENGHO'!J15</f>
        <v>124.17328643798828</v>
      </c>
      <c r="AL16" s="62">
        <f>+'Indice PondENGHO'!K15</f>
        <v>135.1788330078125</v>
      </c>
      <c r="AM16" s="62">
        <f>+'Indice PondENGHO'!L15</f>
        <v>126.52915954589844</v>
      </c>
      <c r="AN16" s="62">
        <f>+'Indice PondENGHO'!M15</f>
        <v>135.78999328613281</v>
      </c>
      <c r="AO16" s="62">
        <f>+'Indice PondENGHO'!N15</f>
        <v>124.78543853759766</v>
      </c>
      <c r="AP16" s="62">
        <f>+'Indice PondENGHO'!O15</f>
        <v>122.47658538818359</v>
      </c>
      <c r="AQ16" s="62">
        <f t="shared" si="0"/>
        <v>126.55312347412109</v>
      </c>
      <c r="AR16" s="62"/>
      <c r="AS16" s="62">
        <f>+'Indice PondENGHO'!AZ15</f>
        <v>122.36730194091797</v>
      </c>
      <c r="AT16" s="62">
        <f>+'Indice PondENGHO'!BA15</f>
        <v>125.97817993164063</v>
      </c>
      <c r="AU16" s="62">
        <f>+'Indice PondENGHO'!BB15</f>
        <v>119.23650360107422</v>
      </c>
      <c r="AV16" s="62">
        <f>+'Indice PondENGHO'!BC15</f>
        <v>156.68435668945313</v>
      </c>
      <c r="AW16" s="62">
        <f>+'Indice PondENGHO'!BD15</f>
        <v>119.58686828613281</v>
      </c>
      <c r="AX16" s="62">
        <f>+'Indice PondENGHO'!BE15</f>
        <v>130.10015869140625</v>
      </c>
      <c r="AY16" s="62">
        <f>+'Indice PondENGHO'!BF15</f>
        <v>123.33937072753906</v>
      </c>
      <c r="AZ16" s="62">
        <f>+'Indice PondENGHO'!BG15</f>
        <v>135.58343505859375</v>
      </c>
      <c r="BA16" s="62">
        <f>+'Indice PondENGHO'!BH15</f>
        <v>126.18552398681641</v>
      </c>
      <c r="BB16" s="62">
        <f>+'Indice PondENGHO'!BI15</f>
        <v>133.71003723144531</v>
      </c>
      <c r="BC16" s="62">
        <f>+'Indice PondENGHO'!BJ15</f>
        <v>126.03672790527344</v>
      </c>
      <c r="BD16" s="62">
        <f>+'Indice PondENGHO'!BK15</f>
        <v>123.06437683105469</v>
      </c>
      <c r="BE16" s="62">
        <f t="shared" si="1"/>
        <v>127.61460113525391</v>
      </c>
      <c r="BG16" s="63">
        <f t="shared" si="4"/>
        <v>0.501903653395257</v>
      </c>
      <c r="BH16" s="63">
        <f t="shared" si="5"/>
        <v>4.3414977231942972E-2</v>
      </c>
      <c r="BI16" s="63">
        <f t="shared" si="6"/>
        <v>0.15484683459866602</v>
      </c>
      <c r="BJ16" s="63">
        <f t="shared" si="7"/>
        <v>0.34271314075821518</v>
      </c>
      <c r="BK16" s="63">
        <f t="shared" si="8"/>
        <v>5.8949301176728641E-2</v>
      </c>
      <c r="BL16" s="63">
        <f t="shared" si="9"/>
        <v>7.4580548409830985E-2</v>
      </c>
      <c r="BM16" s="63">
        <f t="shared" si="10"/>
        <v>0.23283761149006649</v>
      </c>
      <c r="BN16" s="63">
        <f t="shared" si="11"/>
        <v>5.3785549491192249E-2</v>
      </c>
      <c r="BO16" s="63">
        <f t="shared" si="12"/>
        <v>0.21465326816619601</v>
      </c>
      <c r="BP16" s="63">
        <f t="shared" si="13"/>
        <v>4.7297760555149941E-2</v>
      </c>
      <c r="BQ16" s="63">
        <f t="shared" si="14"/>
        <v>0.1154905826651621</v>
      </c>
      <c r="BR16" s="63">
        <f t="shared" si="15"/>
        <v>7.8872127102887435E-2</v>
      </c>
      <c r="BS16" s="63">
        <f t="shared" si="59"/>
        <v>1.9193453550412949</v>
      </c>
      <c r="BT16" s="63">
        <f t="shared" si="41"/>
        <v>1.868620226688722</v>
      </c>
      <c r="BV16" s="63">
        <f t="shared" si="42"/>
        <v>0.25465759764332968</v>
      </c>
      <c r="BW16" s="63">
        <f t="shared" si="16"/>
        <v>3.4178905999234573E-2</v>
      </c>
      <c r="BX16" s="63">
        <f t="shared" si="17"/>
        <v>0.11631814365108629</v>
      </c>
      <c r="BY16" s="63">
        <f t="shared" si="18"/>
        <v>0.17815895017221037</v>
      </c>
      <c r="BZ16" s="63">
        <f t="shared" si="19"/>
        <v>0.11437193867575279</v>
      </c>
      <c r="CA16" s="63">
        <f t="shared" si="20"/>
        <v>0.14551094089994102</v>
      </c>
      <c r="CB16" s="63">
        <f t="shared" si="21"/>
        <v>0.32323635882168311</v>
      </c>
      <c r="CC16" s="63">
        <f t="shared" si="22"/>
        <v>5.9584221586400324E-2</v>
      </c>
      <c r="CD16" s="63">
        <f t="shared" si="23"/>
        <v>0.27490120403331803</v>
      </c>
      <c r="CE16" s="63">
        <f t="shared" si="24"/>
        <v>9.4945218307948498E-2</v>
      </c>
      <c r="CF16" s="63">
        <f t="shared" si="25"/>
        <v>0.23429781548918968</v>
      </c>
      <c r="CG16" s="63">
        <f t="shared" si="26"/>
        <v>0.12725274557581773</v>
      </c>
      <c r="CH16" s="63">
        <f t="shared" si="43"/>
        <v>1.957414040855912</v>
      </c>
      <c r="CI16" s="55">
        <f t="shared" si="44"/>
        <v>1.9890755656403636</v>
      </c>
      <c r="CK16" s="63">
        <f t="shared" si="45"/>
        <v>0.24724605575192732</v>
      </c>
      <c r="CL16" s="63">
        <f t="shared" si="46"/>
        <v>9.2360712327083996E-3</v>
      </c>
      <c r="CM16" s="63">
        <f t="shared" si="47"/>
        <v>3.8528690947579727E-2</v>
      </c>
      <c r="CN16" s="63">
        <f t="shared" si="48"/>
        <v>0.16455419058600482</v>
      </c>
      <c r="CO16" s="63">
        <f t="shared" si="49"/>
        <v>-5.5422637499024152E-2</v>
      </c>
      <c r="CP16" s="63">
        <f t="shared" si="50"/>
        <v>-7.0930392490110031E-2</v>
      </c>
      <c r="CQ16" s="63">
        <f t="shared" si="51"/>
        <v>-9.0398747331616625E-2</v>
      </c>
      <c r="CR16" s="63">
        <f t="shared" si="52"/>
        <v>-5.7986720952080753E-3</v>
      </c>
      <c r="CS16" s="63">
        <f t="shared" si="53"/>
        <v>-6.0247935867122016E-2</v>
      </c>
      <c r="CT16" s="63">
        <f t="shared" si="54"/>
        <v>-4.7647457752798557E-2</v>
      </c>
      <c r="CU16" s="63">
        <f t="shared" si="55"/>
        <v>-0.11880723282402758</v>
      </c>
      <c r="CV16" s="63">
        <f t="shared" si="56"/>
        <v>-4.8380618472930292E-2</v>
      </c>
      <c r="CW16" s="63">
        <f t="shared" si="57"/>
        <v>-3.8068685814617087E-2</v>
      </c>
      <c r="CX16" s="63">
        <f t="shared" si="58"/>
        <v>-0.12045533895164162</v>
      </c>
    </row>
    <row r="17" spans="1:102" x14ac:dyDescent="0.3">
      <c r="A17" s="61">
        <f>+'Indice PondENGHO'!A16</f>
        <v>43132</v>
      </c>
      <c r="B17" s="55">
        <f>+'Indice PondENGHO'!B16</f>
        <v>2</v>
      </c>
      <c r="C17" s="55">
        <f>+'Indice PondENGHO'!C16</f>
        <v>2018</v>
      </c>
      <c r="D17" s="62">
        <f>+'Indice PondENGHO'!BL16</f>
        <v>129.57049560546875</v>
      </c>
      <c r="E17" s="62">
        <f>+'Indice PondENGHO'!BM16</f>
        <v>130.35160827636719</v>
      </c>
      <c r="F17" s="62">
        <f>+'Indice PondENGHO'!BN16</f>
        <v>130.62770080566406</v>
      </c>
      <c r="G17" s="62">
        <f>+'Indice PondENGHO'!BO16</f>
        <v>130.68157958984375</v>
      </c>
      <c r="H17" s="62">
        <f>+'Indice PondENGHO'!BP16</f>
        <v>131.05006408691406</v>
      </c>
      <c r="I17" s="62">
        <f>+'Indice PondENGHO'!CD16</f>
        <v>130.60414123535156</v>
      </c>
      <c r="K17" s="63">
        <f t="shared" si="29"/>
        <v>0.28951435020086796</v>
      </c>
      <c r="L17" s="63">
        <f t="shared" si="30"/>
        <v>0.39595076971646592</v>
      </c>
      <c r="M17" s="63">
        <f t="shared" si="31"/>
        <v>0.45645416143354034</v>
      </c>
      <c r="N17" s="63">
        <f t="shared" si="32"/>
        <v>0.59192723779686862</v>
      </c>
      <c r="O17" s="63">
        <f t="shared" si="33"/>
        <v>0.87224326549106201</v>
      </c>
      <c r="P17" s="63">
        <f t="shared" si="34"/>
        <v>2.6060897846388049</v>
      </c>
      <c r="Q17" s="63">
        <f t="shared" si="35"/>
        <v>2.6060678422772376</v>
      </c>
      <c r="S17" s="62">
        <f>+'Indice PondENGHO'!D16</f>
        <v>124.20902252197266</v>
      </c>
      <c r="T17" s="62">
        <f>+'Indice PondENGHO'!P16</f>
        <v>124.32257843017578</v>
      </c>
      <c r="U17" s="62">
        <f>+'Indice PondENGHO'!AB16</f>
        <v>124.34152984619141</v>
      </c>
      <c r="V17" s="62">
        <f>+'Indice PondENGHO'!AN16</f>
        <v>124.37416076660156</v>
      </c>
      <c r="W17" s="62">
        <f>+'Indice PondENGHO'!AZ16</f>
        <v>124.56346893310547</v>
      </c>
      <c r="Y17" s="63">
        <f t="shared" si="36"/>
        <v>0.55018872777716776</v>
      </c>
      <c r="Z17" s="63">
        <f t="shared" si="37"/>
        <v>0.45056990896047849</v>
      </c>
      <c r="AA17" s="63">
        <f t="shared" si="38"/>
        <v>0.41882725764031042</v>
      </c>
      <c r="AB17" s="63">
        <f t="shared" si="39"/>
        <v>0.35395543637461546</v>
      </c>
      <c r="AC17" s="63">
        <f t="shared" si="40"/>
        <v>0.27016131861757203</v>
      </c>
      <c r="AE17" s="62">
        <f>+'Indice PondENGHO'!D16</f>
        <v>124.20902252197266</v>
      </c>
      <c r="AF17" s="62">
        <f>+'Indice PondENGHO'!E16</f>
        <v>128.83642578125</v>
      </c>
      <c r="AG17" s="62">
        <f>+'Indice PondENGHO'!F16</f>
        <v>120.50357055664063</v>
      </c>
      <c r="AH17" s="62">
        <f>+'Indice PondENGHO'!G16</f>
        <v>163.98075866699219</v>
      </c>
      <c r="AI17" s="62">
        <f>+'Indice PondENGHO'!H16</f>
        <v>121.33747100830078</v>
      </c>
      <c r="AJ17" s="62">
        <f>+'Indice PondENGHO'!I16</f>
        <v>132.85514831542969</v>
      </c>
      <c r="AK17" s="62">
        <f>+'Indice PondENGHO'!J16</f>
        <v>129.65238952636719</v>
      </c>
      <c r="AL17" s="62">
        <f>+'Indice PondENGHO'!K16</f>
        <v>147.39085388183594</v>
      </c>
      <c r="AM17" s="62">
        <f>+'Indice PondENGHO'!L16</f>
        <v>128.83837890625</v>
      </c>
      <c r="AN17" s="62">
        <f>+'Indice PondENGHO'!M16</f>
        <v>139.64117431640625</v>
      </c>
      <c r="AO17" s="62">
        <f>+'Indice PondENGHO'!N16</f>
        <v>127.49868011474609</v>
      </c>
      <c r="AP17" s="62">
        <f>+'Indice PondENGHO'!O16</f>
        <v>124.7808837890625</v>
      </c>
      <c r="AQ17" s="62">
        <f t="shared" si="0"/>
        <v>129.57049560546875</v>
      </c>
      <c r="AR17" s="62"/>
      <c r="AS17" s="62">
        <f>+'Indice PondENGHO'!AZ16</f>
        <v>124.56346893310547</v>
      </c>
      <c r="AT17" s="62">
        <f>+'Indice PondENGHO'!BA16</f>
        <v>128.75778198242188</v>
      </c>
      <c r="AU17" s="62">
        <f>+'Indice PondENGHO'!BB16</f>
        <v>121.010986328125</v>
      </c>
      <c r="AV17" s="62">
        <f>+'Indice PondENGHO'!BC16</f>
        <v>162.66847229003906</v>
      </c>
      <c r="AW17" s="62">
        <f>+'Indice PondENGHO'!BD16</f>
        <v>122.25479125976563</v>
      </c>
      <c r="AX17" s="62">
        <f>+'Indice PondENGHO'!BE16</f>
        <v>133.33930969238281</v>
      </c>
      <c r="AY17" s="62">
        <f>+'Indice PondENGHO'!BF16</f>
        <v>128.86563110351563</v>
      </c>
      <c r="AZ17" s="62">
        <f>+'Indice PondENGHO'!BG16</f>
        <v>147.24484252929688</v>
      </c>
      <c r="BA17" s="62">
        <f>+'Indice PondENGHO'!BH16</f>
        <v>128.68501281738281</v>
      </c>
      <c r="BB17" s="62">
        <f>+'Indice PondENGHO'!BI16</f>
        <v>137.63040161132813</v>
      </c>
      <c r="BC17" s="62">
        <f>+'Indice PondENGHO'!BJ16</f>
        <v>128.49012756347656</v>
      </c>
      <c r="BD17" s="62">
        <f>+'Indice PondENGHO'!BK16</f>
        <v>125.21353912353516</v>
      </c>
      <c r="BE17" s="62">
        <f t="shared" si="1"/>
        <v>131.05006408691406</v>
      </c>
      <c r="BG17" s="63">
        <f t="shared" si="4"/>
        <v>0.55018872777716776</v>
      </c>
      <c r="BH17" s="63">
        <f t="shared" si="5"/>
        <v>4.7910347816478675E-2</v>
      </c>
      <c r="BI17" s="63">
        <f t="shared" si="6"/>
        <v>0.10432989753704795</v>
      </c>
      <c r="BJ17" s="63">
        <f t="shared" si="7"/>
        <v>0.62369253942200698</v>
      </c>
      <c r="BK17" s="63">
        <f t="shared" si="8"/>
        <v>8.0090838059812819E-2</v>
      </c>
      <c r="BL17" s="63">
        <f t="shared" si="9"/>
        <v>9.5985390582434021E-2</v>
      </c>
      <c r="BM17" s="63">
        <f t="shared" si="10"/>
        <v>0.44978594646099407</v>
      </c>
      <c r="BN17" s="63">
        <f t="shared" si="11"/>
        <v>0.48400356836629005</v>
      </c>
      <c r="BO17" s="63">
        <f t="shared" si="12"/>
        <v>0.14054189075774062</v>
      </c>
      <c r="BP17" s="63">
        <f t="shared" si="13"/>
        <v>5.0157097623099528E-2</v>
      </c>
      <c r="BQ17" s="63">
        <f t="shared" si="14"/>
        <v>9.4093097645530852E-2</v>
      </c>
      <c r="BR17" s="63">
        <f t="shared" si="15"/>
        <v>6.6808079556993832E-2</v>
      </c>
      <c r="BS17" s="63">
        <f t="shared" si="59"/>
        <v>2.7875874216055969</v>
      </c>
      <c r="BT17" s="63">
        <f t="shared" si="41"/>
        <v>2.3842731404133843</v>
      </c>
      <c r="BV17" s="63">
        <f t="shared" si="42"/>
        <v>0.27016131861757203</v>
      </c>
      <c r="BW17" s="63">
        <f t="shared" si="16"/>
        <v>4.008561401985386E-2</v>
      </c>
      <c r="BX17" s="63">
        <f t="shared" si="17"/>
        <v>8.3007562514499339E-2</v>
      </c>
      <c r="BY17" s="63">
        <f t="shared" si="18"/>
        <v>0.68554135949741268</v>
      </c>
      <c r="BZ17" s="63">
        <f t="shared" si="19"/>
        <v>0.14624606723998315</v>
      </c>
      <c r="CA17" s="63">
        <f t="shared" si="20"/>
        <v>0.20297070439485096</v>
      </c>
      <c r="CB17" s="63">
        <f t="shared" si="21"/>
        <v>0.67748200925992641</v>
      </c>
      <c r="CC17" s="63">
        <f t="shared" si="22"/>
        <v>0.41629296066275107</v>
      </c>
      <c r="CD17" s="63">
        <f t="shared" si="23"/>
        <v>0.19089247638257029</v>
      </c>
      <c r="CE17" s="63">
        <f t="shared" si="24"/>
        <v>0.11562825815429263</v>
      </c>
      <c r="CF17" s="63">
        <f t="shared" si="25"/>
        <v>0.15690573955910564</v>
      </c>
      <c r="CG17" s="63">
        <f t="shared" si="26"/>
        <v>8.4340629135509798E-2</v>
      </c>
      <c r="CH17" s="63">
        <f t="shared" si="43"/>
        <v>3.0695546994383278</v>
      </c>
      <c r="CI17" s="55">
        <f t="shared" si="44"/>
        <v>2.6920610346296003</v>
      </c>
      <c r="CK17" s="63">
        <f t="shared" si="45"/>
        <v>0.28002740915959573</v>
      </c>
      <c r="CL17" s="63">
        <f t="shared" si="46"/>
        <v>7.8247337966248151E-3</v>
      </c>
      <c r="CM17" s="63">
        <f t="shared" si="47"/>
        <v>2.1322335022548614E-2</v>
      </c>
      <c r="CN17" s="63">
        <f t="shared" si="48"/>
        <v>-6.1848820075405708E-2</v>
      </c>
      <c r="CO17" s="63">
        <f t="shared" si="49"/>
        <v>-6.6155229180170333E-2</v>
      </c>
      <c r="CP17" s="63">
        <f t="shared" si="50"/>
        <v>-0.10698531381241694</v>
      </c>
      <c r="CQ17" s="63">
        <f t="shared" si="51"/>
        <v>-0.22769606279893234</v>
      </c>
      <c r="CR17" s="63">
        <f t="shared" si="52"/>
        <v>6.7710607703538983E-2</v>
      </c>
      <c r="CS17" s="63">
        <f t="shared" si="53"/>
        <v>-5.0350585624829663E-2</v>
      </c>
      <c r="CT17" s="63">
        <f t="shared" si="54"/>
        <v>-6.5471160531193104E-2</v>
      </c>
      <c r="CU17" s="63">
        <f t="shared" si="55"/>
        <v>-6.2812641913574788E-2</v>
      </c>
      <c r="CV17" s="63">
        <f t="shared" si="56"/>
        <v>-1.7532549578515966E-2</v>
      </c>
      <c r="CW17" s="63">
        <f t="shared" si="57"/>
        <v>-0.2819672778327309</v>
      </c>
      <c r="CX17" s="63">
        <f t="shared" si="58"/>
        <v>-0.307787894216216</v>
      </c>
    </row>
    <row r="18" spans="1:102" x14ac:dyDescent="0.3">
      <c r="A18" s="61">
        <f>+'Indice PondENGHO'!A17</f>
        <v>43160</v>
      </c>
      <c r="B18" s="55">
        <f>+'Indice PondENGHO'!B17</f>
        <v>3</v>
      </c>
      <c r="C18" s="55">
        <f>+'Indice PondENGHO'!C17</f>
        <v>2018</v>
      </c>
      <c r="D18" s="62">
        <f>+'Indice PondENGHO'!BL17</f>
        <v>131.69479370117188</v>
      </c>
      <c r="E18" s="62">
        <f>+'Indice PondENGHO'!BM17</f>
        <v>132.4539794921875</v>
      </c>
      <c r="F18" s="62">
        <f>+'Indice PondENGHO'!BN17</f>
        <v>132.68962097167969</v>
      </c>
      <c r="G18" s="62">
        <f>+'Indice PondENGHO'!BO17</f>
        <v>132.78746032714844</v>
      </c>
      <c r="H18" s="62">
        <f>+'Indice PondENGHO'!BP17</f>
        <v>133.23541259765625</v>
      </c>
      <c r="I18" s="62">
        <f>+'Indice PondENGHO'!CD17</f>
        <v>132.72964477539063</v>
      </c>
      <c r="K18" s="63">
        <f t="shared" si="29"/>
        <v>0.19864774318697714</v>
      </c>
      <c r="L18" s="63">
        <f t="shared" si="30"/>
        <v>0.24986665674536676</v>
      </c>
      <c r="M18" s="63">
        <f t="shared" si="31"/>
        <v>0.27899223420535302</v>
      </c>
      <c r="N18" s="63">
        <f t="shared" si="32"/>
        <v>0.3591749003870649</v>
      </c>
      <c r="O18" s="63">
        <f t="shared" si="33"/>
        <v>0.54075434464558281</v>
      </c>
      <c r="P18" s="63">
        <f t="shared" si="34"/>
        <v>1.6274358791703447</v>
      </c>
      <c r="Q18" s="63">
        <f t="shared" si="35"/>
        <v>1.6274396201640062</v>
      </c>
      <c r="S18" s="62">
        <f>+'Indice PondENGHO'!D17</f>
        <v>126.10483551025391</v>
      </c>
      <c r="T18" s="62">
        <f>+'Indice PondENGHO'!P17</f>
        <v>126.14070129394531</v>
      </c>
      <c r="U18" s="62">
        <f>+'Indice PondENGHO'!AB17</f>
        <v>126.10688781738281</v>
      </c>
      <c r="V18" s="62">
        <f>+'Indice PondENGHO'!AN17</f>
        <v>126.09931182861328</v>
      </c>
      <c r="W18" s="62">
        <f>+'Indice PondENGHO'!AZ17</f>
        <v>126.21954345703125</v>
      </c>
      <c r="Y18" s="63">
        <f t="shared" si="36"/>
        <v>0.50442177056291959</v>
      </c>
      <c r="Z18" s="63">
        <f t="shared" si="37"/>
        <v>0.38627158836975395</v>
      </c>
      <c r="AA18" s="63">
        <f t="shared" si="38"/>
        <v>0.34293896833524001</v>
      </c>
      <c r="AB18" s="63">
        <f t="shared" si="39"/>
        <v>0.27828961174879391</v>
      </c>
      <c r="AC18" s="63">
        <f t="shared" si="40"/>
        <v>0.19838133726740462</v>
      </c>
      <c r="AE18" s="62">
        <f>+'Indice PondENGHO'!D17</f>
        <v>126.10483551025391</v>
      </c>
      <c r="AF18" s="62">
        <f>+'Indice PondENGHO'!E17</f>
        <v>129.27194213867188</v>
      </c>
      <c r="AG18" s="62">
        <f>+'Indice PondENGHO'!F17</f>
        <v>122.50153350830078</v>
      </c>
      <c r="AH18" s="62">
        <f>+'Indice PondENGHO'!G17</f>
        <v>165.17446899414063</v>
      </c>
      <c r="AI18" s="62">
        <f>+'Indice PondENGHO'!H17</f>
        <v>126.63542938232422</v>
      </c>
      <c r="AJ18" s="62">
        <f>+'Indice PondENGHO'!I17</f>
        <v>134.73179626464844</v>
      </c>
      <c r="AK18" s="62">
        <f>+'Indice PondENGHO'!J17</f>
        <v>132.44453430175781</v>
      </c>
      <c r="AL18" s="62">
        <f>+'Indice PondENGHO'!K17</f>
        <v>151.50624084472656</v>
      </c>
      <c r="AM18" s="62">
        <f>+'Indice PondENGHO'!L17</f>
        <v>131.25067138671875</v>
      </c>
      <c r="AN18" s="62">
        <f>+'Indice PondENGHO'!M17</f>
        <v>139.81697082519531</v>
      </c>
      <c r="AO18" s="62">
        <f>+'Indice PondENGHO'!N17</f>
        <v>129.95217895507813</v>
      </c>
      <c r="AP18" s="62">
        <f>+'Indice PondENGHO'!O17</f>
        <v>126.96139526367188</v>
      </c>
      <c r="AQ18" s="62">
        <f t="shared" si="0"/>
        <v>131.69479370117188</v>
      </c>
      <c r="AR18" s="62"/>
      <c r="AS18" s="62">
        <f>+'Indice PondENGHO'!AZ17</f>
        <v>126.21954345703125</v>
      </c>
      <c r="AT18" s="62">
        <f>+'Indice PondENGHO'!BA17</f>
        <v>129.07978820800781</v>
      </c>
      <c r="AU18" s="62">
        <f>+'Indice PondENGHO'!BB17</f>
        <v>123.46148681640625</v>
      </c>
      <c r="AV18" s="62">
        <f>+'Indice PondENGHO'!BC17</f>
        <v>163.91024780273438</v>
      </c>
      <c r="AW18" s="62">
        <f>+'Indice PondENGHO'!BD17</f>
        <v>127.89341735839844</v>
      </c>
      <c r="AX18" s="62">
        <f>+'Indice PondENGHO'!BE17</f>
        <v>134.97567749023438</v>
      </c>
      <c r="AY18" s="62">
        <f>+'Indice PondENGHO'!BF17</f>
        <v>130.99700927734375</v>
      </c>
      <c r="AZ18" s="62">
        <f>+'Indice PondENGHO'!BG17</f>
        <v>151.20559692382813</v>
      </c>
      <c r="BA18" s="62">
        <f>+'Indice PondENGHO'!BH17</f>
        <v>130.95687866210938</v>
      </c>
      <c r="BB18" s="62">
        <f>+'Indice PondENGHO'!BI17</f>
        <v>138.0010986328125</v>
      </c>
      <c r="BC18" s="62">
        <f>+'Indice PondENGHO'!BJ17</f>
        <v>130.63200378417969</v>
      </c>
      <c r="BD18" s="62">
        <f>+'Indice PondENGHO'!BK17</f>
        <v>127.79656982421875</v>
      </c>
      <c r="BE18" s="62">
        <f t="shared" si="1"/>
        <v>133.23541259765625</v>
      </c>
      <c r="BG18" s="63">
        <f t="shared" si="4"/>
        <v>0.50442177056291959</v>
      </c>
      <c r="BH18" s="63">
        <f t="shared" si="5"/>
        <v>7.4740904948755313E-3</v>
      </c>
      <c r="BI18" s="63">
        <f t="shared" si="6"/>
        <v>0.12324031648773788</v>
      </c>
      <c r="BJ18" s="63">
        <f t="shared" si="7"/>
        <v>0.13074126699713545</v>
      </c>
      <c r="BK18" s="63">
        <f t="shared" si="8"/>
        <v>0.16843419135798257</v>
      </c>
      <c r="BL18" s="63">
        <f t="shared" si="9"/>
        <v>6.0622735394012216E-2</v>
      </c>
      <c r="BM18" s="63">
        <f t="shared" si="10"/>
        <v>0.2238726766639981</v>
      </c>
      <c r="BN18" s="63">
        <f t="shared" si="11"/>
        <v>0.1593083177335155</v>
      </c>
      <c r="BO18" s="63">
        <f t="shared" si="12"/>
        <v>0.14339609135848641</v>
      </c>
      <c r="BP18" s="63">
        <f t="shared" si="13"/>
        <v>2.2362247952185887E-3</v>
      </c>
      <c r="BQ18" s="63">
        <f t="shared" si="14"/>
        <v>8.3103996246375739E-2</v>
      </c>
      <c r="BR18" s="63">
        <f t="shared" si="15"/>
        <v>6.1746933503695756E-2</v>
      </c>
      <c r="BS18" s="63">
        <f t="shared" si="59"/>
        <v>1.6685986115959535</v>
      </c>
      <c r="BT18" s="63">
        <f t="shared" si="41"/>
        <v>1.6394921434671694</v>
      </c>
      <c r="BV18" s="63">
        <f t="shared" si="42"/>
        <v>0.19838133726740462</v>
      </c>
      <c r="BW18" s="63">
        <f t="shared" si="16"/>
        <v>4.522028706804529E-3</v>
      </c>
      <c r="BX18" s="63">
        <f t="shared" si="17"/>
        <v>0.11162560045024746</v>
      </c>
      <c r="BY18" s="63">
        <f t="shared" si="18"/>
        <v>0.13852874764129255</v>
      </c>
      <c r="BZ18" s="63">
        <f t="shared" si="19"/>
        <v>0.3009867213709812</v>
      </c>
      <c r="CA18" s="63">
        <f t="shared" si="20"/>
        <v>9.98495745863026E-2</v>
      </c>
      <c r="CB18" s="63">
        <f t="shared" si="21"/>
        <v>0.25444274217528845</v>
      </c>
      <c r="CC18" s="63">
        <f t="shared" si="22"/>
        <v>0.13768579579260926</v>
      </c>
      <c r="CD18" s="63">
        <f t="shared" si="23"/>
        <v>0.16895981437553176</v>
      </c>
      <c r="CE18" s="63">
        <f t="shared" si="24"/>
        <v>1.0646816649910179E-2</v>
      </c>
      <c r="CF18" s="63">
        <f t="shared" si="25"/>
        <v>0.13339146085722961</v>
      </c>
      <c r="CG18" s="63">
        <f t="shared" si="26"/>
        <v>9.8709811346348389E-2</v>
      </c>
      <c r="CH18" s="63">
        <f t="shared" si="43"/>
        <v>1.6577304512199504</v>
      </c>
      <c r="CI18" s="55">
        <f t="shared" si="44"/>
        <v>1.6675676780232962</v>
      </c>
      <c r="CK18" s="63">
        <f t="shared" si="45"/>
        <v>0.306040433295515</v>
      </c>
      <c r="CL18" s="63">
        <f t="shared" si="46"/>
        <v>2.9520617880710023E-3</v>
      </c>
      <c r="CM18" s="63">
        <f t="shared" si="47"/>
        <v>1.1614716037490425E-2</v>
      </c>
      <c r="CN18" s="63">
        <f t="shared" si="48"/>
        <v>-7.7874806441571021E-3</v>
      </c>
      <c r="CO18" s="63">
        <f t="shared" si="49"/>
        <v>-0.13255253001299863</v>
      </c>
      <c r="CP18" s="63">
        <f t="shared" si="50"/>
        <v>-3.9226839192290384E-2</v>
      </c>
      <c r="CQ18" s="63">
        <f t="shared" si="51"/>
        <v>-3.0570065511290351E-2</v>
      </c>
      <c r="CR18" s="63">
        <f t="shared" si="52"/>
        <v>2.1622521940906247E-2</v>
      </c>
      <c r="CS18" s="63">
        <f t="shared" si="53"/>
        <v>-2.5563723017045348E-2</v>
      </c>
      <c r="CT18" s="63">
        <f t="shared" si="54"/>
        <v>-8.4105918546915903E-3</v>
      </c>
      <c r="CU18" s="63">
        <f t="shared" si="55"/>
        <v>-5.0287464610853871E-2</v>
      </c>
      <c r="CV18" s="63">
        <f t="shared" si="56"/>
        <v>-3.6962877842652633E-2</v>
      </c>
      <c r="CW18" s="63">
        <f t="shared" si="57"/>
        <v>1.0868160376003022E-2</v>
      </c>
      <c r="CX18" s="63">
        <f t="shared" si="58"/>
        <v>-2.8075534556126769E-2</v>
      </c>
    </row>
    <row r="19" spans="1:102" x14ac:dyDescent="0.3">
      <c r="A19" s="61">
        <f>+'Indice PondENGHO'!A18</f>
        <v>43191</v>
      </c>
      <c r="B19" s="55">
        <f>+'Indice PondENGHO'!B18</f>
        <v>4</v>
      </c>
      <c r="C19" s="55">
        <f>+'Indice PondENGHO'!C18</f>
        <v>2018</v>
      </c>
      <c r="D19" s="62">
        <f>+'Indice PondENGHO'!BL18</f>
        <v>135.21168518066406</v>
      </c>
      <c r="E19" s="62">
        <f>+'Indice PondENGHO'!BM18</f>
        <v>136.0908203125</v>
      </c>
      <c r="F19" s="62">
        <f>+'Indice PondENGHO'!BN18</f>
        <v>136.31243896484375</v>
      </c>
      <c r="G19" s="62">
        <f>+'Indice PondENGHO'!BO18</f>
        <v>136.45118713378906</v>
      </c>
      <c r="H19" s="62">
        <f>+'Indice PondENGHO'!BP18</f>
        <v>136.91815185546875</v>
      </c>
      <c r="I19" s="62">
        <f>+'Indice PondENGHO'!CD18</f>
        <v>136.37017822265625</v>
      </c>
      <c r="K19" s="63">
        <f t="shared" si="29"/>
        <v>0.32360569725059446</v>
      </c>
      <c r="L19" s="63">
        <f t="shared" si="30"/>
        <v>0.42531648187623411</v>
      </c>
      <c r="M19" s="63">
        <f t="shared" si="31"/>
        <v>0.48234280040733973</v>
      </c>
      <c r="N19" s="63">
        <f t="shared" si="32"/>
        <v>0.61487141844106563</v>
      </c>
      <c r="O19" s="63">
        <f t="shared" si="33"/>
        <v>0.8966837475790187</v>
      </c>
      <c r="P19" s="63">
        <f t="shared" si="34"/>
        <v>2.7428201455542527</v>
      </c>
      <c r="Q19" s="63">
        <f t="shared" si="35"/>
        <v>2.7428186472029381</v>
      </c>
      <c r="S19" s="62">
        <f>+'Indice PondENGHO'!D18</f>
        <v>128.03703308105469</v>
      </c>
      <c r="T19" s="62">
        <f>+'Indice PondENGHO'!P18</f>
        <v>128.04676818847656</v>
      </c>
      <c r="U19" s="62">
        <f>+'Indice PondENGHO'!AB18</f>
        <v>128.0052490234375</v>
      </c>
      <c r="V19" s="62">
        <f>+'Indice PondENGHO'!AN18</f>
        <v>128.00889587402344</v>
      </c>
      <c r="W19" s="62">
        <f>+'Indice PondENGHO'!AZ18</f>
        <v>128.09205627441406</v>
      </c>
      <c r="Y19" s="63">
        <f t="shared" si="36"/>
        <v>0.50580995585294597</v>
      </c>
      <c r="Z19" s="63">
        <f t="shared" si="37"/>
        <v>0.39852820073165851</v>
      </c>
      <c r="AA19" s="63">
        <f t="shared" si="38"/>
        <v>0.36304564691187263</v>
      </c>
      <c r="AB19" s="63">
        <f t="shared" si="39"/>
        <v>0.30315584988622618</v>
      </c>
      <c r="AC19" s="63">
        <f t="shared" si="40"/>
        <v>0.22062935878918669</v>
      </c>
      <c r="AE19" s="62">
        <f>+'Indice PondENGHO'!D18</f>
        <v>128.03703308105469</v>
      </c>
      <c r="AF19" s="62">
        <f>+'Indice PondENGHO'!E18</f>
        <v>132.02096557617188</v>
      </c>
      <c r="AG19" s="62">
        <f>+'Indice PondENGHO'!F18</f>
        <v>125.15860748291016</v>
      </c>
      <c r="AH19" s="62">
        <f>+'Indice PondENGHO'!G18</f>
        <v>179.34368896484375</v>
      </c>
      <c r="AI19" s="62">
        <f>+'Indice PondENGHO'!H18</f>
        <v>128.51167297363281</v>
      </c>
      <c r="AJ19" s="62">
        <f>+'Indice PondENGHO'!I18</f>
        <v>137.224365234375</v>
      </c>
      <c r="AK19" s="62">
        <f>+'Indice PondENGHO'!J18</f>
        <v>137.29301452636719</v>
      </c>
      <c r="AL19" s="62">
        <f>+'Indice PondENGHO'!K18</f>
        <v>153.87313842773438</v>
      </c>
      <c r="AM19" s="62">
        <f>+'Indice PondENGHO'!L18</f>
        <v>133.77352905273438</v>
      </c>
      <c r="AN19" s="62">
        <f>+'Indice PondENGHO'!M18</f>
        <v>142.98405456542969</v>
      </c>
      <c r="AO19" s="62">
        <f>+'Indice PondENGHO'!N18</f>
        <v>132.74107360839844</v>
      </c>
      <c r="AP19" s="62">
        <f>+'Indice PondENGHO'!O18</f>
        <v>129.27728271484375</v>
      </c>
      <c r="AQ19" s="62">
        <f t="shared" si="0"/>
        <v>135.21168518066406</v>
      </c>
      <c r="AR19" s="62"/>
      <c r="AS19" s="62">
        <f>+'Indice PondENGHO'!AZ18</f>
        <v>128.09205627441406</v>
      </c>
      <c r="AT19" s="62">
        <f>+'Indice PondENGHO'!BA18</f>
        <v>131.83131408691406</v>
      </c>
      <c r="AU19" s="62">
        <f>+'Indice PondENGHO'!BB18</f>
        <v>125.86635589599609</v>
      </c>
      <c r="AV19" s="62">
        <f>+'Indice PondENGHO'!BC18</f>
        <v>176.27006530761719</v>
      </c>
      <c r="AW19" s="62">
        <f>+'Indice PondENGHO'!BD18</f>
        <v>130.01959228515625</v>
      </c>
      <c r="AX19" s="62">
        <f>+'Indice PondENGHO'!BE18</f>
        <v>137.30921936035156</v>
      </c>
      <c r="AY19" s="62">
        <f>+'Indice PondENGHO'!BF18</f>
        <v>136.32464599609375</v>
      </c>
      <c r="AZ19" s="62">
        <f>+'Indice PondENGHO'!BG18</f>
        <v>153.08082580566406</v>
      </c>
      <c r="BA19" s="62">
        <f>+'Indice PondENGHO'!BH18</f>
        <v>133.51069641113281</v>
      </c>
      <c r="BB19" s="62">
        <f>+'Indice PondENGHO'!BI18</f>
        <v>141.07380676269531</v>
      </c>
      <c r="BC19" s="62">
        <f>+'Indice PondENGHO'!BJ18</f>
        <v>133.68507385253906</v>
      </c>
      <c r="BD19" s="62">
        <f>+'Indice PondENGHO'!BK18</f>
        <v>129.94012451171875</v>
      </c>
      <c r="BE19" s="62">
        <f t="shared" si="1"/>
        <v>136.91815185546875</v>
      </c>
      <c r="BG19" s="63">
        <f t="shared" si="4"/>
        <v>0.50580995585294597</v>
      </c>
      <c r="BH19" s="63">
        <f t="shared" si="5"/>
        <v>4.6416227160974433E-2</v>
      </c>
      <c r="BI19" s="63">
        <f t="shared" si="6"/>
        <v>0.16125252853765709</v>
      </c>
      <c r="BJ19" s="63">
        <f t="shared" si="7"/>
        <v>1.5268528865103379</v>
      </c>
      <c r="BK19" s="63">
        <f t="shared" si="8"/>
        <v>5.8687883778732776E-2</v>
      </c>
      <c r="BL19" s="63">
        <f t="shared" si="9"/>
        <v>7.9220470562168493E-2</v>
      </c>
      <c r="BM19" s="63">
        <f t="shared" si="10"/>
        <v>0.3824778601216009</v>
      </c>
      <c r="BN19" s="63">
        <f t="shared" si="11"/>
        <v>9.0145645714750908E-2</v>
      </c>
      <c r="BO19" s="63">
        <f t="shared" si="12"/>
        <v>0.14754945629037994</v>
      </c>
      <c r="BP19" s="63">
        <f t="shared" si="13"/>
        <v>3.9637136553853376E-2</v>
      </c>
      <c r="BQ19" s="63">
        <f t="shared" si="14"/>
        <v>9.2940643394524805E-2</v>
      </c>
      <c r="BR19" s="63">
        <f t="shared" si="15"/>
        <v>6.4522618080088107E-2</v>
      </c>
      <c r="BS19" s="63">
        <f t="shared" si="59"/>
        <v>3.1955133125580146</v>
      </c>
      <c r="BT19" s="63">
        <f t="shared" si="41"/>
        <v>2.6704863424383829</v>
      </c>
      <c r="BV19" s="63">
        <f t="shared" si="42"/>
        <v>0.22062935878918669</v>
      </c>
      <c r="BW19" s="63">
        <f t="shared" si="16"/>
        <v>3.800670456681865E-2</v>
      </c>
      <c r="BX19" s="63">
        <f t="shared" si="17"/>
        <v>0.10775018379395662</v>
      </c>
      <c r="BY19" s="63">
        <f t="shared" si="18"/>
        <v>1.3562084357372781</v>
      </c>
      <c r="BZ19" s="63">
        <f t="shared" si="19"/>
        <v>0.11163248640416056</v>
      </c>
      <c r="CA19" s="63">
        <f t="shared" si="20"/>
        <v>0.14005494866666368</v>
      </c>
      <c r="CB19" s="63">
        <f t="shared" si="21"/>
        <v>0.62557836871551797</v>
      </c>
      <c r="CC19" s="63">
        <f t="shared" si="22"/>
        <v>6.4118458994412542E-2</v>
      </c>
      <c r="CD19" s="63">
        <f t="shared" si="23"/>
        <v>0.18681347920892877</v>
      </c>
      <c r="CE19" s="63">
        <f t="shared" si="24"/>
        <v>8.6803963276719312E-2</v>
      </c>
      <c r="CF19" s="63">
        <f t="shared" si="25"/>
        <v>0.18701997627089817</v>
      </c>
      <c r="CG19" s="63">
        <f t="shared" si="26"/>
        <v>8.0571767026376084E-2</v>
      </c>
      <c r="CH19" s="63">
        <f t="shared" si="43"/>
        <v>3.2051881314509174</v>
      </c>
      <c r="CI19" s="55">
        <f t="shared" si="44"/>
        <v>2.7640844021953992</v>
      </c>
      <c r="CK19" s="63">
        <f t="shared" si="45"/>
        <v>0.28518059706375931</v>
      </c>
      <c r="CL19" s="63">
        <f t="shared" si="46"/>
        <v>8.4095225941557827E-3</v>
      </c>
      <c r="CM19" s="63">
        <f t="shared" si="47"/>
        <v>5.350234474370047E-2</v>
      </c>
      <c r="CN19" s="63">
        <f t="shared" si="48"/>
        <v>0.17064445077305979</v>
      </c>
      <c r="CO19" s="63">
        <f t="shared" si="49"/>
        <v>-5.2944602625427779E-2</v>
      </c>
      <c r="CP19" s="63">
        <f t="shared" si="50"/>
        <v>-6.0834478104495188E-2</v>
      </c>
      <c r="CQ19" s="63">
        <f t="shared" si="51"/>
        <v>-0.24310050859391708</v>
      </c>
      <c r="CR19" s="63">
        <f t="shared" si="52"/>
        <v>2.6027186720338366E-2</v>
      </c>
      <c r="CS19" s="63">
        <f t="shared" si="53"/>
        <v>-3.926402291854883E-2</v>
      </c>
      <c r="CT19" s="63">
        <f t="shared" si="54"/>
        <v>-4.7166826722865936E-2</v>
      </c>
      <c r="CU19" s="63">
        <f t="shared" si="55"/>
        <v>-9.4079332876373364E-2</v>
      </c>
      <c r="CV19" s="63">
        <f t="shared" si="56"/>
        <v>-1.6049148946287978E-2</v>
      </c>
      <c r="CW19" s="63">
        <f t="shared" si="57"/>
        <v>-9.6748188929027812E-3</v>
      </c>
      <c r="CX19" s="63">
        <f t="shared" si="58"/>
        <v>-9.3598059757016294E-2</v>
      </c>
    </row>
    <row r="20" spans="1:102" x14ac:dyDescent="0.3">
      <c r="A20" s="61">
        <f>+'Indice PondENGHO'!A19</f>
        <v>43221</v>
      </c>
      <c r="B20" s="55">
        <f>+'Indice PondENGHO'!B19</f>
        <v>5</v>
      </c>
      <c r="C20" s="55">
        <f>+'Indice PondENGHO'!C19</f>
        <v>2018</v>
      </c>
      <c r="D20" s="62">
        <f>+'Indice PondENGHO'!BL19</f>
        <v>138.79661560058594</v>
      </c>
      <c r="E20" s="62">
        <f>+'Indice PondENGHO'!BM19</f>
        <v>139.47978210449219</v>
      </c>
      <c r="F20" s="62">
        <f>+'Indice PondENGHO'!BN19</f>
        <v>139.6368408203125</v>
      </c>
      <c r="G20" s="62">
        <f>+'Indice PondENGHO'!BO19</f>
        <v>139.66682434082031</v>
      </c>
      <c r="H20" s="62">
        <f>+'Indice PondENGHO'!BP19</f>
        <v>139.96047973632813</v>
      </c>
      <c r="I20" s="62">
        <f>+'Indice PondENGHO'!CD19</f>
        <v>139.62104797363281</v>
      </c>
      <c r="K20" s="63">
        <f t="shared" si="29"/>
        <v>0.32106018109461654</v>
      </c>
      <c r="L20" s="63">
        <f t="shared" si="30"/>
        <v>0.38574749668567293</v>
      </c>
      <c r="M20" s="63">
        <f t="shared" si="31"/>
        <v>0.43079566505105893</v>
      </c>
      <c r="N20" s="63">
        <f t="shared" si="32"/>
        <v>0.5252629794822592</v>
      </c>
      <c r="O20" s="63">
        <f t="shared" si="33"/>
        <v>0.72097942022807993</v>
      </c>
      <c r="P20" s="63">
        <f t="shared" si="34"/>
        <v>2.3838457425416877</v>
      </c>
      <c r="Q20" s="63">
        <f t="shared" si="35"/>
        <v>2.3838567884459039</v>
      </c>
      <c r="S20" s="62">
        <f>+'Indice PondENGHO'!D19</f>
        <v>133.25843811035156</v>
      </c>
      <c r="T20" s="62">
        <f>+'Indice PondENGHO'!P19</f>
        <v>133.29086303710938</v>
      </c>
      <c r="U20" s="62">
        <f>+'Indice PondENGHO'!AB19</f>
        <v>133.2578125</v>
      </c>
      <c r="V20" s="62">
        <f>+'Indice PondENGHO'!AN19</f>
        <v>133.27467346191406</v>
      </c>
      <c r="W20" s="62">
        <f>+'Indice PondENGHO'!AZ19</f>
        <v>133.4232177734375</v>
      </c>
      <c r="Y20" s="63">
        <f t="shared" si="36"/>
        <v>1.3313051298012959</v>
      </c>
      <c r="Z20" s="63">
        <f t="shared" si="37"/>
        <v>1.0671553283563489</v>
      </c>
      <c r="AA20" s="63">
        <f t="shared" si="38"/>
        <v>0.97781153904336127</v>
      </c>
      <c r="AB20" s="63">
        <f t="shared" si="39"/>
        <v>0.8135222465812264</v>
      </c>
      <c r="AC20" s="63">
        <f t="shared" si="40"/>
        <v>0.61125015956005258</v>
      </c>
      <c r="AE20" s="62">
        <f>+'Indice PondENGHO'!D19</f>
        <v>133.25843811035156</v>
      </c>
      <c r="AF20" s="62">
        <f>+'Indice PondENGHO'!E19</f>
        <v>134.95256042480469</v>
      </c>
      <c r="AG20" s="62">
        <f>+'Indice PondENGHO'!F19</f>
        <v>127.41041564941406</v>
      </c>
      <c r="AH20" s="62">
        <f>+'Indice PondENGHO'!G19</f>
        <v>178.72587585449219</v>
      </c>
      <c r="AI20" s="62">
        <f>+'Indice PondENGHO'!H19</f>
        <v>131.49658203125</v>
      </c>
      <c r="AJ20" s="62">
        <f>+'Indice PondENGHO'!I19</f>
        <v>140.28538513183594</v>
      </c>
      <c r="AK20" s="62">
        <f>+'Indice PondENGHO'!J19</f>
        <v>139.89695739746094</v>
      </c>
      <c r="AL20" s="62">
        <f>+'Indice PondENGHO'!K19</f>
        <v>160.58598327636719</v>
      </c>
      <c r="AM20" s="62">
        <f>+'Indice PondENGHO'!L19</f>
        <v>137.45683288574219</v>
      </c>
      <c r="AN20" s="62">
        <f>+'Indice PondENGHO'!M19</f>
        <v>145.46803283691406</v>
      </c>
      <c r="AO20" s="62">
        <f>+'Indice PondENGHO'!N19</f>
        <v>135.86082458496094</v>
      </c>
      <c r="AP20" s="62">
        <f>+'Indice PondENGHO'!O19</f>
        <v>132.03765869140625</v>
      </c>
      <c r="AQ20" s="62">
        <f t="shared" si="0"/>
        <v>138.79661560058594</v>
      </c>
      <c r="AR20" s="62"/>
      <c r="AS20" s="62">
        <f>+'Indice PondENGHO'!AZ19</f>
        <v>133.4232177734375</v>
      </c>
      <c r="AT20" s="62">
        <f>+'Indice PondENGHO'!BA19</f>
        <v>134.6739501953125</v>
      </c>
      <c r="AU20" s="62">
        <f>+'Indice PondENGHO'!BB19</f>
        <v>128.26614379882813</v>
      </c>
      <c r="AV20" s="62">
        <f>+'Indice PondENGHO'!BC19</f>
        <v>174.74656677246094</v>
      </c>
      <c r="AW20" s="62">
        <f>+'Indice PondENGHO'!BD19</f>
        <v>133.11872863769531</v>
      </c>
      <c r="AX20" s="62">
        <f>+'Indice PondENGHO'!BE19</f>
        <v>140.33308410644531</v>
      </c>
      <c r="AY20" s="62">
        <f>+'Indice PondENGHO'!BF19</f>
        <v>138.96658325195313</v>
      </c>
      <c r="AZ20" s="62">
        <f>+'Indice PondENGHO'!BG19</f>
        <v>159.64805603027344</v>
      </c>
      <c r="BA20" s="62">
        <f>+'Indice PondENGHO'!BH19</f>
        <v>137.22348022460938</v>
      </c>
      <c r="BB20" s="62">
        <f>+'Indice PondENGHO'!BI19</f>
        <v>143.21768188476563</v>
      </c>
      <c r="BC20" s="62">
        <f>+'Indice PondENGHO'!BJ19</f>
        <v>136.86891174316406</v>
      </c>
      <c r="BD20" s="62">
        <f>+'Indice PondENGHO'!BK19</f>
        <v>132.47184753417969</v>
      </c>
      <c r="BE20" s="62">
        <f t="shared" si="1"/>
        <v>139.96047973632813</v>
      </c>
      <c r="BG20" s="63">
        <f t="shared" si="4"/>
        <v>1.3313051298012959</v>
      </c>
      <c r="BH20" s="63">
        <f t="shared" si="5"/>
        <v>4.8211397995558278E-2</v>
      </c>
      <c r="BI20" s="63">
        <f t="shared" si="6"/>
        <v>0.13310324954156164</v>
      </c>
      <c r="BJ20" s="63">
        <f t="shared" si="7"/>
        <v>-6.4842948211862303E-2</v>
      </c>
      <c r="BK20" s="63">
        <f t="shared" si="8"/>
        <v>9.0937856324291702E-2</v>
      </c>
      <c r="BL20" s="63">
        <f t="shared" si="9"/>
        <v>9.4756883153162275E-2</v>
      </c>
      <c r="BM20" s="63">
        <f t="shared" si="10"/>
        <v>0.20007208816020647</v>
      </c>
      <c r="BN20" s="63">
        <f t="shared" si="11"/>
        <v>0.24901544122301322</v>
      </c>
      <c r="BO20" s="63">
        <f t="shared" si="12"/>
        <v>0.20981512395296789</v>
      </c>
      <c r="BP20" s="63">
        <f t="shared" si="13"/>
        <v>3.0279235066582845E-2</v>
      </c>
      <c r="BQ20" s="63">
        <f t="shared" si="14"/>
        <v>0.10126232042209694</v>
      </c>
      <c r="BR20" s="63">
        <f t="shared" si="15"/>
        <v>7.4906094035809223E-2</v>
      </c>
      <c r="BS20" s="63">
        <f t="shared" si="59"/>
        <v>2.4988218714646839</v>
      </c>
      <c r="BT20" s="63">
        <f t="shared" si="41"/>
        <v>2.6513466015395393</v>
      </c>
      <c r="BV20" s="63">
        <f t="shared" si="42"/>
        <v>0.61125015956005258</v>
      </c>
      <c r="BW20" s="63">
        <f t="shared" si="16"/>
        <v>3.8209075030711796E-2</v>
      </c>
      <c r="BX20" s="63">
        <f t="shared" si="17"/>
        <v>0.104630447731478</v>
      </c>
      <c r="BY20" s="63">
        <f t="shared" si="18"/>
        <v>-0.16267284676816121</v>
      </c>
      <c r="BZ20" s="63">
        <f t="shared" si="19"/>
        <v>0.15834010650239658</v>
      </c>
      <c r="CA20" s="63">
        <f t="shared" si="20"/>
        <v>0.17660535399945662</v>
      </c>
      <c r="CB20" s="63">
        <f t="shared" si="21"/>
        <v>0.3018757741566272</v>
      </c>
      <c r="CC20" s="63">
        <f t="shared" si="22"/>
        <v>0.21850917487946309</v>
      </c>
      <c r="CD20" s="63">
        <f t="shared" si="23"/>
        <v>0.26428749385023287</v>
      </c>
      <c r="CE20" s="63">
        <f t="shared" si="24"/>
        <v>5.8935418605293867E-2</v>
      </c>
      <c r="CF20" s="63">
        <f t="shared" si="25"/>
        <v>0.18978453312087573</v>
      </c>
      <c r="CG20" s="63">
        <f t="shared" si="26"/>
        <v>9.2602594370791103E-2</v>
      </c>
      <c r="CH20" s="63">
        <f t="shared" si="43"/>
        <v>2.0523572850392182</v>
      </c>
      <c r="CI20" s="55">
        <f t="shared" si="44"/>
        <v>2.2220047814192512</v>
      </c>
      <c r="CK20" s="63">
        <f t="shared" si="45"/>
        <v>0.72005497024124332</v>
      </c>
      <c r="CL20" s="63">
        <f t="shared" si="46"/>
        <v>1.0002322964846481E-2</v>
      </c>
      <c r="CM20" s="63">
        <f t="shared" si="47"/>
        <v>2.8472801810083631E-2</v>
      </c>
      <c r="CN20" s="63">
        <f t="shared" si="48"/>
        <v>9.7829898556298908E-2</v>
      </c>
      <c r="CO20" s="63">
        <f t="shared" si="49"/>
        <v>-6.7402250178104875E-2</v>
      </c>
      <c r="CP20" s="63">
        <f t="shared" si="50"/>
        <v>-8.1848470846294347E-2</v>
      </c>
      <c r="CQ20" s="63">
        <f t="shared" si="51"/>
        <v>-0.10180368599642073</v>
      </c>
      <c r="CR20" s="63">
        <f t="shared" si="52"/>
        <v>3.0506266343550137E-2</v>
      </c>
      <c r="CS20" s="63">
        <f t="shared" si="53"/>
        <v>-5.4472369897264977E-2</v>
      </c>
      <c r="CT20" s="63">
        <f t="shared" si="54"/>
        <v>-2.8656183538711022E-2</v>
      </c>
      <c r="CU20" s="63">
        <f t="shared" si="55"/>
        <v>-8.8522212698778788E-2</v>
      </c>
      <c r="CV20" s="63">
        <f t="shared" si="56"/>
        <v>-1.7696500334981879E-2</v>
      </c>
      <c r="CW20" s="63">
        <f t="shared" si="57"/>
        <v>0.44646458642546571</v>
      </c>
      <c r="CX20" s="63">
        <f t="shared" si="58"/>
        <v>0.4293418201202881</v>
      </c>
    </row>
    <row r="21" spans="1:102" x14ac:dyDescent="0.3">
      <c r="A21" s="61">
        <f>+'Indice PondENGHO'!A20</f>
        <v>43252</v>
      </c>
      <c r="B21" s="55">
        <f>+'Indice PondENGHO'!B20</f>
        <v>6</v>
      </c>
      <c r="C21" s="55">
        <f>+'Indice PondENGHO'!C20</f>
        <v>2018</v>
      </c>
      <c r="D21" s="62">
        <f>+'Indice PondENGHO'!BL20</f>
        <v>144.22811889648438</v>
      </c>
      <c r="E21" s="62">
        <f>+'Indice PondENGHO'!BM20</f>
        <v>144.84042358398438</v>
      </c>
      <c r="F21" s="62">
        <f>+'Indice PondENGHO'!BN20</f>
        <v>144.98121643066406</v>
      </c>
      <c r="G21" s="62">
        <f>+'Indice PondENGHO'!BO20</f>
        <v>145.02186584472656</v>
      </c>
      <c r="H21" s="62">
        <f>+'Indice PondENGHO'!BP20</f>
        <v>145.21586608886719</v>
      </c>
      <c r="I21" s="62">
        <f>+'Indice PondENGHO'!CD20</f>
        <v>144.95222473144531</v>
      </c>
      <c r="K21" s="63">
        <f t="shared" si="29"/>
        <v>0.47511011607009307</v>
      </c>
      <c r="L21" s="63">
        <f t="shared" si="30"/>
        <v>0.59596632548460271</v>
      </c>
      <c r="M21" s="63">
        <f t="shared" si="31"/>
        <v>0.67643067902876597</v>
      </c>
      <c r="N21" s="63">
        <f t="shared" si="32"/>
        <v>0.85436038649336676</v>
      </c>
      <c r="O21" s="63">
        <f t="shared" si="33"/>
        <v>1.21643810063473</v>
      </c>
      <c r="P21" s="63">
        <f t="shared" si="34"/>
        <v>3.8183056077115585</v>
      </c>
      <c r="Q21" s="63">
        <f t="shared" si="35"/>
        <v>3.8183188245509259</v>
      </c>
      <c r="S21" s="62">
        <f>+'Indice PondENGHO'!D20</f>
        <v>140.68794250488281</v>
      </c>
      <c r="T21" s="62">
        <f>+'Indice PondENGHO'!P20</f>
        <v>140.74945068359375</v>
      </c>
      <c r="U21" s="62">
        <f>+'Indice PondENGHO'!AB20</f>
        <v>140.74264526367188</v>
      </c>
      <c r="V21" s="62">
        <f>+'Indice PondENGHO'!AN20</f>
        <v>140.70890808105469</v>
      </c>
      <c r="W21" s="62">
        <f>+'Indice PondENGHO'!AZ20</f>
        <v>140.74935913085938</v>
      </c>
      <c r="Y21" s="63">
        <f t="shared" si="36"/>
        <v>1.8453783251261058</v>
      </c>
      <c r="Z21" s="63">
        <f t="shared" si="37"/>
        <v>1.4809188743710087</v>
      </c>
      <c r="AA21" s="63">
        <f t="shared" si="38"/>
        <v>1.3601957812129124</v>
      </c>
      <c r="AB21" s="63">
        <f t="shared" si="39"/>
        <v>1.1220888445910948</v>
      </c>
      <c r="AC21" s="63">
        <f t="shared" si="40"/>
        <v>0.82172792602138645</v>
      </c>
      <c r="AE21" s="62">
        <f>+'Indice PondENGHO'!D20</f>
        <v>140.68794250488281</v>
      </c>
      <c r="AF21" s="62">
        <f>+'Indice PondENGHO'!E20</f>
        <v>136.46540832519531</v>
      </c>
      <c r="AG21" s="62">
        <f>+'Indice PondENGHO'!F20</f>
        <v>129.60748291015625</v>
      </c>
      <c r="AH21" s="62">
        <f>+'Indice PondENGHO'!G20</f>
        <v>183.00209045410156</v>
      </c>
      <c r="AI21" s="62">
        <f>+'Indice PondENGHO'!H20</f>
        <v>136.39070129394531</v>
      </c>
      <c r="AJ21" s="62">
        <f>+'Indice PondENGHO'!I20</f>
        <v>146.14105224609375</v>
      </c>
      <c r="AK21" s="62">
        <f>+'Indice PondENGHO'!J20</f>
        <v>147.723876953125</v>
      </c>
      <c r="AL21" s="62">
        <f>+'Indice PondENGHO'!K20</f>
        <v>161.2955322265625</v>
      </c>
      <c r="AM21" s="62">
        <f>+'Indice PondENGHO'!L20</f>
        <v>141.58859252929688</v>
      </c>
      <c r="AN21" s="62">
        <f>+'Indice PondENGHO'!M20</f>
        <v>149.20623779296875</v>
      </c>
      <c r="AO21" s="62">
        <f>+'Indice PondENGHO'!N20</f>
        <v>139.46273803710938</v>
      </c>
      <c r="AP21" s="62">
        <f>+'Indice PondENGHO'!O20</f>
        <v>136.26507568359375</v>
      </c>
      <c r="AQ21" s="62">
        <f t="shared" si="0"/>
        <v>144.22811889648438</v>
      </c>
      <c r="AR21" s="62"/>
      <c r="AS21" s="62">
        <f>+'Indice PondENGHO'!AZ20</f>
        <v>140.74935913085938</v>
      </c>
      <c r="AT21" s="62">
        <f>+'Indice PondENGHO'!BA20</f>
        <v>136.14201354980469</v>
      </c>
      <c r="AU21" s="62">
        <f>+'Indice PondENGHO'!BB20</f>
        <v>130.818359375</v>
      </c>
      <c r="AV21" s="62">
        <f>+'Indice PondENGHO'!BC20</f>
        <v>179.51786804199219</v>
      </c>
      <c r="AW21" s="62">
        <f>+'Indice PondENGHO'!BD20</f>
        <v>138.12544250488281</v>
      </c>
      <c r="AX21" s="62">
        <f>+'Indice PondENGHO'!BE20</f>
        <v>146.50276184082031</v>
      </c>
      <c r="AY21" s="62">
        <f>+'Indice PondENGHO'!BF20</f>
        <v>147.31913757324219</v>
      </c>
      <c r="AZ21" s="62">
        <f>+'Indice PondENGHO'!BG20</f>
        <v>160.25912475585938</v>
      </c>
      <c r="BA21" s="62">
        <f>+'Indice PondENGHO'!BH20</f>
        <v>141.73619079589844</v>
      </c>
      <c r="BB21" s="62">
        <f>+'Indice PondENGHO'!BI20</f>
        <v>147.15255737304688</v>
      </c>
      <c r="BC21" s="62">
        <f>+'Indice PondENGHO'!BJ20</f>
        <v>140.59815979003906</v>
      </c>
      <c r="BD21" s="62">
        <f>+'Indice PondENGHO'!BK20</f>
        <v>136.54570007324219</v>
      </c>
      <c r="BE21" s="62">
        <f t="shared" si="1"/>
        <v>145.21586608886719</v>
      </c>
      <c r="BG21" s="63">
        <f t="shared" si="4"/>
        <v>1.8453783251261058</v>
      </c>
      <c r="BH21" s="63">
        <f t="shared" si="5"/>
        <v>2.4236862055064652E-2</v>
      </c>
      <c r="BI21" s="63">
        <f t="shared" si="6"/>
        <v>0.1265132376731623</v>
      </c>
      <c r="BJ21" s="63">
        <f t="shared" si="7"/>
        <v>0.43722045679922794</v>
      </c>
      <c r="BK21" s="63">
        <f t="shared" si="8"/>
        <v>0.14525246319479362</v>
      </c>
      <c r="BL21" s="63">
        <f t="shared" si="9"/>
        <v>0.17658603014073673</v>
      </c>
      <c r="BM21" s="63">
        <f t="shared" si="10"/>
        <v>0.58584303679903171</v>
      </c>
      <c r="BN21" s="63">
        <f t="shared" si="11"/>
        <v>2.5641142923657958E-2</v>
      </c>
      <c r="BO21" s="63">
        <f t="shared" si="12"/>
        <v>0.22928183216458076</v>
      </c>
      <c r="BP21" s="63">
        <f t="shared" si="13"/>
        <v>4.4391065058725372E-2</v>
      </c>
      <c r="BQ21" s="63">
        <f t="shared" si="14"/>
        <v>0.11389287815305202</v>
      </c>
      <c r="BR21" s="63">
        <f t="shared" si="15"/>
        <v>0.11175304107149767</v>
      </c>
      <c r="BS21" s="63">
        <f t="shared" si="59"/>
        <v>3.8659903711596364</v>
      </c>
      <c r="BT21" s="63">
        <f t="shared" si="41"/>
        <v>3.9132822312675453</v>
      </c>
      <c r="BV21" s="63">
        <f t="shared" si="42"/>
        <v>0.82172792602138645</v>
      </c>
      <c r="BW21" s="63">
        <f t="shared" si="16"/>
        <v>1.930392670633618E-2</v>
      </c>
      <c r="BX21" s="63">
        <f t="shared" si="17"/>
        <v>0.1088574570269667</v>
      </c>
      <c r="BY21" s="63">
        <f t="shared" si="18"/>
        <v>0.49838558370342145</v>
      </c>
      <c r="BZ21" s="63">
        <f t="shared" si="19"/>
        <v>0.25024109201544759</v>
      </c>
      <c r="CA21" s="63">
        <f t="shared" si="20"/>
        <v>0.35250037998709155</v>
      </c>
      <c r="CB21" s="63">
        <f t="shared" si="21"/>
        <v>0.93364263856161256</v>
      </c>
      <c r="CC21" s="63">
        <f t="shared" si="22"/>
        <v>1.9889922856183746E-2</v>
      </c>
      <c r="CD21" s="63">
        <f t="shared" si="23"/>
        <v>0.3142462015951259</v>
      </c>
      <c r="CE21" s="63">
        <f t="shared" si="24"/>
        <v>0.10581895984474798</v>
      </c>
      <c r="CF21" s="63">
        <f t="shared" si="25"/>
        <v>0.21746368634445329</v>
      </c>
      <c r="CG21" s="63">
        <f t="shared" si="26"/>
        <v>0.14576990606695808</v>
      </c>
      <c r="CH21" s="63">
        <f t="shared" si="43"/>
        <v>3.787847680729731</v>
      </c>
      <c r="CI21" s="55">
        <f t="shared" si="44"/>
        <v>3.7549073584483894</v>
      </c>
      <c r="CK21" s="63">
        <f t="shared" si="45"/>
        <v>1.0236503991047194</v>
      </c>
      <c r="CL21" s="63">
        <f t="shared" si="46"/>
        <v>4.9329353487284726E-3</v>
      </c>
      <c r="CM21" s="63">
        <f t="shared" si="47"/>
        <v>1.7655780646195607E-2</v>
      </c>
      <c r="CN21" s="63">
        <f t="shared" si="48"/>
        <v>-6.1165126904193512E-2</v>
      </c>
      <c r="CO21" s="63">
        <f t="shared" si="49"/>
        <v>-0.10498862882065396</v>
      </c>
      <c r="CP21" s="63">
        <f t="shared" si="50"/>
        <v>-0.17591434984635482</v>
      </c>
      <c r="CQ21" s="63">
        <f t="shared" si="51"/>
        <v>-0.34779960176258085</v>
      </c>
      <c r="CR21" s="63">
        <f t="shared" si="52"/>
        <v>5.7512200674742116E-3</v>
      </c>
      <c r="CS21" s="63">
        <f t="shared" si="53"/>
        <v>-8.4964369430545139E-2</v>
      </c>
      <c r="CT21" s="63">
        <f t="shared" si="54"/>
        <v>-6.1427894786022612E-2</v>
      </c>
      <c r="CU21" s="63">
        <f t="shared" si="55"/>
        <v>-0.10357080819140127</v>
      </c>
      <c r="CV21" s="63">
        <f t="shared" si="56"/>
        <v>-3.4016864995460416E-2</v>
      </c>
      <c r="CW21" s="63">
        <f t="shared" si="57"/>
        <v>7.8142690429905404E-2</v>
      </c>
      <c r="CX21" s="63">
        <f t="shared" si="58"/>
        <v>0.15837487281915585</v>
      </c>
    </row>
    <row r="22" spans="1:102" x14ac:dyDescent="0.3">
      <c r="A22" s="61">
        <f>+'Indice PondENGHO'!A21</f>
        <v>43282</v>
      </c>
      <c r="B22" s="55">
        <f>+'Indice PondENGHO'!B21</f>
        <v>7</v>
      </c>
      <c r="C22" s="55">
        <f>+'Indice PondENGHO'!C21</f>
        <v>2018</v>
      </c>
      <c r="D22" s="62">
        <f>+'Indice PondENGHO'!BL21</f>
        <v>149.444580078125</v>
      </c>
      <c r="E22" s="62">
        <f>+'Indice PondENGHO'!BM21</f>
        <v>149.92852783203125</v>
      </c>
      <c r="F22" s="62">
        <f>+'Indice PondENGHO'!BN21</f>
        <v>150.00639343261719</v>
      </c>
      <c r="G22" s="62">
        <f>+'Indice PondENGHO'!BO21</f>
        <v>149.98928833007813</v>
      </c>
      <c r="H22" s="62">
        <f>+'Indice PondENGHO'!BP21</f>
        <v>150.0003662109375</v>
      </c>
      <c r="I22" s="62">
        <f>+'Indice PondENGHO'!CD21</f>
        <v>149.919921875</v>
      </c>
      <c r="K22" s="63">
        <f t="shared" si="29"/>
        <v>0.43951754694009831</v>
      </c>
      <c r="L22" s="63">
        <f t="shared" si="30"/>
        <v>0.54486256110369091</v>
      </c>
      <c r="M22" s="63">
        <f t="shared" si="31"/>
        <v>0.61263766643679463</v>
      </c>
      <c r="N22" s="63">
        <f t="shared" si="32"/>
        <v>0.76337049377901789</v>
      </c>
      <c r="O22" s="63">
        <f t="shared" si="33"/>
        <v>1.0667138738214261</v>
      </c>
      <c r="P22" s="63">
        <f t="shared" si="34"/>
        <v>3.4271021420810275</v>
      </c>
      <c r="Q22" s="63">
        <f t="shared" si="35"/>
        <v>3.4271272157142763</v>
      </c>
      <c r="S22" s="62">
        <f>+'Indice PondENGHO'!D21</f>
        <v>147.25505065917969</v>
      </c>
      <c r="T22" s="62">
        <f>+'Indice PondENGHO'!P21</f>
        <v>147.28890991210938</v>
      </c>
      <c r="U22" s="62">
        <f>+'Indice PondENGHO'!AB21</f>
        <v>147.24864196777344</v>
      </c>
      <c r="V22" s="62">
        <f>+'Indice PondENGHO'!AN21</f>
        <v>147.1737060546875</v>
      </c>
      <c r="W22" s="62">
        <f>+'Indice PondENGHO'!AZ21</f>
        <v>147.16964721679688</v>
      </c>
      <c r="Y22" s="63">
        <f t="shared" si="36"/>
        <v>1.5697434421049616</v>
      </c>
      <c r="Z22" s="63">
        <f t="shared" si="37"/>
        <v>1.2503683762722284</v>
      </c>
      <c r="AA22" s="63">
        <f t="shared" si="38"/>
        <v>1.1387317679978708</v>
      </c>
      <c r="AB22" s="63">
        <f t="shared" si="39"/>
        <v>0.93973566484968374</v>
      </c>
      <c r="AC22" s="63">
        <f t="shared" si="40"/>
        <v>0.69406256559453394</v>
      </c>
      <c r="AE22" s="62">
        <f>+'Indice PondENGHO'!D21</f>
        <v>147.25505065917969</v>
      </c>
      <c r="AF22" s="62">
        <f>+'Indice PondENGHO'!E21</f>
        <v>140.44033813476563</v>
      </c>
      <c r="AG22" s="62">
        <f>+'Indice PondENGHO'!F21</f>
        <v>132.2667236328125</v>
      </c>
      <c r="AH22" s="62">
        <f>+'Indice PondENGHO'!G21</f>
        <v>185.08726501464844</v>
      </c>
      <c r="AI22" s="62">
        <f>+'Indice PondENGHO'!H21</f>
        <v>141.29472351074219</v>
      </c>
      <c r="AJ22" s="62">
        <f>+'Indice PondENGHO'!I21</f>
        <v>150.44444274902344</v>
      </c>
      <c r="AK22" s="62">
        <f>+'Indice PondENGHO'!J21</f>
        <v>155.82109069824219</v>
      </c>
      <c r="AL22" s="62">
        <f>+'Indice PondENGHO'!K21</f>
        <v>163.96601867675781</v>
      </c>
      <c r="AM22" s="62">
        <f>+'Indice PondENGHO'!L21</f>
        <v>147.61213684082031</v>
      </c>
      <c r="AN22" s="62">
        <f>+'Indice PondENGHO'!M21</f>
        <v>153.11579895019531</v>
      </c>
      <c r="AO22" s="62">
        <f>+'Indice PondENGHO'!N21</f>
        <v>143.60623168945313</v>
      </c>
      <c r="AP22" s="62">
        <f>+'Indice PondENGHO'!O21</f>
        <v>141.64138793945313</v>
      </c>
      <c r="AQ22" s="62">
        <f t="shared" si="0"/>
        <v>149.444580078125</v>
      </c>
      <c r="AR22" s="62"/>
      <c r="AS22" s="62">
        <f>+'Indice PondENGHO'!AZ21</f>
        <v>147.16964721679688</v>
      </c>
      <c r="AT22" s="62">
        <f>+'Indice PondENGHO'!BA21</f>
        <v>139.98643493652344</v>
      </c>
      <c r="AU22" s="62">
        <f>+'Indice PondENGHO'!BB21</f>
        <v>133.23309326171875</v>
      </c>
      <c r="AV22" s="62">
        <f>+'Indice PondENGHO'!BC21</f>
        <v>181.14044189453125</v>
      </c>
      <c r="AW22" s="62">
        <f>+'Indice PondENGHO'!BD21</f>
        <v>143.05097961425781</v>
      </c>
      <c r="AX22" s="62">
        <f>+'Indice PondENGHO'!BE21</f>
        <v>150.50642395019531</v>
      </c>
      <c r="AY22" s="62">
        <f>+'Indice PondENGHO'!BF21</f>
        <v>154.90863037109375</v>
      </c>
      <c r="AZ22" s="62">
        <f>+'Indice PondENGHO'!BG21</f>
        <v>162.114501953125</v>
      </c>
      <c r="BA22" s="62">
        <f>+'Indice PondENGHO'!BH21</f>
        <v>147.81600952148438</v>
      </c>
      <c r="BB22" s="62">
        <f>+'Indice PondENGHO'!BI21</f>
        <v>151.48786926269531</v>
      </c>
      <c r="BC22" s="62">
        <f>+'Indice PondENGHO'!BJ21</f>
        <v>144.53202819824219</v>
      </c>
      <c r="BD22" s="62">
        <f>+'Indice PondENGHO'!BK21</f>
        <v>142.07559204101563</v>
      </c>
      <c r="BE22" s="62">
        <f t="shared" si="1"/>
        <v>150.0003662109375</v>
      </c>
      <c r="BG22" s="63">
        <f t="shared" si="4"/>
        <v>1.5697434421049616</v>
      </c>
      <c r="BH22" s="63">
        <f t="shared" si="5"/>
        <v>6.1282930621031864E-2</v>
      </c>
      <c r="BI22" s="63">
        <f t="shared" si="6"/>
        <v>0.14735986249627134</v>
      </c>
      <c r="BJ22" s="63">
        <f t="shared" si="7"/>
        <v>0.20516928112912741</v>
      </c>
      <c r="BK22" s="63">
        <f t="shared" si="8"/>
        <v>0.14006522519271669</v>
      </c>
      <c r="BL22" s="63">
        <f t="shared" si="9"/>
        <v>0.1248876972082025</v>
      </c>
      <c r="BM22" s="63">
        <f t="shared" si="10"/>
        <v>0.58325026265126256</v>
      </c>
      <c r="BN22" s="63">
        <f t="shared" si="11"/>
        <v>9.2869762214875043E-2</v>
      </c>
      <c r="BO22" s="63">
        <f t="shared" si="12"/>
        <v>0.32167376392980535</v>
      </c>
      <c r="BP22" s="63">
        <f t="shared" si="13"/>
        <v>4.4677555655377399E-2</v>
      </c>
      <c r="BQ22" s="63">
        <f t="shared" si="14"/>
        <v>0.12608368980744603</v>
      </c>
      <c r="BR22" s="63">
        <f t="shared" si="15"/>
        <v>0.13677215294270872</v>
      </c>
      <c r="BS22" s="63">
        <f t="shared" si="59"/>
        <v>3.5538356259537869</v>
      </c>
      <c r="BT22" s="63">
        <f t="shared" si="41"/>
        <v>3.6168128805622146</v>
      </c>
      <c r="BV22" s="63">
        <f t="shared" si="42"/>
        <v>0.69406256559453394</v>
      </c>
      <c r="BW22" s="63">
        <f t="shared" si="16"/>
        <v>4.8721785962752562E-2</v>
      </c>
      <c r="BX22" s="63">
        <f t="shared" si="17"/>
        <v>9.9266214323089255E-2</v>
      </c>
      <c r="BY22" s="63">
        <f t="shared" si="18"/>
        <v>0.16335200068717759</v>
      </c>
      <c r="BZ22" s="63">
        <f t="shared" si="19"/>
        <v>0.23727435570908656</v>
      </c>
      <c r="CA22" s="63">
        <f t="shared" si="20"/>
        <v>0.22046816157541699</v>
      </c>
      <c r="CB22" s="63">
        <f t="shared" si="21"/>
        <v>0.81764629795805999</v>
      </c>
      <c r="CC22" s="63">
        <f t="shared" si="22"/>
        <v>5.8205846461600083E-2</v>
      </c>
      <c r="CD22" s="63">
        <f t="shared" si="23"/>
        <v>0.40805108807708362</v>
      </c>
      <c r="CE22" s="63">
        <f t="shared" si="24"/>
        <v>0.11236839912528307</v>
      </c>
      <c r="CF22" s="63">
        <f t="shared" si="25"/>
        <v>0.22109384681966834</v>
      </c>
      <c r="CG22" s="63">
        <f t="shared" si="26"/>
        <v>0.19070872784974977</v>
      </c>
      <c r="CH22" s="63">
        <f t="shared" si="43"/>
        <v>3.271219290143502</v>
      </c>
      <c r="CI22" s="55">
        <f t="shared" si="44"/>
        <v>3.2947502576215371</v>
      </c>
      <c r="CK22" s="63">
        <f t="shared" si="45"/>
        <v>0.8756808765104277</v>
      </c>
      <c r="CL22" s="63">
        <f t="shared" si="46"/>
        <v>1.2561144658279302E-2</v>
      </c>
      <c r="CM22" s="63">
        <f t="shared" si="47"/>
        <v>4.8093648173182083E-2</v>
      </c>
      <c r="CN22" s="63">
        <f t="shared" si="48"/>
        <v>4.1817280441949822E-2</v>
      </c>
      <c r="CO22" s="63">
        <f t="shared" si="49"/>
        <v>-9.7209130516369868E-2</v>
      </c>
      <c r="CP22" s="63">
        <f t="shared" si="50"/>
        <v>-9.5580464367214485E-2</v>
      </c>
      <c r="CQ22" s="63">
        <f t="shared" si="51"/>
        <v>-0.23439603530679742</v>
      </c>
      <c r="CR22" s="63">
        <f t="shared" si="52"/>
        <v>3.466391575327496E-2</v>
      </c>
      <c r="CS22" s="63">
        <f t="shared" si="53"/>
        <v>-8.6377324147278278E-2</v>
      </c>
      <c r="CT22" s="63">
        <f t="shared" si="54"/>
        <v>-6.769084346990567E-2</v>
      </c>
      <c r="CU22" s="63">
        <f t="shared" si="55"/>
        <v>-9.5010157012222318E-2</v>
      </c>
      <c r="CV22" s="63">
        <f t="shared" si="56"/>
        <v>-5.3936574907041041E-2</v>
      </c>
      <c r="CW22" s="63">
        <f t="shared" si="57"/>
        <v>0.28261633581028489</v>
      </c>
      <c r="CX22" s="63">
        <f t="shared" si="58"/>
        <v>0.32206262294067756</v>
      </c>
    </row>
    <row r="23" spans="1:102" x14ac:dyDescent="0.3">
      <c r="A23" s="61">
        <f>+'Indice PondENGHO'!A22</f>
        <v>43313</v>
      </c>
      <c r="B23" s="55">
        <f>+'Indice PondENGHO'!B22</f>
        <v>8</v>
      </c>
      <c r="C23" s="55">
        <f>+'Indice PondENGHO'!C22</f>
        <v>2018</v>
      </c>
      <c r="D23" s="62">
        <f>+'Indice PondENGHO'!BL22</f>
        <v>155.24354553222656</v>
      </c>
      <c r="E23" s="62">
        <f>+'Indice PondENGHO'!BM22</f>
        <v>155.79054260253906</v>
      </c>
      <c r="F23" s="62">
        <f>+'Indice PondENGHO'!BN22</f>
        <v>155.86976623535156</v>
      </c>
      <c r="G23" s="62">
        <f>+'Indice PondENGHO'!BO22</f>
        <v>155.79861450195313</v>
      </c>
      <c r="H23" s="62">
        <f>+'Indice PondENGHO'!BP22</f>
        <v>155.79965209960938</v>
      </c>
      <c r="I23" s="62">
        <f>+'Indice PondENGHO'!CD22</f>
        <v>155.74247741699219</v>
      </c>
      <c r="K23" s="63">
        <f t="shared" si="29"/>
        <v>0.47240697132496534</v>
      </c>
      <c r="L23" s="63">
        <f t="shared" si="30"/>
        <v>0.60693671968693563</v>
      </c>
      <c r="M23" s="63">
        <f t="shared" si="31"/>
        <v>0.69113896377052997</v>
      </c>
      <c r="N23" s="63">
        <f t="shared" si="32"/>
        <v>0.86316847354996618</v>
      </c>
      <c r="O23" s="63">
        <f t="shared" si="33"/>
        <v>1.250119214771128</v>
      </c>
      <c r="P23" s="63">
        <f t="shared" si="34"/>
        <v>3.8837703431035253</v>
      </c>
      <c r="Q23" s="63">
        <f t="shared" si="35"/>
        <v>3.8837770652301318</v>
      </c>
      <c r="S23" s="62">
        <f>+'Indice PondENGHO'!D22</f>
        <v>153.15618896484375</v>
      </c>
      <c r="T23" s="62">
        <f>+'Indice PondENGHO'!P22</f>
        <v>153.02072143554688</v>
      </c>
      <c r="U23" s="62">
        <f>+'Indice PondENGHO'!AB22</f>
        <v>152.87081909179688</v>
      </c>
      <c r="V23" s="62">
        <f>+'Indice PondENGHO'!AN22</f>
        <v>152.71730041503906</v>
      </c>
      <c r="W23" s="62">
        <f>+'Indice PondENGHO'!AZ22</f>
        <v>152.58906555175781</v>
      </c>
      <c r="Y23" s="63">
        <f t="shared" si="36"/>
        <v>1.3613195207294746</v>
      </c>
      <c r="Z23" s="63">
        <f t="shared" si="37"/>
        <v>1.0587503224722257</v>
      </c>
      <c r="AA23" s="63">
        <f t="shared" si="38"/>
        <v>0.95107352228346231</v>
      </c>
      <c r="AB23" s="63">
        <f t="shared" si="39"/>
        <v>0.77913989073595225</v>
      </c>
      <c r="AC23" s="63">
        <f t="shared" si="40"/>
        <v>0.56717689637861612</v>
      </c>
      <c r="AE23" s="62">
        <f>+'Indice PondENGHO'!D22</f>
        <v>153.15618896484375</v>
      </c>
      <c r="AF23" s="62">
        <f>+'Indice PondENGHO'!E22</f>
        <v>143.03816223144531</v>
      </c>
      <c r="AG23" s="62">
        <f>+'Indice PondENGHO'!F22</f>
        <v>133.31312561035156</v>
      </c>
      <c r="AH23" s="62">
        <f>+'Indice PondENGHO'!G22</f>
        <v>195.94821166992188</v>
      </c>
      <c r="AI23" s="62">
        <f>+'Indice PondENGHO'!H22</f>
        <v>145.41281127929688</v>
      </c>
      <c r="AJ23" s="62">
        <f>+'Indice PondENGHO'!I22</f>
        <v>156.11940002441406</v>
      </c>
      <c r="AK23" s="62">
        <f>+'Indice PondENGHO'!J22</f>
        <v>162.35047912597656</v>
      </c>
      <c r="AL23" s="62">
        <f>+'Indice PondENGHO'!K22</f>
        <v>183.40890502929688</v>
      </c>
      <c r="AM23" s="62">
        <f>+'Indice PondENGHO'!L22</f>
        <v>152.6910400390625</v>
      </c>
      <c r="AN23" s="62">
        <f>+'Indice PondENGHO'!M22</f>
        <v>156.70622253417969</v>
      </c>
      <c r="AO23" s="62">
        <f>+'Indice PondENGHO'!N22</f>
        <v>147.2626953125</v>
      </c>
      <c r="AP23" s="62">
        <f>+'Indice PondENGHO'!O22</f>
        <v>147.9444580078125</v>
      </c>
      <c r="AQ23" s="62">
        <f t="shared" si="0"/>
        <v>155.24354553222656</v>
      </c>
      <c r="AR23" s="62"/>
      <c r="AS23" s="62">
        <f>+'Indice PondENGHO'!AZ22</f>
        <v>152.58906555175781</v>
      </c>
      <c r="AT23" s="62">
        <f>+'Indice PondENGHO'!BA22</f>
        <v>142.50169372558594</v>
      </c>
      <c r="AU23" s="62">
        <f>+'Indice PondENGHO'!BB22</f>
        <v>134.53819274902344</v>
      </c>
      <c r="AV23" s="62">
        <f>+'Indice PondENGHO'!BC22</f>
        <v>192.45075988769531</v>
      </c>
      <c r="AW23" s="62">
        <f>+'Indice PondENGHO'!BD22</f>
        <v>147.16415405273438</v>
      </c>
      <c r="AX23" s="62">
        <f>+'Indice PondENGHO'!BE22</f>
        <v>156.98577880859375</v>
      </c>
      <c r="AY23" s="62">
        <f>+'Indice PondENGHO'!BF22</f>
        <v>161.17303466796875</v>
      </c>
      <c r="AZ23" s="62">
        <f>+'Indice PondENGHO'!BG22</f>
        <v>183.27915954589844</v>
      </c>
      <c r="BA23" s="62">
        <f>+'Indice PondENGHO'!BH22</f>
        <v>152.66766357421875</v>
      </c>
      <c r="BB23" s="62">
        <f>+'Indice PondENGHO'!BI22</f>
        <v>155.29176330566406</v>
      </c>
      <c r="BC23" s="62">
        <f>+'Indice PondENGHO'!BJ22</f>
        <v>148.10496520996094</v>
      </c>
      <c r="BD23" s="62">
        <f>+'Indice PondENGHO'!BK22</f>
        <v>149.11477661132813</v>
      </c>
      <c r="BE23" s="62">
        <f t="shared" si="1"/>
        <v>155.79965209960938</v>
      </c>
      <c r="BG23" s="63">
        <f t="shared" si="4"/>
        <v>1.3613195207294746</v>
      </c>
      <c r="BH23" s="63">
        <f t="shared" si="5"/>
        <v>3.8653566566759015E-2</v>
      </c>
      <c r="BI23" s="63">
        <f t="shared" si="6"/>
        <v>5.5961568276639229E-2</v>
      </c>
      <c r="BJ23" s="63">
        <f t="shared" si="7"/>
        <v>1.0313530796705179</v>
      </c>
      <c r="BK23" s="63">
        <f t="shared" si="8"/>
        <v>0.11351238886862598</v>
      </c>
      <c r="BL23" s="63">
        <f t="shared" si="9"/>
        <v>0.15894294918851753</v>
      </c>
      <c r="BM23" s="63">
        <f t="shared" si="10"/>
        <v>0.45390149664727919</v>
      </c>
      <c r="BN23" s="63">
        <f t="shared" si="11"/>
        <v>0.6525510046893489</v>
      </c>
      <c r="BO23" s="63">
        <f t="shared" si="12"/>
        <v>0.26175997281989832</v>
      </c>
      <c r="BP23" s="63">
        <f t="shared" si="13"/>
        <v>3.9598328253651775E-2</v>
      </c>
      <c r="BQ23" s="63">
        <f t="shared" si="14"/>
        <v>0.10737996530406252</v>
      </c>
      <c r="BR23" s="63">
        <f t="shared" si="15"/>
        <v>0.15475158428848823</v>
      </c>
      <c r="BS23" s="63">
        <f t="shared" si="59"/>
        <v>4.4296854253032629</v>
      </c>
      <c r="BT23" s="63">
        <f t="shared" si="41"/>
        <v>3.8803451092505714</v>
      </c>
      <c r="BV23" s="63">
        <f t="shared" si="42"/>
        <v>0.56717689637861612</v>
      </c>
      <c r="BW23" s="63">
        <f t="shared" si="16"/>
        <v>3.0860051056407631E-2</v>
      </c>
      <c r="BX23" s="63">
        <f t="shared" si="17"/>
        <v>5.1939474585070658E-2</v>
      </c>
      <c r="BY23" s="63">
        <f t="shared" si="18"/>
        <v>1.1023424965781299</v>
      </c>
      <c r="BZ23" s="63">
        <f t="shared" si="19"/>
        <v>0.1918209712384073</v>
      </c>
      <c r="CA23" s="63">
        <f t="shared" si="20"/>
        <v>0.3454156245919085</v>
      </c>
      <c r="CB23" s="63">
        <f t="shared" si="21"/>
        <v>0.65336256925875924</v>
      </c>
      <c r="CC23" s="63">
        <f t="shared" si="22"/>
        <v>0.64278745370641222</v>
      </c>
      <c r="CD23" s="63">
        <f t="shared" si="23"/>
        <v>0.31523576585306223</v>
      </c>
      <c r="CE23" s="63">
        <f t="shared" si="24"/>
        <v>9.5449577002024E-2</v>
      </c>
      <c r="CF23" s="63">
        <f t="shared" si="25"/>
        <v>0.19440343653485676</v>
      </c>
      <c r="CG23" s="63">
        <f t="shared" si="26"/>
        <v>0.23501632180032014</v>
      </c>
      <c r="CH23" s="63">
        <f t="shared" si="43"/>
        <v>4.4258106385839753</v>
      </c>
      <c r="CI23" s="55">
        <f t="shared" si="44"/>
        <v>3.8661811535290802</v>
      </c>
      <c r="CK23" s="63">
        <f t="shared" si="45"/>
        <v>0.79414262435085847</v>
      </c>
      <c r="CL23" s="63">
        <f t="shared" si="46"/>
        <v>7.7935155103513835E-3</v>
      </c>
      <c r="CM23" s="63">
        <f t="shared" si="47"/>
        <v>4.0220936915685707E-3</v>
      </c>
      <c r="CN23" s="63">
        <f t="shared" si="48"/>
        <v>-7.0989416907611957E-2</v>
      </c>
      <c r="CO23" s="63">
        <f t="shared" si="49"/>
        <v>-7.8308582369781318E-2</v>
      </c>
      <c r="CP23" s="63">
        <f t="shared" si="50"/>
        <v>-0.18647267540339096</v>
      </c>
      <c r="CQ23" s="63">
        <f t="shared" si="51"/>
        <v>-0.19946107261148005</v>
      </c>
      <c r="CR23" s="63">
        <f t="shared" si="52"/>
        <v>9.7635509829366862E-3</v>
      </c>
      <c r="CS23" s="63">
        <f t="shared" si="53"/>
        <v>-5.347579303316391E-2</v>
      </c>
      <c r="CT23" s="63">
        <f t="shared" si="54"/>
        <v>-5.5851248748372224E-2</v>
      </c>
      <c r="CU23" s="63">
        <f t="shared" si="55"/>
        <v>-8.7023471230794236E-2</v>
      </c>
      <c r="CV23" s="63">
        <f t="shared" si="56"/>
        <v>-8.0264737511831913E-2</v>
      </c>
      <c r="CW23" s="63">
        <f t="shared" si="57"/>
        <v>3.8747867192876484E-3</v>
      </c>
      <c r="CX23" s="63">
        <f t="shared" si="58"/>
        <v>1.4163955721491206E-2</v>
      </c>
    </row>
    <row r="24" spans="1:102" x14ac:dyDescent="0.3">
      <c r="A24" s="61">
        <f>+'Indice PondENGHO'!A23</f>
        <v>43344</v>
      </c>
      <c r="B24" s="55">
        <f>+'Indice PondENGHO'!B23</f>
        <v>9</v>
      </c>
      <c r="C24" s="55">
        <f>+'Indice PondENGHO'!C23</f>
        <v>2018</v>
      </c>
      <c r="D24" s="62">
        <f>+'Indice PondENGHO'!BL23</f>
        <v>164.28791809082031</v>
      </c>
      <c r="E24" s="62">
        <f>+'Indice PondENGHO'!BM23</f>
        <v>164.8741455078125</v>
      </c>
      <c r="F24" s="62">
        <f>+'Indice PondENGHO'!BN23</f>
        <v>164.9058837890625</v>
      </c>
      <c r="G24" s="62">
        <f>+'Indice PondENGHO'!BO23</f>
        <v>165.05226135253906</v>
      </c>
      <c r="H24" s="62">
        <f>+'Indice PondENGHO'!BP23</f>
        <v>164.9989013671875</v>
      </c>
      <c r="I24" s="62">
        <f>+'Indice PondENGHO'!CD23</f>
        <v>164.88812255859375</v>
      </c>
      <c r="K24" s="63">
        <f t="shared" si="29"/>
        <v>0.70924533574265647</v>
      </c>
      <c r="L24" s="63">
        <f t="shared" si="30"/>
        <v>0.90533000380260964</v>
      </c>
      <c r="M24" s="63">
        <f t="shared" si="31"/>
        <v>1.0253024848533043</v>
      </c>
      <c r="N24" s="63">
        <f t="shared" si="32"/>
        <v>1.3235336833973164</v>
      </c>
      <c r="O24" s="63">
        <f t="shared" si="33"/>
        <v>1.9088929192741584</v>
      </c>
      <c r="P24" s="63">
        <f t="shared" si="34"/>
        <v>5.8723044270700449</v>
      </c>
      <c r="Q24" s="63">
        <f t="shared" si="35"/>
        <v>5.8722869272938238</v>
      </c>
      <c r="S24" s="62">
        <f>+'Indice PondENGHO'!D23</f>
        <v>162.66508483886719</v>
      </c>
      <c r="T24" s="62">
        <f>+'Indice PondENGHO'!P23</f>
        <v>162.57383728027344</v>
      </c>
      <c r="U24" s="62">
        <f>+'Indice PondENGHO'!AB23</f>
        <v>162.41232299804688</v>
      </c>
      <c r="V24" s="62">
        <f>+'Indice PondENGHO'!AN23</f>
        <v>162.24862670898438</v>
      </c>
      <c r="W24" s="62">
        <f>+'Indice PondENGHO'!AZ23</f>
        <v>162.10818481445313</v>
      </c>
      <c r="Y24" s="63">
        <f t="shared" si="36"/>
        <v>2.1116453809264466</v>
      </c>
      <c r="Z24" s="63">
        <f t="shared" si="37"/>
        <v>1.6982041007464135</v>
      </c>
      <c r="AA24" s="63">
        <f t="shared" si="38"/>
        <v>1.5533677534237105</v>
      </c>
      <c r="AB24" s="63">
        <f t="shared" si="39"/>
        <v>1.289656307275703</v>
      </c>
      <c r="AC24" s="63">
        <f t="shared" si="40"/>
        <v>0.95915425843034796</v>
      </c>
      <c r="AE24" s="62">
        <f>+'Indice PondENGHO'!D23</f>
        <v>162.66508483886719</v>
      </c>
      <c r="AF24" s="62">
        <f>+'Indice PondENGHO'!E23</f>
        <v>147.00080871582031</v>
      </c>
      <c r="AG24" s="62">
        <f>+'Indice PondENGHO'!F23</f>
        <v>140.56805419921875</v>
      </c>
      <c r="AH24" s="62">
        <f>+'Indice PondENGHO'!G23</f>
        <v>201.42463684082031</v>
      </c>
      <c r="AI24" s="62">
        <f>+'Indice PondENGHO'!H23</f>
        <v>158.48846435546875</v>
      </c>
      <c r="AJ24" s="62">
        <f>+'Indice PondENGHO'!I23</f>
        <v>163.31280517578125</v>
      </c>
      <c r="AK24" s="62">
        <f>+'Indice PondENGHO'!J23</f>
        <v>178.72264099121094</v>
      </c>
      <c r="AL24" s="62">
        <f>+'Indice PondENGHO'!K23</f>
        <v>187.62408447265625</v>
      </c>
      <c r="AM24" s="62">
        <f>+'Indice PondENGHO'!L23</f>
        <v>161.63885498046875</v>
      </c>
      <c r="AN24" s="62">
        <f>+'Indice PondENGHO'!M23</f>
        <v>160.87692260742188</v>
      </c>
      <c r="AO24" s="62">
        <f>+'Indice PondENGHO'!N23</f>
        <v>156.11994934082031</v>
      </c>
      <c r="AP24" s="62">
        <f>+'Indice PondENGHO'!O23</f>
        <v>159.53956604003906</v>
      </c>
      <c r="AQ24" s="62">
        <f t="shared" si="0"/>
        <v>164.28791809082031</v>
      </c>
      <c r="AR24" s="62"/>
      <c r="AS24" s="62">
        <f>+'Indice PondENGHO'!AZ23</f>
        <v>162.10818481445313</v>
      </c>
      <c r="AT24" s="62">
        <f>+'Indice PondENGHO'!BA23</f>
        <v>146.31703186035156</v>
      </c>
      <c r="AU24" s="62">
        <f>+'Indice PondENGHO'!BB23</f>
        <v>142.21060180664063</v>
      </c>
      <c r="AV24" s="62">
        <f>+'Indice PondENGHO'!BC23</f>
        <v>196.69549560546875</v>
      </c>
      <c r="AW24" s="62">
        <f>+'Indice PondENGHO'!BD23</f>
        <v>160.26600646972656</v>
      </c>
      <c r="AX24" s="62">
        <f>+'Indice PondENGHO'!BE23</f>
        <v>163.84651184082031</v>
      </c>
      <c r="AY24" s="62">
        <f>+'Indice PondENGHO'!BF23</f>
        <v>178.14494323730469</v>
      </c>
      <c r="AZ24" s="62">
        <f>+'Indice PondENGHO'!BG23</f>
        <v>186.80746459960938</v>
      </c>
      <c r="BA24" s="62">
        <f>+'Indice PondENGHO'!BH23</f>
        <v>161.30691528320313</v>
      </c>
      <c r="BB24" s="62">
        <f>+'Indice PondENGHO'!BI23</f>
        <v>159.89836120605469</v>
      </c>
      <c r="BC24" s="62">
        <f>+'Indice PondENGHO'!BJ23</f>
        <v>156.65069580078125</v>
      </c>
      <c r="BD24" s="62">
        <f>+'Indice PondENGHO'!BK23</f>
        <v>160.61630249023438</v>
      </c>
      <c r="BE24" s="62">
        <f t="shared" si="1"/>
        <v>164.9989013671875</v>
      </c>
      <c r="BG24" s="63">
        <f t="shared" si="4"/>
        <v>2.1116453809264466</v>
      </c>
      <c r="BH24" s="63">
        <f t="shared" si="5"/>
        <v>5.675861345514658E-2</v>
      </c>
      <c r="BI24" s="63">
        <f t="shared" si="6"/>
        <v>0.37350041028723402</v>
      </c>
      <c r="BJ24" s="63">
        <f t="shared" si="7"/>
        <v>0.50061454465519373</v>
      </c>
      <c r="BK24" s="63">
        <f t="shared" si="8"/>
        <v>0.34695861107633558</v>
      </c>
      <c r="BL24" s="63">
        <f t="shared" si="9"/>
        <v>0.19394554523858282</v>
      </c>
      <c r="BM24" s="63">
        <f t="shared" si="10"/>
        <v>1.0956245510882348</v>
      </c>
      <c r="BN24" s="63">
        <f t="shared" si="11"/>
        <v>0.1361872369850414</v>
      </c>
      <c r="BO24" s="63">
        <f t="shared" si="12"/>
        <v>0.44393246988856722</v>
      </c>
      <c r="BP24" s="63">
        <f t="shared" si="13"/>
        <v>4.4279911006290883E-2</v>
      </c>
      <c r="BQ24" s="63">
        <f t="shared" si="14"/>
        <v>0.25039619145760716</v>
      </c>
      <c r="BR24" s="63">
        <f t="shared" si="15"/>
        <v>0.27404657862276194</v>
      </c>
      <c r="BS24" s="63">
        <f t="shared" si="59"/>
        <v>5.8278900446874431</v>
      </c>
      <c r="BT24" s="63">
        <f t="shared" si="41"/>
        <v>5.8259250183874789</v>
      </c>
      <c r="BV24" s="63">
        <f t="shared" si="42"/>
        <v>0.95915425843034796</v>
      </c>
      <c r="BW24" s="63">
        <f t="shared" si="16"/>
        <v>4.5068472018764565E-2</v>
      </c>
      <c r="BX24" s="63">
        <f t="shared" si="17"/>
        <v>0.29397575751172739</v>
      </c>
      <c r="BY24" s="63">
        <f t="shared" si="18"/>
        <v>0.3983072636359104</v>
      </c>
      <c r="BZ24" s="63">
        <f t="shared" si="19"/>
        <v>0.58827107694138947</v>
      </c>
      <c r="CA24" s="63">
        <f t="shared" si="20"/>
        <v>0.3521328719466888</v>
      </c>
      <c r="CB24" s="63">
        <f t="shared" si="21"/>
        <v>1.7042409281061102</v>
      </c>
      <c r="CC24" s="63">
        <f t="shared" si="22"/>
        <v>0.10316873539703199</v>
      </c>
      <c r="CD24" s="63">
        <f t="shared" si="23"/>
        <v>0.54044017135176869</v>
      </c>
      <c r="CE24" s="63">
        <f t="shared" si="24"/>
        <v>0.11128887135092552</v>
      </c>
      <c r="CF24" s="63">
        <f t="shared" si="25"/>
        <v>0.44766548434896425</v>
      </c>
      <c r="CG24" s="63">
        <f t="shared" si="26"/>
        <v>0.36970640016386597</v>
      </c>
      <c r="CH24" s="63">
        <f t="shared" si="43"/>
        <v>5.9134202912034954</v>
      </c>
      <c r="CI24" s="55">
        <f t="shared" si="44"/>
        <v>5.9045377467830562</v>
      </c>
      <c r="CK24" s="63">
        <f t="shared" si="45"/>
        <v>1.1524911224960985</v>
      </c>
      <c r="CL24" s="63">
        <f t="shared" si="46"/>
        <v>1.1690141436382015E-2</v>
      </c>
      <c r="CM24" s="63">
        <f t="shared" si="47"/>
        <v>7.9524652775506632E-2</v>
      </c>
      <c r="CN24" s="63">
        <f t="shared" si="48"/>
        <v>0.10230728101928332</v>
      </c>
      <c r="CO24" s="63">
        <f t="shared" si="49"/>
        <v>-0.24131246586505389</v>
      </c>
      <c r="CP24" s="63">
        <f t="shared" si="50"/>
        <v>-0.15818732670810598</v>
      </c>
      <c r="CQ24" s="63">
        <f t="shared" si="51"/>
        <v>-0.60861637701787541</v>
      </c>
      <c r="CR24" s="63">
        <f t="shared" si="52"/>
        <v>3.3018501588009411E-2</v>
      </c>
      <c r="CS24" s="63">
        <f t="shared" si="53"/>
        <v>-9.6507701463201478E-2</v>
      </c>
      <c r="CT24" s="63">
        <f t="shared" si="54"/>
        <v>-6.7008960344634633E-2</v>
      </c>
      <c r="CU24" s="63">
        <f t="shared" si="55"/>
        <v>-0.19726929289135708</v>
      </c>
      <c r="CV24" s="63">
        <f t="shared" si="56"/>
        <v>-9.5659821541104029E-2</v>
      </c>
      <c r="CW24" s="63">
        <f t="shared" si="57"/>
        <v>-8.5530246516052344E-2</v>
      </c>
      <c r="CX24" s="63">
        <f t="shared" si="58"/>
        <v>-7.8612728395577314E-2</v>
      </c>
    </row>
    <row r="25" spans="1:102" x14ac:dyDescent="0.3">
      <c r="A25" s="61">
        <f>+'Indice PondENGHO'!A24</f>
        <v>43374</v>
      </c>
      <c r="B25" s="55">
        <f>+'Indice PondENGHO'!B24</f>
        <v>10</v>
      </c>
      <c r="C25" s="55">
        <f>+'Indice PondENGHO'!C24</f>
        <v>2018</v>
      </c>
      <c r="D25" s="62">
        <f>+'Indice PondENGHO'!BL24</f>
        <v>172.71481323242188</v>
      </c>
      <c r="E25" s="62">
        <f>+'Indice PondENGHO'!BM24</f>
        <v>173.38253784179688</v>
      </c>
      <c r="F25" s="62">
        <f>+'Indice PondENGHO'!BN24</f>
        <v>173.43855285644531</v>
      </c>
      <c r="G25" s="62">
        <f>+'Indice PondENGHO'!BO24</f>
        <v>173.60946655273438</v>
      </c>
      <c r="H25" s="62">
        <f>+'Indice PondENGHO'!BP24</f>
        <v>173.39070129394531</v>
      </c>
      <c r="I25" s="62">
        <f>+'Indice PondENGHO'!CD24</f>
        <v>173.36407470703125</v>
      </c>
      <c r="K25" s="63">
        <f t="shared" si="29"/>
        <v>0.62417064586742865</v>
      </c>
      <c r="L25" s="63">
        <f t="shared" si="30"/>
        <v>0.80096582526805848</v>
      </c>
      <c r="M25" s="63">
        <f t="shared" si="31"/>
        <v>0.91447691290023614</v>
      </c>
      <c r="N25" s="63">
        <f t="shared" si="32"/>
        <v>1.1560369862762951</v>
      </c>
      <c r="O25" s="63">
        <f t="shared" si="33"/>
        <v>1.644757997921064</v>
      </c>
      <c r="P25" s="63">
        <f t="shared" si="34"/>
        <v>5.1404083682330821</v>
      </c>
      <c r="Q25" s="63">
        <f t="shared" si="35"/>
        <v>5.140426136773768</v>
      </c>
      <c r="S25" s="62">
        <f>+'Indice PondENGHO'!D24</f>
        <v>171.14715576171875</v>
      </c>
      <c r="T25" s="62">
        <f>+'Indice PondENGHO'!P24</f>
        <v>171.05281066894531</v>
      </c>
      <c r="U25" s="62">
        <f>+'Indice PondENGHO'!AB24</f>
        <v>170.88507080078125</v>
      </c>
      <c r="V25" s="62">
        <f>+'Indice PondENGHO'!AN24</f>
        <v>170.70466613769531</v>
      </c>
      <c r="W25" s="62">
        <f>+'Indice PondENGHO'!AZ24</f>
        <v>170.53556823730469</v>
      </c>
      <c r="Y25" s="63">
        <f t="shared" si="36"/>
        <v>1.7799209762167207</v>
      </c>
      <c r="Z25" s="63">
        <f t="shared" si="37"/>
        <v>1.4242185744257911</v>
      </c>
      <c r="AA25" s="63">
        <f t="shared" si="38"/>
        <v>1.3037894577877251</v>
      </c>
      <c r="AB25" s="63">
        <f t="shared" si="39"/>
        <v>1.0800149339415832</v>
      </c>
      <c r="AC25" s="63">
        <f t="shared" si="40"/>
        <v>0.80180705994990753</v>
      </c>
      <c r="AE25" s="62">
        <f>+'Indice PondENGHO'!D24</f>
        <v>171.14715576171875</v>
      </c>
      <c r="AF25" s="62">
        <f>+'Indice PondENGHO'!E24</f>
        <v>150.09671020507813</v>
      </c>
      <c r="AG25" s="62">
        <f>+'Indice PondENGHO'!F24</f>
        <v>146.06565856933594</v>
      </c>
      <c r="AH25" s="62">
        <f>+'Indice PondENGHO'!G24</f>
        <v>218.41377258300781</v>
      </c>
      <c r="AI25" s="62">
        <f>+'Indice PondENGHO'!H24</f>
        <v>165.31678771972656</v>
      </c>
      <c r="AJ25" s="62">
        <f>+'Indice PondENGHO'!I24</f>
        <v>172.01838684082031</v>
      </c>
      <c r="AK25" s="62">
        <f>+'Indice PondENGHO'!J24</f>
        <v>192.40760803222656</v>
      </c>
      <c r="AL25" s="62">
        <f>+'Indice PondENGHO'!K24</f>
        <v>189.20487976074219</v>
      </c>
      <c r="AM25" s="62">
        <f>+'Indice PondENGHO'!L24</f>
        <v>166.72393798828125</v>
      </c>
      <c r="AN25" s="62">
        <f>+'Indice PondENGHO'!M24</f>
        <v>165.33642578125</v>
      </c>
      <c r="AO25" s="62">
        <f>+'Indice PondENGHO'!N24</f>
        <v>161.02804565429688</v>
      </c>
      <c r="AP25" s="62">
        <f>+'Indice PondENGHO'!O24</f>
        <v>169.23947143554688</v>
      </c>
      <c r="AQ25" s="62">
        <f t="shared" si="0"/>
        <v>172.71481323242188</v>
      </c>
      <c r="AR25" s="62"/>
      <c r="AS25" s="62">
        <f>+'Indice PondENGHO'!AZ24</f>
        <v>170.53556823730469</v>
      </c>
      <c r="AT25" s="62">
        <f>+'Indice PondENGHO'!BA24</f>
        <v>149.43562316894531</v>
      </c>
      <c r="AU25" s="62">
        <f>+'Indice PondENGHO'!BB24</f>
        <v>147.77781677246094</v>
      </c>
      <c r="AV25" s="62">
        <f>+'Indice PondENGHO'!BC24</f>
        <v>214.04167175292969</v>
      </c>
      <c r="AW25" s="62">
        <f>+'Indice PondENGHO'!BD24</f>
        <v>166.32734680175781</v>
      </c>
      <c r="AX25" s="62">
        <f>+'Indice PondENGHO'!BE24</f>
        <v>173.00791931152344</v>
      </c>
      <c r="AY25" s="62">
        <f>+'Indice PondENGHO'!BF24</f>
        <v>191.6588134765625</v>
      </c>
      <c r="AZ25" s="62">
        <f>+'Indice PondENGHO'!BG24</f>
        <v>187.9566650390625</v>
      </c>
      <c r="BA25" s="62">
        <f>+'Indice PondENGHO'!BH24</f>
        <v>165.90179443359375</v>
      </c>
      <c r="BB25" s="62">
        <f>+'Indice PondENGHO'!BI24</f>
        <v>164.35696411132813</v>
      </c>
      <c r="BC25" s="62">
        <f>+'Indice PondENGHO'!BJ24</f>
        <v>161.38650512695313</v>
      </c>
      <c r="BD25" s="62">
        <f>+'Indice PondENGHO'!BK24</f>
        <v>170.50984191894531</v>
      </c>
      <c r="BE25" s="62">
        <f t="shared" si="1"/>
        <v>173.39070129394531</v>
      </c>
      <c r="BG25" s="63">
        <f t="shared" si="4"/>
        <v>1.7799209762167207</v>
      </c>
      <c r="BH25" s="63">
        <f t="shared" si="5"/>
        <v>4.1902651758159264E-2</v>
      </c>
      <c r="BI25" s="63">
        <f t="shared" si="6"/>
        <v>0.26744799779778283</v>
      </c>
      <c r="BJ25" s="63">
        <f t="shared" si="7"/>
        <v>1.4675250338185897</v>
      </c>
      <c r="BK25" s="63">
        <f t="shared" si="8"/>
        <v>0.17121282275965985</v>
      </c>
      <c r="BL25" s="63">
        <f t="shared" si="9"/>
        <v>0.22179462014013832</v>
      </c>
      <c r="BM25" s="63">
        <f t="shared" si="10"/>
        <v>0.86538110467183105</v>
      </c>
      <c r="BN25" s="63">
        <f t="shared" si="11"/>
        <v>4.8261842795746607E-2</v>
      </c>
      <c r="BO25" s="63">
        <f t="shared" si="12"/>
        <v>0.23839980236504435</v>
      </c>
      <c r="BP25" s="63">
        <f t="shared" si="13"/>
        <v>4.4739608947912422E-2</v>
      </c>
      <c r="BQ25" s="63">
        <f t="shared" si="14"/>
        <v>0.13111416743668283</v>
      </c>
      <c r="BR25" s="63">
        <f t="shared" si="15"/>
        <v>0.21663319769925335</v>
      </c>
      <c r="BS25" s="63">
        <f t="shared" si="59"/>
        <v>5.4943338264075203</v>
      </c>
      <c r="BT25" s="63">
        <f t="shared" si="41"/>
        <v>5.1293456265865345</v>
      </c>
      <c r="BV25" s="63">
        <f t="shared" si="42"/>
        <v>0.80180705994990753</v>
      </c>
      <c r="BW25" s="63">
        <f t="shared" si="16"/>
        <v>3.4784334281505618E-2</v>
      </c>
      <c r="BX25" s="63">
        <f t="shared" si="17"/>
        <v>0.2014202778724852</v>
      </c>
      <c r="BY25" s="63">
        <f t="shared" si="18"/>
        <v>1.5369394351490995</v>
      </c>
      <c r="BZ25" s="63">
        <f t="shared" si="19"/>
        <v>0.25697974492135167</v>
      </c>
      <c r="CA25" s="63">
        <f t="shared" si="20"/>
        <v>0.44400072498778859</v>
      </c>
      <c r="CB25" s="63">
        <f t="shared" si="21"/>
        <v>1.2813432426981717</v>
      </c>
      <c r="CC25" s="63">
        <f t="shared" si="22"/>
        <v>3.1729497545505705E-2</v>
      </c>
      <c r="CD25" s="63">
        <f t="shared" si="23"/>
        <v>0.27141323408657325</v>
      </c>
      <c r="CE25" s="63">
        <f t="shared" si="24"/>
        <v>0.10170812740819239</v>
      </c>
      <c r="CF25" s="63">
        <f t="shared" si="25"/>
        <v>0.23425240218235224</v>
      </c>
      <c r="CG25" s="63">
        <f t="shared" si="26"/>
        <v>0.30028844978041486</v>
      </c>
      <c r="CH25" s="63">
        <f t="shared" si="43"/>
        <v>5.4966665308633482</v>
      </c>
      <c r="CI25" s="55">
        <f t="shared" si="44"/>
        <v>5.085973213895989</v>
      </c>
      <c r="CK25" s="63">
        <f t="shared" si="45"/>
        <v>0.97811391626681321</v>
      </c>
      <c r="CL25" s="63">
        <f t="shared" si="46"/>
        <v>7.1183174766536461E-3</v>
      </c>
      <c r="CM25" s="63">
        <f t="shared" si="47"/>
        <v>6.6027719925297629E-2</v>
      </c>
      <c r="CN25" s="63">
        <f t="shared" si="48"/>
        <v>-6.9414401330509801E-2</v>
      </c>
      <c r="CO25" s="63">
        <f t="shared" si="49"/>
        <v>-8.5766922161691822E-2</v>
      </c>
      <c r="CP25" s="63">
        <f t="shared" si="50"/>
        <v>-0.22220610484765027</v>
      </c>
      <c r="CQ25" s="63">
        <f t="shared" si="51"/>
        <v>-0.41596213802634063</v>
      </c>
      <c r="CR25" s="63">
        <f t="shared" si="52"/>
        <v>1.6532345250240901E-2</v>
      </c>
      <c r="CS25" s="63">
        <f t="shared" si="53"/>
        <v>-3.3013431721528902E-2</v>
      </c>
      <c r="CT25" s="63">
        <f t="shared" si="54"/>
        <v>-5.696851846027997E-2</v>
      </c>
      <c r="CU25" s="63">
        <f t="shared" si="55"/>
        <v>-0.10313823474566941</v>
      </c>
      <c r="CV25" s="63">
        <f t="shared" si="56"/>
        <v>-8.3655252081161507E-2</v>
      </c>
      <c r="CW25" s="63">
        <f t="shared" si="57"/>
        <v>-2.3327044558278942E-3</v>
      </c>
      <c r="CX25" s="63">
        <f t="shared" si="58"/>
        <v>4.3372412690545481E-2</v>
      </c>
    </row>
    <row r="26" spans="1:102" x14ac:dyDescent="0.3">
      <c r="A26" s="61">
        <f>+'Indice PondENGHO'!A25</f>
        <v>43405</v>
      </c>
      <c r="B26" s="55">
        <f>+'Indice PondENGHO'!B25</f>
        <v>11</v>
      </c>
      <c r="C26" s="55">
        <f>+'Indice PondENGHO'!C25</f>
        <v>2018</v>
      </c>
      <c r="D26" s="62">
        <f>+'Indice PondENGHO'!BL25</f>
        <v>178.76881408691406</v>
      </c>
      <c r="E26" s="62">
        <f>+'Indice PondENGHO'!BM25</f>
        <v>179.38587951660156</v>
      </c>
      <c r="F26" s="62">
        <f>+'Indice PondENGHO'!BN25</f>
        <v>179.49664306640625</v>
      </c>
      <c r="G26" s="62">
        <f>+'Indice PondENGHO'!BO25</f>
        <v>179.58500671386719</v>
      </c>
      <c r="H26" s="62">
        <f>+'Indice PondENGHO'!BP25</f>
        <v>179.27323913574219</v>
      </c>
      <c r="I26" s="62">
        <f>+'Indice PondENGHO'!CD25</f>
        <v>179.33805847167969</v>
      </c>
      <c r="K26" s="63">
        <f t="shared" si="29"/>
        <v>0.42648964928405292</v>
      </c>
      <c r="L26" s="63">
        <f t="shared" si="30"/>
        <v>0.53751403367143102</v>
      </c>
      <c r="M26" s="63">
        <f t="shared" si="31"/>
        <v>0.61752400787548078</v>
      </c>
      <c r="N26" s="63">
        <f t="shared" si="32"/>
        <v>0.76779842946379728</v>
      </c>
      <c r="O26" s="63">
        <f t="shared" si="33"/>
        <v>1.096583943620689</v>
      </c>
      <c r="P26" s="63">
        <f t="shared" si="34"/>
        <v>3.4459100639154512</v>
      </c>
      <c r="Q26" s="63">
        <f t="shared" si="35"/>
        <v>3.445917947385535</v>
      </c>
      <c r="S26" s="62">
        <f>+'Indice PondENGHO'!D25</f>
        <v>178.02627563476563</v>
      </c>
      <c r="T26" s="62">
        <f>+'Indice PondENGHO'!P25</f>
        <v>178.04222106933594</v>
      </c>
      <c r="U26" s="62">
        <f>+'Indice PondENGHO'!AB25</f>
        <v>177.95889282226563</v>
      </c>
      <c r="V26" s="62">
        <f>+'Indice PondENGHO'!AN25</f>
        <v>177.85025024414063</v>
      </c>
      <c r="W26" s="62">
        <f>+'Indice PondENGHO'!AZ25</f>
        <v>177.76353454589844</v>
      </c>
      <c r="Y26" s="63">
        <f t="shared" si="36"/>
        <v>1.3731176131052731</v>
      </c>
      <c r="Z26" s="63">
        <f t="shared" si="37"/>
        <v>1.1164033148561618</v>
      </c>
      <c r="AA26" s="63">
        <f t="shared" si="38"/>
        <v>1.0349701504218543</v>
      </c>
      <c r="AB26" s="63">
        <f t="shared" si="39"/>
        <v>0.86765799535253674</v>
      </c>
      <c r="AC26" s="63">
        <f t="shared" si="40"/>
        <v>0.65440783632413146</v>
      </c>
      <c r="AE26" s="62">
        <f>+'Indice PondENGHO'!D25</f>
        <v>178.02627563476563</v>
      </c>
      <c r="AF26" s="62">
        <f>+'Indice PondENGHO'!E25</f>
        <v>156.03291320800781</v>
      </c>
      <c r="AG26" s="62">
        <f>+'Indice PondENGHO'!F25</f>
        <v>149.91159057617188</v>
      </c>
      <c r="AH26" s="62">
        <f>+'Indice PondENGHO'!G25</f>
        <v>223.36331176757813</v>
      </c>
      <c r="AI26" s="62">
        <f>+'Indice PondENGHO'!H25</f>
        <v>171.49072265625</v>
      </c>
      <c r="AJ26" s="62">
        <f>+'Indice PondENGHO'!I25</f>
        <v>182.98310852050781</v>
      </c>
      <c r="AK26" s="62">
        <f>+'Indice PondENGHO'!J25</f>
        <v>197.54998779296875</v>
      </c>
      <c r="AL26" s="62">
        <f>+'Indice PondENGHO'!K25</f>
        <v>194.69111633300781</v>
      </c>
      <c r="AM26" s="62">
        <f>+'Indice PondENGHO'!L25</f>
        <v>171.63076782226563</v>
      </c>
      <c r="AN26" s="62">
        <f>+'Indice PondENGHO'!M25</f>
        <v>170.27761840820313</v>
      </c>
      <c r="AO26" s="62">
        <f>+'Indice PondENGHO'!N25</f>
        <v>165.15493774414063</v>
      </c>
      <c r="AP26" s="62">
        <f>+'Indice PondENGHO'!O25</f>
        <v>177.05583190917969</v>
      </c>
      <c r="AQ26" s="62">
        <f t="shared" si="0"/>
        <v>178.76881408691406</v>
      </c>
      <c r="AR26" s="62"/>
      <c r="AS26" s="62">
        <f>+'Indice PondENGHO'!AZ25</f>
        <v>177.76353454589844</v>
      </c>
      <c r="AT26" s="62">
        <f>+'Indice PondENGHO'!BA25</f>
        <v>155.53384399414063</v>
      </c>
      <c r="AU26" s="62">
        <f>+'Indice PondENGHO'!BB25</f>
        <v>151.71250915527344</v>
      </c>
      <c r="AV26" s="62">
        <f>+'Indice PondENGHO'!BC25</f>
        <v>218.67825317382813</v>
      </c>
      <c r="AW26" s="62">
        <f>+'Indice PondENGHO'!BD25</f>
        <v>172.73661804199219</v>
      </c>
      <c r="AX26" s="62">
        <f>+'Indice PondENGHO'!BE25</f>
        <v>181.68672180175781</v>
      </c>
      <c r="AY26" s="62">
        <f>+'Indice PondENGHO'!BF25</f>
        <v>196.78080749511719</v>
      </c>
      <c r="AZ26" s="62">
        <f>+'Indice PondENGHO'!BG25</f>
        <v>194.08653259277344</v>
      </c>
      <c r="BA26" s="62">
        <f>+'Indice PondENGHO'!BH25</f>
        <v>171.18438720703125</v>
      </c>
      <c r="BB26" s="62">
        <f>+'Indice PondENGHO'!BI25</f>
        <v>168.90669250488281</v>
      </c>
      <c r="BC26" s="62">
        <f>+'Indice PondENGHO'!BJ25</f>
        <v>165.74391174316406</v>
      </c>
      <c r="BD26" s="62">
        <f>+'Indice PondENGHO'!BK25</f>
        <v>177.61990356445313</v>
      </c>
      <c r="BE26" s="62">
        <f t="shared" si="1"/>
        <v>179.27323913574219</v>
      </c>
      <c r="BG26" s="63">
        <f t="shared" si="4"/>
        <v>1.3731176131052731</v>
      </c>
      <c r="BH26" s="63">
        <f t="shared" si="5"/>
        <v>7.6425652913400477E-2</v>
      </c>
      <c r="BI26" s="63">
        <f t="shared" si="6"/>
        <v>0.17796865109225032</v>
      </c>
      <c r="BJ26" s="63">
        <f t="shared" si="7"/>
        <v>0.40668208149908447</v>
      </c>
      <c r="BK26" s="63">
        <f t="shared" si="8"/>
        <v>0.14725169248052267</v>
      </c>
      <c r="BL26" s="63">
        <f t="shared" si="9"/>
        <v>0.26572160376147103</v>
      </c>
      <c r="BM26" s="63">
        <f t="shared" si="10"/>
        <v>0.309317033989298</v>
      </c>
      <c r="BN26" s="63">
        <f t="shared" si="11"/>
        <v>0.15932313288965697</v>
      </c>
      <c r="BO26" s="63">
        <f t="shared" si="12"/>
        <v>0.21881892512492063</v>
      </c>
      <c r="BP26" s="63">
        <f t="shared" si="13"/>
        <v>4.7153456124343428E-2</v>
      </c>
      <c r="BQ26" s="63">
        <f t="shared" si="14"/>
        <v>0.10486624010494877</v>
      </c>
      <c r="BR26" s="63">
        <f t="shared" si="15"/>
        <v>0.16604971345928915</v>
      </c>
      <c r="BS26" s="63">
        <f t="shared" si="59"/>
        <v>3.4526957965444591</v>
      </c>
      <c r="BT26" s="63">
        <f t="shared" si="41"/>
        <v>3.5052007069858782</v>
      </c>
      <c r="BV26" s="63">
        <f t="shared" si="42"/>
        <v>0.65440783632413146</v>
      </c>
      <c r="BW26" s="63">
        <f t="shared" si="16"/>
        <v>6.4726724182849957E-2</v>
      </c>
      <c r="BX26" s="63">
        <f t="shared" si="17"/>
        <v>0.13546628898019417</v>
      </c>
      <c r="BY26" s="63">
        <f t="shared" si="18"/>
        <v>0.3909364290957944</v>
      </c>
      <c r="BZ26" s="63">
        <f t="shared" si="19"/>
        <v>0.25857951998349132</v>
      </c>
      <c r="CA26" s="63">
        <f t="shared" si="20"/>
        <v>0.40025478624419303</v>
      </c>
      <c r="CB26" s="63">
        <f t="shared" si="21"/>
        <v>0.46214691123492868</v>
      </c>
      <c r="CC26" s="63">
        <f t="shared" si="22"/>
        <v>0.16105482926464468</v>
      </c>
      <c r="CD26" s="63">
        <f t="shared" si="23"/>
        <v>0.29693357613003257</v>
      </c>
      <c r="CE26" s="63">
        <f t="shared" si="24"/>
        <v>9.8763752920113579E-2</v>
      </c>
      <c r="CF26" s="63">
        <f t="shared" si="25"/>
        <v>0.20510355245651371</v>
      </c>
      <c r="CG26" s="63">
        <f t="shared" si="26"/>
        <v>0.20535985761096989</v>
      </c>
      <c r="CH26" s="63">
        <f t="shared" si="43"/>
        <v>3.3337340644278575</v>
      </c>
      <c r="CI26" s="55">
        <f t="shared" si="44"/>
        <v>3.3926489701568974</v>
      </c>
      <c r="CK26" s="63">
        <f t="shared" si="45"/>
        <v>0.71870977678114167</v>
      </c>
      <c r="CL26" s="63">
        <f t="shared" si="46"/>
        <v>1.169892873055052E-2</v>
      </c>
      <c r="CM26" s="63">
        <f t="shared" si="47"/>
        <v>4.2502362112056158E-2</v>
      </c>
      <c r="CN26" s="63">
        <f t="shared" si="48"/>
        <v>1.5745652403290067E-2</v>
      </c>
      <c r="CO26" s="63">
        <f t="shared" si="49"/>
        <v>-0.11132782750296866</v>
      </c>
      <c r="CP26" s="63">
        <f t="shared" si="50"/>
        <v>-0.134533182482722</v>
      </c>
      <c r="CQ26" s="63">
        <f t="shared" si="51"/>
        <v>-0.15282987724563069</v>
      </c>
      <c r="CR26" s="63">
        <f t="shared" si="52"/>
        <v>-1.7316963749877123E-3</v>
      </c>
      <c r="CS26" s="63">
        <f t="shared" si="53"/>
        <v>-7.8114651005111946E-2</v>
      </c>
      <c r="CT26" s="63">
        <f t="shared" si="54"/>
        <v>-5.1610296795770151E-2</v>
      </c>
      <c r="CU26" s="63">
        <f t="shared" si="55"/>
        <v>-0.10023731235156494</v>
      </c>
      <c r="CV26" s="63">
        <f t="shared" si="56"/>
        <v>-3.9310144151680743E-2</v>
      </c>
      <c r="CW26" s="63">
        <f t="shared" si="57"/>
        <v>0.11896173211660166</v>
      </c>
      <c r="CX26" s="63">
        <f t="shared" si="58"/>
        <v>0.11255173682898079</v>
      </c>
    </row>
    <row r="27" spans="1:102" x14ac:dyDescent="0.3">
      <c r="A27" s="61">
        <f>+'Indice PondENGHO'!A26</f>
        <v>43435</v>
      </c>
      <c r="B27" s="55">
        <f>+'Indice PondENGHO'!B26</f>
        <v>12</v>
      </c>
      <c r="C27" s="55">
        <f>+'Indice PondENGHO'!C26</f>
        <v>2018</v>
      </c>
      <c r="D27" s="62">
        <f>+'Indice PondENGHO'!BL26</f>
        <v>183.49003601074219</v>
      </c>
      <c r="E27" s="62">
        <f>+'Indice PondENGHO'!BM26</f>
        <v>184.32902526855469</v>
      </c>
      <c r="F27" s="62">
        <f>+'Indice PondENGHO'!BN26</f>
        <v>184.56544494628906</v>
      </c>
      <c r="G27" s="62">
        <f>+'Indice PondENGHO'!BO26</f>
        <v>184.79409790039063</v>
      </c>
      <c r="H27" s="62">
        <f>+'Indice PondENGHO'!BP26</f>
        <v>184.67665100097656</v>
      </c>
      <c r="I27" s="62">
        <f>+'Indice PondENGHO'!CD26</f>
        <v>184.48422241210938</v>
      </c>
      <c r="K27" s="63">
        <f t="shared" si="29"/>
        <v>0.32151932024337321</v>
      </c>
      <c r="L27" s="63">
        <f t="shared" si="30"/>
        <v>0.42784533823494447</v>
      </c>
      <c r="M27" s="63">
        <f t="shared" si="31"/>
        <v>0.49947076067427715</v>
      </c>
      <c r="N27" s="63">
        <f t="shared" si="32"/>
        <v>0.64702141038309413</v>
      </c>
      <c r="O27" s="63">
        <f t="shared" si="33"/>
        <v>0.97371501561701901</v>
      </c>
      <c r="P27" s="63">
        <f t="shared" si="34"/>
        <v>2.8695718451527079</v>
      </c>
      <c r="Q27" s="63">
        <f t="shared" si="35"/>
        <v>2.8695325377587677</v>
      </c>
      <c r="S27" s="62">
        <f>+'Indice PondENGHO'!D26</f>
        <v>181.89736938476563</v>
      </c>
      <c r="T27" s="62">
        <f>+'Indice PondENGHO'!P26</f>
        <v>181.94316101074219</v>
      </c>
      <c r="U27" s="62">
        <f>+'Indice PondENGHO'!AB26</f>
        <v>181.88165283203125</v>
      </c>
      <c r="V27" s="62">
        <f>+'Indice PondENGHO'!AN26</f>
        <v>181.81344604492188</v>
      </c>
      <c r="W27" s="62">
        <f>+'Indice PondENGHO'!AZ26</f>
        <v>181.80911254882813</v>
      </c>
      <c r="Y27" s="63">
        <f t="shared" si="36"/>
        <v>0.74652847519449816</v>
      </c>
      <c r="Z27" s="63">
        <f t="shared" si="37"/>
        <v>0.60223631594873805</v>
      </c>
      <c r="AA27" s="63">
        <f t="shared" si="38"/>
        <v>0.55456792255356635</v>
      </c>
      <c r="AB27" s="63">
        <f t="shared" si="39"/>
        <v>0.4652214110071004</v>
      </c>
      <c r="AC27" s="63">
        <f t="shared" si="40"/>
        <v>0.35426095465773522</v>
      </c>
      <c r="AE27" s="62">
        <f>+'Indice PondENGHO'!D26</f>
        <v>181.89736938476563</v>
      </c>
      <c r="AF27" s="62">
        <f>+'Indice PondENGHO'!E26</f>
        <v>158.67607116699219</v>
      </c>
      <c r="AG27" s="62">
        <f>+'Indice PondENGHO'!F26</f>
        <v>153.74278259277344</v>
      </c>
      <c r="AH27" s="62">
        <f>+'Indice PondENGHO'!G26</f>
        <v>229.00978088378906</v>
      </c>
      <c r="AI27" s="62">
        <f>+'Indice PondENGHO'!H26</f>
        <v>175.19888305664063</v>
      </c>
      <c r="AJ27" s="62">
        <f>+'Indice PondENGHO'!I26</f>
        <v>191.98707580566406</v>
      </c>
      <c r="AK27" s="62">
        <f>+'Indice PondENGHO'!J26</f>
        <v>202.54937744140625</v>
      </c>
      <c r="AL27" s="62">
        <f>+'Indice PondENGHO'!K26</f>
        <v>207.54974365234375</v>
      </c>
      <c r="AM27" s="62">
        <f>+'Indice PondENGHO'!L26</f>
        <v>176.45166015625</v>
      </c>
      <c r="AN27" s="62">
        <f>+'Indice PondENGHO'!M26</f>
        <v>175.50605773925781</v>
      </c>
      <c r="AO27" s="62">
        <f>+'Indice PondENGHO'!N26</f>
        <v>169.40364074707031</v>
      </c>
      <c r="AP27" s="62">
        <f>+'Indice PondENGHO'!O26</f>
        <v>183.29627990722656</v>
      </c>
      <c r="AQ27" s="62">
        <f t="shared" si="0"/>
        <v>183.49003601074219</v>
      </c>
      <c r="AR27" s="62"/>
      <c r="AS27" s="62">
        <f>+'Indice PondENGHO'!AZ26</f>
        <v>181.80911254882813</v>
      </c>
      <c r="AT27" s="62">
        <f>+'Indice PondENGHO'!BA26</f>
        <v>158.28388977050781</v>
      </c>
      <c r="AU27" s="62">
        <f>+'Indice PondENGHO'!BB26</f>
        <v>155.59930419921875</v>
      </c>
      <c r="AV27" s="62">
        <f>+'Indice PondENGHO'!BC26</f>
        <v>225.69290161132813</v>
      </c>
      <c r="AW27" s="62">
        <f>+'Indice PondENGHO'!BD26</f>
        <v>176.64749145507813</v>
      </c>
      <c r="AX27" s="62">
        <f>+'Indice PondENGHO'!BE26</f>
        <v>191.72175598144531</v>
      </c>
      <c r="AY27" s="62">
        <f>+'Indice PondENGHO'!BF26</f>
        <v>201.53623962402344</v>
      </c>
      <c r="AZ27" s="62">
        <f>+'Indice PondENGHO'!BG26</f>
        <v>207.2303466796875</v>
      </c>
      <c r="BA27" s="62">
        <f>+'Indice PondENGHO'!BH26</f>
        <v>176.03688049316406</v>
      </c>
      <c r="BB27" s="62">
        <f>+'Indice PondENGHO'!BI26</f>
        <v>174.35160827636719</v>
      </c>
      <c r="BC27" s="62">
        <f>+'Indice PondENGHO'!BJ26</f>
        <v>170.04150390625</v>
      </c>
      <c r="BD27" s="62">
        <f>+'Indice PondENGHO'!BK26</f>
        <v>183.82492065429688</v>
      </c>
      <c r="BE27" s="62">
        <f t="shared" si="1"/>
        <v>184.67665100097656</v>
      </c>
      <c r="BG27" s="63">
        <f t="shared" si="4"/>
        <v>0.74652847519449816</v>
      </c>
      <c r="BH27" s="63">
        <f t="shared" si="5"/>
        <v>3.2876937761722985E-2</v>
      </c>
      <c r="BI27" s="63">
        <f t="shared" si="6"/>
        <v>0.17128276060838279</v>
      </c>
      <c r="BJ27" s="63">
        <f t="shared" si="7"/>
        <v>0.44823426838189062</v>
      </c>
      <c r="BK27" s="63">
        <f t="shared" si="8"/>
        <v>8.5446560704130758E-2</v>
      </c>
      <c r="BL27" s="63">
        <f t="shared" si="9"/>
        <v>0.21081474777682627</v>
      </c>
      <c r="BM27" s="63">
        <f t="shared" si="10"/>
        <v>0.29053235613457001</v>
      </c>
      <c r="BN27" s="63">
        <f t="shared" si="11"/>
        <v>0.36077525665101784</v>
      </c>
      <c r="BO27" s="63">
        <f t="shared" si="12"/>
        <v>0.20770604859277267</v>
      </c>
      <c r="BP27" s="63">
        <f t="shared" si="13"/>
        <v>4.8204951073189221E-2</v>
      </c>
      <c r="BQ27" s="63">
        <f t="shared" si="14"/>
        <v>0.10430539828662409</v>
      </c>
      <c r="BR27" s="63">
        <f t="shared" si="15"/>
        <v>0.12808171889571207</v>
      </c>
      <c r="BS27" s="63">
        <f t="shared" si="59"/>
        <v>2.834789480061338</v>
      </c>
      <c r="BT27" s="63">
        <f t="shared" si="41"/>
        <v>2.640965063141687</v>
      </c>
      <c r="BV27" s="63">
        <f t="shared" si="42"/>
        <v>0.35426095465773522</v>
      </c>
      <c r="BW27" s="63">
        <f t="shared" si="16"/>
        <v>2.8231291214358505E-2</v>
      </c>
      <c r="BX27" s="63">
        <f t="shared" si="17"/>
        <v>0.12942626760007114</v>
      </c>
      <c r="BY27" s="63">
        <f t="shared" si="18"/>
        <v>0.57203749814277882</v>
      </c>
      <c r="BZ27" s="63">
        <f t="shared" si="19"/>
        <v>0.15260528358429262</v>
      </c>
      <c r="CA27" s="63">
        <f t="shared" si="20"/>
        <v>0.44761633061112494</v>
      </c>
      <c r="CB27" s="63">
        <f t="shared" si="21"/>
        <v>0.41499351787219779</v>
      </c>
      <c r="CC27" s="63">
        <f t="shared" si="22"/>
        <v>0.33400610586954904</v>
      </c>
      <c r="CD27" s="63">
        <f t="shared" si="23"/>
        <v>0.26380769341472088</v>
      </c>
      <c r="CE27" s="63">
        <f t="shared" si="24"/>
        <v>0.11431773648134119</v>
      </c>
      <c r="CF27" s="63">
        <f t="shared" si="25"/>
        <v>0.19565035073172646</v>
      </c>
      <c r="CG27" s="63">
        <f t="shared" si="26"/>
        <v>0.17333868918925907</v>
      </c>
      <c r="CH27" s="63">
        <f t="shared" si="43"/>
        <v>3.1802917193691562</v>
      </c>
      <c r="CI27" s="55">
        <f t="shared" si="44"/>
        <v>3.0140649498406225</v>
      </c>
      <c r="CK27" s="63">
        <f t="shared" si="45"/>
        <v>0.39226752053676295</v>
      </c>
      <c r="CL27" s="63">
        <f t="shared" si="46"/>
        <v>4.6456465473644799E-3</v>
      </c>
      <c r="CM27" s="63">
        <f t="shared" si="47"/>
        <v>4.1856493008311652E-2</v>
      </c>
      <c r="CN27" s="63">
        <f t="shared" si="48"/>
        <v>-0.1238032297608882</v>
      </c>
      <c r="CO27" s="63">
        <f t="shared" si="49"/>
        <v>-6.7158722880161864E-2</v>
      </c>
      <c r="CP27" s="63">
        <f t="shared" si="50"/>
        <v>-0.23680158283429867</v>
      </c>
      <c r="CQ27" s="63">
        <f t="shared" si="51"/>
        <v>-0.12446116173762778</v>
      </c>
      <c r="CR27" s="63">
        <f t="shared" si="52"/>
        <v>2.6769150781468798E-2</v>
      </c>
      <c r="CS27" s="63">
        <f t="shared" si="53"/>
        <v>-5.610164482194821E-2</v>
      </c>
      <c r="CT27" s="63">
        <f t="shared" si="54"/>
        <v>-6.6112785408151964E-2</v>
      </c>
      <c r="CU27" s="63">
        <f t="shared" si="55"/>
        <v>-9.1344952445102365E-2</v>
      </c>
      <c r="CV27" s="63">
        <f t="shared" si="56"/>
        <v>-4.5256970293547E-2</v>
      </c>
      <c r="CW27" s="63">
        <f t="shared" si="57"/>
        <v>-0.3455022393078182</v>
      </c>
      <c r="CX27" s="63">
        <f t="shared" si="58"/>
        <v>-0.37309988669893546</v>
      </c>
    </row>
    <row r="28" spans="1:102" x14ac:dyDescent="0.3">
      <c r="A28" s="61">
        <f>+'Indice PondENGHO'!A27</f>
        <v>43466</v>
      </c>
      <c r="B28" s="55">
        <f>+'Indice PondENGHO'!B27</f>
        <v>1</v>
      </c>
      <c r="C28" s="55">
        <f>+'Indice PondENGHO'!C27</f>
        <v>2019</v>
      </c>
      <c r="D28" s="62">
        <f>+'Indice PondENGHO'!BL27</f>
        <v>189.21173095703125</v>
      </c>
      <c r="E28" s="62">
        <f>+'Indice PondENGHO'!BM27</f>
        <v>190.03329467773438</v>
      </c>
      <c r="F28" s="62">
        <f>+'Indice PondENGHO'!BN27</f>
        <v>190.24130249023438</v>
      </c>
      <c r="G28" s="62">
        <f>+'Indice PondENGHO'!BO27</f>
        <v>190.4541015625</v>
      </c>
      <c r="H28" s="62">
        <f>+'Indice PondENGHO'!BP27</f>
        <v>190.29290771484375</v>
      </c>
      <c r="I28" s="62">
        <f>+'Indice PondENGHO'!CD27</f>
        <v>190.14730834960938</v>
      </c>
      <c r="K28" s="63">
        <f t="shared" si="29"/>
        <v>0.37878309915739322</v>
      </c>
      <c r="L28" s="63">
        <f t="shared" si="30"/>
        <v>0.47995072350313356</v>
      </c>
      <c r="M28" s="63">
        <f t="shared" si="31"/>
        <v>0.54368765654058904</v>
      </c>
      <c r="N28" s="63">
        <f t="shared" si="32"/>
        <v>0.68341835374804305</v>
      </c>
      <c r="O28" s="63">
        <f t="shared" si="33"/>
        <v>0.98383887626340194</v>
      </c>
      <c r="P28" s="63">
        <f t="shared" si="34"/>
        <v>3.0696787092125608</v>
      </c>
      <c r="Q28" s="63">
        <f t="shared" si="35"/>
        <v>3.0696857777081643</v>
      </c>
      <c r="S28" s="62">
        <f>+'Indice PondENGHO'!D27</f>
        <v>187.25994873046875</v>
      </c>
      <c r="T28" s="62">
        <f>+'Indice PondENGHO'!P27</f>
        <v>187.31314086914063</v>
      </c>
      <c r="U28" s="62">
        <f>+'Indice PondENGHO'!AB27</f>
        <v>187.2320556640625</v>
      </c>
      <c r="V28" s="62">
        <f>+'Indice PondENGHO'!AN27</f>
        <v>187.1785888671875</v>
      </c>
      <c r="W28" s="62">
        <f>+'Indice PondENGHO'!AZ27</f>
        <v>187.23008728027344</v>
      </c>
      <c r="Y28" s="63">
        <f t="shared" si="36"/>
        <v>1.0075478789274004</v>
      </c>
      <c r="Z28" s="63">
        <f t="shared" si="37"/>
        <v>0.80679808962390531</v>
      </c>
      <c r="AA28" s="63">
        <f t="shared" si="38"/>
        <v>0.73562321143754361</v>
      </c>
      <c r="AB28" s="63">
        <f t="shared" si="39"/>
        <v>0.61203665316541644</v>
      </c>
      <c r="AC28" s="63">
        <f t="shared" si="40"/>
        <v>0.46081177448859462</v>
      </c>
      <c r="AE28" s="62">
        <f>+'Indice PondENGHO'!D27</f>
        <v>187.25994873046875</v>
      </c>
      <c r="AF28" s="62">
        <f>+'Indice PondENGHO'!E27</f>
        <v>163.59220886230469</v>
      </c>
      <c r="AG28" s="62">
        <f>+'Indice PondENGHO'!F27</f>
        <v>157.36514282226563</v>
      </c>
      <c r="AH28" s="62">
        <f>+'Indice PondENGHO'!G27</f>
        <v>237.5155029296875</v>
      </c>
      <c r="AI28" s="62">
        <f>+'Indice PondENGHO'!H27</f>
        <v>180.93006896972656</v>
      </c>
      <c r="AJ28" s="62">
        <f>+'Indice PondENGHO'!I27</f>
        <v>198.21336364746094</v>
      </c>
      <c r="AK28" s="62">
        <f>+'Indice PondENGHO'!J27</f>
        <v>206.83168029785156</v>
      </c>
      <c r="AL28" s="62">
        <f>+'Indice PondENGHO'!K27</f>
        <v>220.42039489746094</v>
      </c>
      <c r="AM28" s="62">
        <f>+'Indice PondENGHO'!L27</f>
        <v>181.90592956542969</v>
      </c>
      <c r="AN28" s="62">
        <f>+'Indice PondENGHO'!M27</f>
        <v>180.54830932617188</v>
      </c>
      <c r="AO28" s="62">
        <f>+'Indice PondENGHO'!N27</f>
        <v>175.87188720703125</v>
      </c>
      <c r="AP28" s="62">
        <f>+'Indice PondENGHO'!O27</f>
        <v>190.24809265136719</v>
      </c>
      <c r="AQ28" s="62">
        <f t="shared" si="0"/>
        <v>189.21173095703125</v>
      </c>
      <c r="AR28" s="62"/>
      <c r="AS28" s="62">
        <f>+'Indice PondENGHO'!AZ27</f>
        <v>187.23008728027344</v>
      </c>
      <c r="AT28" s="62">
        <f>+'Indice PondENGHO'!BA27</f>
        <v>163.33015441894531</v>
      </c>
      <c r="AU28" s="62">
        <f>+'Indice PondENGHO'!BB27</f>
        <v>159.27615356445313</v>
      </c>
      <c r="AV28" s="62">
        <f>+'Indice PondENGHO'!BC27</f>
        <v>232.21792602539063</v>
      </c>
      <c r="AW28" s="62">
        <f>+'Indice PondENGHO'!BD27</f>
        <v>182.72004699707031</v>
      </c>
      <c r="AX28" s="62">
        <f>+'Indice PondENGHO'!BE27</f>
        <v>196.83609008789063</v>
      </c>
      <c r="AY28" s="62">
        <f>+'Indice PondENGHO'!BF27</f>
        <v>206.627197265625</v>
      </c>
      <c r="AZ28" s="62">
        <f>+'Indice PondENGHO'!BG27</f>
        <v>221.21188354492188</v>
      </c>
      <c r="BA28" s="62">
        <f>+'Indice PondENGHO'!BH27</f>
        <v>181.0523681640625</v>
      </c>
      <c r="BB28" s="62">
        <f>+'Indice PondENGHO'!BI27</f>
        <v>179.04833984375</v>
      </c>
      <c r="BC28" s="62">
        <f>+'Indice PondENGHO'!BJ27</f>
        <v>175.96726989746094</v>
      </c>
      <c r="BD28" s="62">
        <f>+'Indice PondENGHO'!BK27</f>
        <v>190.5333251953125</v>
      </c>
      <c r="BE28" s="62">
        <f t="shared" si="1"/>
        <v>190.29290771484375</v>
      </c>
      <c r="BG28" s="63">
        <f t="shared" si="4"/>
        <v>1.0075478789274004</v>
      </c>
      <c r="BH28" s="63">
        <f t="shared" si="5"/>
        <v>5.9576029136098718E-2</v>
      </c>
      <c r="BI28" s="63">
        <f t="shared" si="6"/>
        <v>0.15777952532550707</v>
      </c>
      <c r="BJ28" s="63">
        <f t="shared" si="7"/>
        <v>0.65783739703078836</v>
      </c>
      <c r="BK28" s="63">
        <f t="shared" si="8"/>
        <v>0.12866482832960108</v>
      </c>
      <c r="BL28" s="63">
        <f t="shared" si="9"/>
        <v>0.14202851567134356</v>
      </c>
      <c r="BM28" s="63">
        <f t="shared" si="10"/>
        <v>0.24245668965012843</v>
      </c>
      <c r="BN28" s="63">
        <f t="shared" si="11"/>
        <v>0.35182113926519176</v>
      </c>
      <c r="BO28" s="63">
        <f t="shared" si="12"/>
        <v>0.22894837762339942</v>
      </c>
      <c r="BP28" s="63">
        <f t="shared" si="13"/>
        <v>4.529219390838992E-2</v>
      </c>
      <c r="BQ28" s="63">
        <f t="shared" si="14"/>
        <v>0.15470923720014412</v>
      </c>
      <c r="BR28" s="63">
        <f t="shared" si="15"/>
        <v>0.1390108559026112</v>
      </c>
      <c r="BS28" s="63">
        <f t="shared" si="59"/>
        <v>3.3156726679706043</v>
      </c>
      <c r="BT28" s="63">
        <f t="shared" si="41"/>
        <v>3.1182592094287198</v>
      </c>
      <c r="BV28" s="63">
        <f t="shared" si="42"/>
        <v>0.46081177448859462</v>
      </c>
      <c r="BW28" s="63">
        <f t="shared" si="16"/>
        <v>5.0287994616373156E-2</v>
      </c>
      <c r="BX28" s="63">
        <f t="shared" si="17"/>
        <v>0.11885298674195616</v>
      </c>
      <c r="BY28" s="63">
        <f t="shared" si="18"/>
        <v>0.51654029341644636</v>
      </c>
      <c r="BZ28" s="63">
        <f t="shared" si="19"/>
        <v>0.23002274518549462</v>
      </c>
      <c r="CA28" s="63">
        <f t="shared" si="20"/>
        <v>0.22145201577467619</v>
      </c>
      <c r="CB28" s="63">
        <f t="shared" si="21"/>
        <v>0.43127500040342714</v>
      </c>
      <c r="CC28" s="63">
        <f t="shared" si="22"/>
        <v>0.34489856372840871</v>
      </c>
      <c r="CD28" s="63">
        <f t="shared" si="23"/>
        <v>0.26469098851568329</v>
      </c>
      <c r="CE28" s="63">
        <f t="shared" si="24"/>
        <v>9.5724182386983644E-2</v>
      </c>
      <c r="CF28" s="63">
        <f t="shared" si="25"/>
        <v>0.2618806463189397</v>
      </c>
      <c r="CG28" s="63">
        <f t="shared" si="26"/>
        <v>0.18191782102956713</v>
      </c>
      <c r="CH28" s="63">
        <f t="shared" si="43"/>
        <v>3.1783550126065507</v>
      </c>
      <c r="CI28" s="55">
        <f t="shared" si="44"/>
        <v>3.0411298252519758</v>
      </c>
      <c r="CK28" s="63">
        <f t="shared" si="45"/>
        <v>0.54673610443880571</v>
      </c>
      <c r="CL28" s="63">
        <f t="shared" si="46"/>
        <v>9.2880345197255618E-3</v>
      </c>
      <c r="CM28" s="63">
        <f t="shared" si="47"/>
        <v>3.8926538583550913E-2</v>
      </c>
      <c r="CN28" s="63">
        <f t="shared" si="48"/>
        <v>0.141297103614342</v>
      </c>
      <c r="CO28" s="63">
        <f t="shared" si="49"/>
        <v>-0.10135791685589354</v>
      </c>
      <c r="CP28" s="63">
        <f t="shared" si="50"/>
        <v>-7.9423500103332628E-2</v>
      </c>
      <c r="CQ28" s="63">
        <f t="shared" si="51"/>
        <v>-0.18881831075329872</v>
      </c>
      <c r="CR28" s="63">
        <f t="shared" si="52"/>
        <v>6.9225755367830488E-3</v>
      </c>
      <c r="CS28" s="63">
        <f t="shared" si="53"/>
        <v>-3.5742610892283866E-2</v>
      </c>
      <c r="CT28" s="63">
        <f t="shared" si="54"/>
        <v>-5.0431988478593724E-2</v>
      </c>
      <c r="CU28" s="63">
        <f t="shared" si="55"/>
        <v>-0.10717140911879558</v>
      </c>
      <c r="CV28" s="63">
        <f t="shared" si="56"/>
        <v>-4.2906965126955937E-2</v>
      </c>
      <c r="CW28" s="63">
        <f t="shared" si="57"/>
        <v>0.1373176553640536</v>
      </c>
      <c r="CX28" s="63">
        <f t="shared" si="58"/>
        <v>7.7129384176743976E-2</v>
      </c>
    </row>
    <row r="29" spans="1:102" x14ac:dyDescent="0.3">
      <c r="A29" s="61">
        <f>+'Indice PondENGHO'!A28</f>
        <v>43497</v>
      </c>
      <c r="B29" s="55">
        <f>+'Indice PondENGHO'!B28</f>
        <v>2</v>
      </c>
      <c r="C29" s="55">
        <f>+'Indice PondENGHO'!C28</f>
        <v>2019</v>
      </c>
      <c r="D29" s="62">
        <f>+'Indice PondENGHO'!BL28</f>
        <v>197.24429321289063</v>
      </c>
      <c r="E29" s="62">
        <f>+'Indice PondENGHO'!BM28</f>
        <v>197.70823669433594</v>
      </c>
      <c r="F29" s="62">
        <f>+'Indice PondENGHO'!BN28</f>
        <v>197.73649597167969</v>
      </c>
      <c r="G29" s="62">
        <f>+'Indice PondENGHO'!BO28</f>
        <v>197.724609375</v>
      </c>
      <c r="H29" s="62">
        <f>+'Indice PondENGHO'!BP28</f>
        <v>197.4083251953125</v>
      </c>
      <c r="I29" s="62">
        <f>+'Indice PondENGHO'!CD28</f>
        <v>197.56332397460938</v>
      </c>
      <c r="K29" s="63">
        <f t="shared" si="29"/>
        <v>0.51592793289151606</v>
      </c>
      <c r="L29" s="63">
        <f t="shared" si="30"/>
        <v>0.62652841585642849</v>
      </c>
      <c r="M29" s="63">
        <f t="shared" si="31"/>
        <v>0.69657820635589252</v>
      </c>
      <c r="N29" s="63">
        <f t="shared" si="32"/>
        <v>0.85173348060932552</v>
      </c>
      <c r="O29" s="63">
        <f t="shared" si="33"/>
        <v>1.2093345573032854</v>
      </c>
      <c r="P29" s="63">
        <f t="shared" si="34"/>
        <v>3.9001025930164479</v>
      </c>
      <c r="Q29" s="63">
        <f t="shared" si="35"/>
        <v>3.9001423103842914</v>
      </c>
      <c r="S29" s="62">
        <f>+'Indice PondENGHO'!D28</f>
        <v>197.26115417480469</v>
      </c>
      <c r="T29" s="62">
        <f>+'Indice PondENGHO'!P28</f>
        <v>197.22964477539063</v>
      </c>
      <c r="U29" s="62">
        <f>+'Indice PondENGHO'!AB28</f>
        <v>197.07508850097656</v>
      </c>
      <c r="V29" s="62">
        <f>+'Indice PondENGHO'!AN28</f>
        <v>196.88978576660156</v>
      </c>
      <c r="W29" s="62">
        <f>+'Indice PondENGHO'!AZ28</f>
        <v>196.7755126953125</v>
      </c>
      <c r="Y29" s="63">
        <f t="shared" si="36"/>
        <v>1.8222532677819918</v>
      </c>
      <c r="Z29" s="63">
        <f t="shared" si="37"/>
        <v>1.4451562994804383</v>
      </c>
      <c r="AA29" s="63">
        <f t="shared" si="38"/>
        <v>1.3129357086181233</v>
      </c>
      <c r="AB29" s="63">
        <f t="shared" si="39"/>
        <v>1.074896552894623</v>
      </c>
      <c r="AC29" s="63">
        <f t="shared" si="40"/>
        <v>0.78746427663549001</v>
      </c>
      <c r="AE29" s="62">
        <f>+'Indice PondENGHO'!D28</f>
        <v>197.26115417480469</v>
      </c>
      <c r="AF29" s="62">
        <f>+'Indice PondENGHO'!E28</f>
        <v>168.37632751464844</v>
      </c>
      <c r="AG29" s="62">
        <f>+'Indice PondENGHO'!F28</f>
        <v>162.24421691894531</v>
      </c>
      <c r="AH29" s="62">
        <f>+'Indice PondENGHO'!G28</f>
        <v>253.34364318847656</v>
      </c>
      <c r="AI29" s="62">
        <f>+'Indice PondENGHO'!H28</f>
        <v>186.75740051269531</v>
      </c>
      <c r="AJ29" s="62">
        <f>+'Indice PondENGHO'!I28</f>
        <v>204.21064758300781</v>
      </c>
      <c r="AK29" s="62">
        <f>+'Indice PondENGHO'!J28</f>
        <v>211.21199035644531</v>
      </c>
      <c r="AL29" s="62">
        <f>+'Indice PondENGHO'!K28</f>
        <v>222.36631774902344</v>
      </c>
      <c r="AM29" s="62">
        <f>+'Indice PondENGHO'!L28</f>
        <v>187.24375915527344</v>
      </c>
      <c r="AN29" s="62">
        <f>+'Indice PondENGHO'!M28</f>
        <v>185.50247192382813</v>
      </c>
      <c r="AO29" s="62">
        <f>+'Indice PondENGHO'!N28</f>
        <v>182.03657531738281</v>
      </c>
      <c r="AP29" s="62">
        <f>+'Indice PondENGHO'!O28</f>
        <v>196.62348937988281</v>
      </c>
      <c r="AQ29" s="62">
        <f t="shared" si="0"/>
        <v>197.24429321289063</v>
      </c>
      <c r="AR29" s="62"/>
      <c r="AS29" s="62">
        <f>+'Indice PondENGHO'!AZ28</f>
        <v>196.7755126953125</v>
      </c>
      <c r="AT29" s="62">
        <f>+'Indice PondENGHO'!BA28</f>
        <v>168.13847351074219</v>
      </c>
      <c r="AU29" s="62">
        <f>+'Indice PondENGHO'!BB28</f>
        <v>164.161376953125</v>
      </c>
      <c r="AV29" s="62">
        <f>+'Indice PondENGHO'!BC28</f>
        <v>246.91975402832031</v>
      </c>
      <c r="AW29" s="62">
        <f>+'Indice PondENGHO'!BD28</f>
        <v>188.48731994628906</v>
      </c>
      <c r="AX29" s="62">
        <f>+'Indice PondENGHO'!BE28</f>
        <v>203.43873596191406</v>
      </c>
      <c r="AY29" s="62">
        <f>+'Indice PondENGHO'!BF28</f>
        <v>211.1136474609375</v>
      </c>
      <c r="AZ29" s="62">
        <f>+'Indice PondENGHO'!BG28</f>
        <v>223.28128051757813</v>
      </c>
      <c r="BA29" s="62">
        <f>+'Indice PondENGHO'!BH28</f>
        <v>186.68923950195313</v>
      </c>
      <c r="BB29" s="62">
        <f>+'Indice PondENGHO'!BI28</f>
        <v>184.4482421875</v>
      </c>
      <c r="BC29" s="62">
        <f>+'Indice PondENGHO'!BJ28</f>
        <v>182.33985900878906</v>
      </c>
      <c r="BD29" s="62">
        <f>+'Indice PondENGHO'!BK28</f>
        <v>196.2000732421875</v>
      </c>
      <c r="BE29" s="62">
        <f t="shared" si="1"/>
        <v>197.4083251953125</v>
      </c>
      <c r="BG29" s="63">
        <f t="shared" si="4"/>
        <v>1.8222532677819918</v>
      </c>
      <c r="BH29" s="63">
        <f t="shared" si="5"/>
        <v>5.6222983000762068E-2</v>
      </c>
      <c r="BI29" s="63">
        <f t="shared" si="6"/>
        <v>0.20609186479972405</v>
      </c>
      <c r="BJ29" s="63">
        <f t="shared" si="7"/>
        <v>1.1871393191858433</v>
      </c>
      <c r="BK29" s="63">
        <f t="shared" si="8"/>
        <v>0.1268672432676157</v>
      </c>
      <c r="BL29" s="63">
        <f t="shared" si="9"/>
        <v>0.13266775855533791</v>
      </c>
      <c r="BM29" s="63">
        <f t="shared" si="10"/>
        <v>0.24050608719456892</v>
      </c>
      <c r="BN29" s="63">
        <f t="shared" si="11"/>
        <v>5.1583576880260593E-2</v>
      </c>
      <c r="BO29" s="63">
        <f t="shared" si="12"/>
        <v>0.21728518521743687</v>
      </c>
      <c r="BP29" s="63">
        <f t="shared" si="13"/>
        <v>4.315523938300591E-2</v>
      </c>
      <c r="BQ29" s="63">
        <f t="shared" si="14"/>
        <v>0.14298985366950617</v>
      </c>
      <c r="BR29" s="63">
        <f t="shared" si="15"/>
        <v>0.1236295516890447</v>
      </c>
      <c r="BS29" s="63">
        <f t="shared" si="59"/>
        <v>4.3503919306250962</v>
      </c>
      <c r="BT29" s="63">
        <f t="shared" si="41"/>
        <v>4.245277084687471</v>
      </c>
      <c r="BV29" s="63">
        <f t="shared" si="42"/>
        <v>0.78746427663549001</v>
      </c>
      <c r="BW29" s="63">
        <f t="shared" si="16"/>
        <v>4.6502570825382131E-2</v>
      </c>
      <c r="BX29" s="63">
        <f t="shared" si="17"/>
        <v>0.15325267991162753</v>
      </c>
      <c r="BY29" s="63">
        <f t="shared" si="18"/>
        <v>1.1294910385583607</v>
      </c>
      <c r="BZ29" s="63">
        <f t="shared" si="19"/>
        <v>0.21201138363004202</v>
      </c>
      <c r="CA29" s="63">
        <f t="shared" si="20"/>
        <v>0.27745843660230007</v>
      </c>
      <c r="CB29" s="63">
        <f t="shared" si="21"/>
        <v>0.36884766596391455</v>
      </c>
      <c r="CC29" s="63">
        <f t="shared" si="22"/>
        <v>4.9541559232265622E-2</v>
      </c>
      <c r="CD29" s="63">
        <f t="shared" si="23"/>
        <v>0.28870446384031762</v>
      </c>
      <c r="CE29" s="63">
        <f t="shared" si="24"/>
        <v>0.10680736962621944</v>
      </c>
      <c r="CF29" s="63">
        <f t="shared" si="25"/>
        <v>0.27331546878734586</v>
      </c>
      <c r="CG29" s="63">
        <f t="shared" si="26"/>
        <v>0.14913490189527606</v>
      </c>
      <c r="CH29" s="63">
        <f t="shared" si="43"/>
        <v>3.8425318155085408</v>
      </c>
      <c r="CI29" s="55">
        <f t="shared" si="44"/>
        <v>3.7391921569306596</v>
      </c>
      <c r="CK29" s="63">
        <f t="shared" si="45"/>
        <v>1.0347889911465018</v>
      </c>
      <c r="CL29" s="63">
        <f t="shared" si="46"/>
        <v>9.7204121753799375E-3</v>
      </c>
      <c r="CM29" s="63">
        <f t="shared" si="47"/>
        <v>5.2839184888096524E-2</v>
      </c>
      <c r="CN29" s="63">
        <f t="shared" si="48"/>
        <v>5.7648280627482507E-2</v>
      </c>
      <c r="CO29" s="63">
        <f t="shared" si="49"/>
        <v>-8.5144140362426318E-2</v>
      </c>
      <c r="CP29" s="63">
        <f t="shared" si="50"/>
        <v>-0.14479067804696216</v>
      </c>
      <c r="CQ29" s="63">
        <f t="shared" si="51"/>
        <v>-0.12834157876934563</v>
      </c>
      <c r="CR29" s="63">
        <f t="shared" si="52"/>
        <v>2.0420176479949703E-3</v>
      </c>
      <c r="CS29" s="63">
        <f t="shared" si="53"/>
        <v>-7.141927862288075E-2</v>
      </c>
      <c r="CT29" s="63">
        <f t="shared" si="54"/>
        <v>-6.3652130243213534E-2</v>
      </c>
      <c r="CU29" s="63">
        <f t="shared" si="55"/>
        <v>-0.13032561511783969</v>
      </c>
      <c r="CV29" s="63">
        <f t="shared" si="56"/>
        <v>-2.5505350206231361E-2</v>
      </c>
      <c r="CW29" s="63">
        <f t="shared" si="57"/>
        <v>0.50786011511655538</v>
      </c>
      <c r="CX29" s="63">
        <f t="shared" si="58"/>
        <v>0.50608492775681135</v>
      </c>
    </row>
    <row r="30" spans="1:102" x14ac:dyDescent="0.3">
      <c r="A30" s="61">
        <f>+'Indice PondENGHO'!A29</f>
        <v>43525</v>
      </c>
      <c r="B30" s="55">
        <f>+'Indice PondENGHO'!B29</f>
        <v>3</v>
      </c>
      <c r="C30" s="55">
        <f>+'Indice PondENGHO'!C29</f>
        <v>2019</v>
      </c>
      <c r="D30" s="62">
        <f>+'Indice PondENGHO'!BL29</f>
        <v>205.41909790039063</v>
      </c>
      <c r="E30" s="62">
        <f>+'Indice PondENGHO'!BM29</f>
        <v>205.67764282226563</v>
      </c>
      <c r="F30" s="62">
        <f>+'Indice PondENGHO'!BN29</f>
        <v>205.58538818359375</v>
      </c>
      <c r="G30" s="62">
        <f>+'Indice PondENGHO'!BO29</f>
        <v>205.43798828125</v>
      </c>
      <c r="H30" s="62">
        <f>+'Indice PondENGHO'!BP29</f>
        <v>204.88200378417969</v>
      </c>
      <c r="I30" s="62">
        <f>+'Indice PondENGHO'!CD29</f>
        <v>205.31932067871094</v>
      </c>
      <c r="K30" s="63">
        <f t="shared" si="29"/>
        <v>0.50535455476655911</v>
      </c>
      <c r="L30" s="63">
        <f t="shared" si="30"/>
        <v>0.62614582171315969</v>
      </c>
      <c r="M30" s="63">
        <f t="shared" si="31"/>
        <v>0.70206812696873111</v>
      </c>
      <c r="N30" s="63">
        <f t="shared" si="32"/>
        <v>0.86969604913492182</v>
      </c>
      <c r="O30" s="63">
        <f t="shared" si="33"/>
        <v>1.2225435851464912</v>
      </c>
      <c r="P30" s="63">
        <f t="shared" si="34"/>
        <v>3.925808137729863</v>
      </c>
      <c r="Q30" s="63">
        <f t="shared" si="35"/>
        <v>3.925828209439497</v>
      </c>
      <c r="S30" s="62">
        <f>+'Indice PondENGHO'!D29</f>
        <v>207.2808837890625</v>
      </c>
      <c r="T30" s="62">
        <f>+'Indice PondENGHO'!P29</f>
        <v>207.19024658203125</v>
      </c>
      <c r="U30" s="62">
        <f>+'Indice PondENGHO'!AB29</f>
        <v>206.96945190429688</v>
      </c>
      <c r="V30" s="62">
        <f>+'Indice PondENGHO'!AN29</f>
        <v>206.763427734375</v>
      </c>
      <c r="W30" s="62">
        <f>+'Indice PondENGHO'!AZ29</f>
        <v>206.614013671875</v>
      </c>
      <c r="Y30" s="63">
        <f t="shared" si="36"/>
        <v>1.7512816742371007</v>
      </c>
      <c r="Z30" s="63">
        <f t="shared" si="37"/>
        <v>1.3952330234884827</v>
      </c>
      <c r="AA30" s="63">
        <f t="shared" si="38"/>
        <v>1.2697562532888231</v>
      </c>
      <c r="AB30" s="63">
        <f t="shared" si="39"/>
        <v>1.0526909495737133</v>
      </c>
      <c r="AC30" s="63">
        <f t="shared" si="40"/>
        <v>0.78238703285632105</v>
      </c>
      <c r="AE30" s="62">
        <f>+'Indice PondENGHO'!D29</f>
        <v>207.2808837890625</v>
      </c>
      <c r="AF30" s="62">
        <f>+'Indice PondENGHO'!E29</f>
        <v>174.30642700195313</v>
      </c>
      <c r="AG30" s="62">
        <f>+'Indice PondENGHO'!F29</f>
        <v>168.285888671875</v>
      </c>
      <c r="AH30" s="62">
        <f>+'Indice PondENGHO'!G29</f>
        <v>260.35195922851563</v>
      </c>
      <c r="AI30" s="62">
        <f>+'Indice PondENGHO'!H29</f>
        <v>193.75581359863281</v>
      </c>
      <c r="AJ30" s="62">
        <f>+'Indice PondENGHO'!I29</f>
        <v>211.31745910644531</v>
      </c>
      <c r="AK30" s="62">
        <f>+'Indice PondENGHO'!J29</f>
        <v>220.17796325683594</v>
      </c>
      <c r="AL30" s="62">
        <f>+'Indice PondENGHO'!K29</f>
        <v>232.18260192871094</v>
      </c>
      <c r="AM30" s="62">
        <f>+'Indice PondENGHO'!L29</f>
        <v>192.00234985351563</v>
      </c>
      <c r="AN30" s="62">
        <f>+'Indice PondENGHO'!M29</f>
        <v>191.49830627441406</v>
      </c>
      <c r="AO30" s="62">
        <f>+'Indice PondENGHO'!N29</f>
        <v>190.01873779296875</v>
      </c>
      <c r="AP30" s="62">
        <f>+'Indice PondENGHO'!O29</f>
        <v>202.85260009765625</v>
      </c>
      <c r="AQ30" s="62">
        <f t="shared" si="0"/>
        <v>205.41909790039063</v>
      </c>
      <c r="AR30" s="62"/>
      <c r="AS30" s="62">
        <f>+'Indice PondENGHO'!AZ29</f>
        <v>206.614013671875</v>
      </c>
      <c r="AT30" s="62">
        <f>+'Indice PondENGHO'!BA29</f>
        <v>174.06510925292969</v>
      </c>
      <c r="AU30" s="62">
        <f>+'Indice PondENGHO'!BB29</f>
        <v>170.34979248046875</v>
      </c>
      <c r="AV30" s="62">
        <f>+'Indice PondENGHO'!BC29</f>
        <v>253.81861877441406</v>
      </c>
      <c r="AW30" s="62">
        <f>+'Indice PondENGHO'!BD29</f>
        <v>195.79463195800781</v>
      </c>
      <c r="AX30" s="62">
        <f>+'Indice PondENGHO'!BE29</f>
        <v>209.73860168457031</v>
      </c>
      <c r="AY30" s="62">
        <f>+'Indice PondENGHO'!BF29</f>
        <v>219.84721374511719</v>
      </c>
      <c r="AZ30" s="62">
        <f>+'Indice PondENGHO'!BG29</f>
        <v>233.12696838378906</v>
      </c>
      <c r="BA30" s="62">
        <f>+'Indice PondENGHO'!BH29</f>
        <v>191.41697692871094</v>
      </c>
      <c r="BB30" s="62">
        <f>+'Indice PondENGHO'!BI29</f>
        <v>189.72695922851563</v>
      </c>
      <c r="BC30" s="62">
        <f>+'Indice PondENGHO'!BJ29</f>
        <v>190.08810424804688</v>
      </c>
      <c r="BD30" s="62">
        <f>+'Indice PondENGHO'!BK29</f>
        <v>202.35987854003906</v>
      </c>
      <c r="BE30" s="62">
        <f t="shared" si="1"/>
        <v>204.88200378417969</v>
      </c>
      <c r="BG30" s="63">
        <f t="shared" si="4"/>
        <v>1.7512816742371007</v>
      </c>
      <c r="BH30" s="63">
        <f t="shared" si="5"/>
        <v>6.6852481624392959E-2</v>
      </c>
      <c r="BI30" s="63">
        <f t="shared" si="6"/>
        <v>0.24480719252956135</v>
      </c>
      <c r="BJ30" s="63">
        <f t="shared" si="7"/>
        <v>0.50423047407458832</v>
      </c>
      <c r="BK30" s="63">
        <f t="shared" si="8"/>
        <v>0.14615812422689048</v>
      </c>
      <c r="BL30" s="63">
        <f t="shared" si="9"/>
        <v>0.150809670468562</v>
      </c>
      <c r="BM30" s="63">
        <f t="shared" si="10"/>
        <v>0.47223943835555593</v>
      </c>
      <c r="BN30" s="63">
        <f t="shared" si="11"/>
        <v>0.24961838551232968</v>
      </c>
      <c r="BO30" s="63">
        <f t="shared" si="12"/>
        <v>0.18581782615585382</v>
      </c>
      <c r="BP30" s="63">
        <f t="shared" si="13"/>
        <v>5.0102167166663977E-2</v>
      </c>
      <c r="BQ30" s="63">
        <f t="shared" si="14"/>
        <v>0.1776062677224052</v>
      </c>
      <c r="BR30" s="63">
        <f t="shared" si="15"/>
        <v>0.11587366438872648</v>
      </c>
      <c r="BS30" s="63">
        <f t="shared" si="59"/>
        <v>4.1153973664626307</v>
      </c>
      <c r="BT30" s="63">
        <f t="shared" si="41"/>
        <v>4.1445075821163302</v>
      </c>
      <c r="BV30" s="63">
        <f t="shared" si="42"/>
        <v>0.78238703285632105</v>
      </c>
      <c r="BW30" s="63">
        <f t="shared" si="16"/>
        <v>5.5252133972619216E-2</v>
      </c>
      <c r="BX30" s="63">
        <f t="shared" si="17"/>
        <v>0.18713725529221403</v>
      </c>
      <c r="BY30" s="63">
        <f t="shared" si="18"/>
        <v>0.51091213828815962</v>
      </c>
      <c r="BZ30" s="63">
        <f t="shared" si="19"/>
        <v>0.25894257608368787</v>
      </c>
      <c r="CA30" s="63">
        <f t="shared" si="20"/>
        <v>0.25519276706548982</v>
      </c>
      <c r="CB30" s="63">
        <f t="shared" si="21"/>
        <v>0.69213840479153632</v>
      </c>
      <c r="CC30" s="63">
        <f t="shared" si="22"/>
        <v>0.22721084841905703</v>
      </c>
      <c r="CD30" s="63">
        <f t="shared" si="23"/>
        <v>0.23341344220697297</v>
      </c>
      <c r="CE30" s="63">
        <f t="shared" si="24"/>
        <v>0.10064700016701883</v>
      </c>
      <c r="CF30" s="63">
        <f t="shared" si="25"/>
        <v>0.32033824453825838</v>
      </c>
      <c r="CG30" s="63">
        <f t="shared" si="26"/>
        <v>0.15626780521854849</v>
      </c>
      <c r="CH30" s="63">
        <f t="shared" si="43"/>
        <v>3.7798396488998836</v>
      </c>
      <c r="CI30" s="55">
        <f t="shared" si="44"/>
        <v>3.78589838167811</v>
      </c>
      <c r="CK30" s="63">
        <f t="shared" si="45"/>
        <v>0.96889464138077963</v>
      </c>
      <c r="CL30" s="63">
        <f t="shared" si="46"/>
        <v>1.1600347651773743E-2</v>
      </c>
      <c r="CM30" s="63">
        <f t="shared" si="47"/>
        <v>5.7669937237347313E-2</v>
      </c>
      <c r="CN30" s="63">
        <f t="shared" si="48"/>
        <v>-6.6816642135713034E-3</v>
      </c>
      <c r="CO30" s="63">
        <f t="shared" si="49"/>
        <v>-0.11278445185679739</v>
      </c>
      <c r="CP30" s="63">
        <f t="shared" si="50"/>
        <v>-0.10438309659692782</v>
      </c>
      <c r="CQ30" s="63">
        <f t="shared" si="51"/>
        <v>-0.21989896643598039</v>
      </c>
      <c r="CR30" s="63">
        <f t="shared" si="52"/>
        <v>2.2407537093272645E-2</v>
      </c>
      <c r="CS30" s="63">
        <f t="shared" si="53"/>
        <v>-4.7595616051119144E-2</v>
      </c>
      <c r="CT30" s="63">
        <f t="shared" si="54"/>
        <v>-5.0544833000354852E-2</v>
      </c>
      <c r="CU30" s="63">
        <f t="shared" si="55"/>
        <v>-0.14273197681585317</v>
      </c>
      <c r="CV30" s="63">
        <f t="shared" si="56"/>
        <v>-4.0394140829822012E-2</v>
      </c>
      <c r="CW30" s="63">
        <f t="shared" si="57"/>
        <v>0.3355577175627471</v>
      </c>
      <c r="CX30" s="63">
        <f t="shared" si="58"/>
        <v>0.3586092004382202</v>
      </c>
    </row>
    <row r="31" spans="1:102" x14ac:dyDescent="0.3">
      <c r="A31" s="61">
        <f>+'Indice PondENGHO'!A30</f>
        <v>43556</v>
      </c>
      <c r="B31" s="55">
        <f>+'Indice PondENGHO'!B30</f>
        <v>4</v>
      </c>
      <c r="C31" s="55">
        <f>+'Indice PondENGHO'!C30</f>
        <v>2019</v>
      </c>
      <c r="D31" s="62">
        <f>+'Indice PondENGHO'!BL30</f>
        <v>212.29704284667969</v>
      </c>
      <c r="E31" s="62">
        <f>+'Indice PondENGHO'!BM30</f>
        <v>212.65696716308594</v>
      </c>
      <c r="F31" s="62">
        <f>+'Indice PondENGHO'!BN30</f>
        <v>212.62980651855469</v>
      </c>
      <c r="G31" s="62">
        <f>+'Indice PondENGHO'!BO30</f>
        <v>212.57621765136719</v>
      </c>
      <c r="H31" s="62">
        <f>+'Indice PondENGHO'!BP30</f>
        <v>212.08712768554688</v>
      </c>
      <c r="I31" s="62">
        <f>+'Indice PondENGHO'!CD30</f>
        <v>212.4061279296875</v>
      </c>
      <c r="K31" s="63">
        <f t="shared" si="29"/>
        <v>0.40912309877240038</v>
      </c>
      <c r="L31" s="63">
        <f t="shared" si="30"/>
        <v>0.52764206877284181</v>
      </c>
      <c r="M31" s="63">
        <f t="shared" si="31"/>
        <v>0.60630693620688536</v>
      </c>
      <c r="N31" s="63">
        <f t="shared" si="32"/>
        <v>0.77444367291801797</v>
      </c>
      <c r="O31" s="63">
        <f t="shared" si="33"/>
        <v>1.1340909732685807</v>
      </c>
      <c r="P31" s="63">
        <f t="shared" si="34"/>
        <v>3.4516067499387262</v>
      </c>
      <c r="Q31" s="63">
        <f t="shared" si="35"/>
        <v>3.4516027169533503</v>
      </c>
      <c r="S31" s="62">
        <f>+'Indice PondENGHO'!D30</f>
        <v>213.34776306152344</v>
      </c>
      <c r="T31" s="62">
        <f>+'Indice PondENGHO'!P30</f>
        <v>213.15316772460938</v>
      </c>
      <c r="U31" s="62">
        <f>+'Indice PondENGHO'!AB30</f>
        <v>212.89793395996094</v>
      </c>
      <c r="V31" s="62">
        <f>+'Indice PondENGHO'!AN30</f>
        <v>212.68516540527344</v>
      </c>
      <c r="W31" s="62">
        <f>+'Indice PondENGHO'!AZ30</f>
        <v>212.41651916503906</v>
      </c>
      <c r="Y31" s="63">
        <f t="shared" si="36"/>
        <v>1.0181903648287858</v>
      </c>
      <c r="Z31" s="63">
        <f t="shared" si="37"/>
        <v>0.80289344188958622</v>
      </c>
      <c r="AA31" s="63">
        <f t="shared" si="38"/>
        <v>0.73176326254646484</v>
      </c>
      <c r="AB31" s="63">
        <f t="shared" si="39"/>
        <v>0.60764880924446174</v>
      </c>
      <c r="AC31" s="63">
        <f t="shared" si="40"/>
        <v>0.44460047479214893</v>
      </c>
      <c r="AE31" s="62">
        <f>+'Indice PondENGHO'!D30</f>
        <v>213.34776306152344</v>
      </c>
      <c r="AF31" s="62">
        <f>+'Indice PondENGHO'!E30</f>
        <v>177.53067016601563</v>
      </c>
      <c r="AG31" s="62">
        <f>+'Indice PondENGHO'!F30</f>
        <v>175.11526489257813</v>
      </c>
      <c r="AH31" s="62">
        <f>+'Indice PondENGHO'!G30</f>
        <v>267.46063232421875</v>
      </c>
      <c r="AI31" s="62">
        <f>+'Indice PondENGHO'!H30</f>
        <v>203.30165100097656</v>
      </c>
      <c r="AJ31" s="62">
        <f>+'Indice PondENGHO'!I30</f>
        <v>219.06526184082031</v>
      </c>
      <c r="AK31" s="62">
        <f>+'Indice PondENGHO'!J30</f>
        <v>229.79045104980469</v>
      </c>
      <c r="AL31" s="62">
        <f>+'Indice PondENGHO'!K30</f>
        <v>241.69619750976563</v>
      </c>
      <c r="AM31" s="62">
        <f>+'Indice PondENGHO'!L30</f>
        <v>198.31927490234375</v>
      </c>
      <c r="AN31" s="62">
        <f>+'Indice PondENGHO'!M30</f>
        <v>197.35296630859375</v>
      </c>
      <c r="AO31" s="62">
        <f>+'Indice PondENGHO'!N30</f>
        <v>198.02864074707031</v>
      </c>
      <c r="AP31" s="62">
        <f>+'Indice PondENGHO'!O30</f>
        <v>209.09591674804688</v>
      </c>
      <c r="AQ31" s="62">
        <f t="shared" si="0"/>
        <v>212.29704284667969</v>
      </c>
      <c r="AR31" s="62"/>
      <c r="AS31" s="62">
        <f>+'Indice PondENGHO'!AZ30</f>
        <v>212.41651916503906</v>
      </c>
      <c r="AT31" s="62">
        <f>+'Indice PondENGHO'!BA30</f>
        <v>177.46601867675781</v>
      </c>
      <c r="AU31" s="62">
        <f>+'Indice PondENGHO'!BB30</f>
        <v>177.34771728515625</v>
      </c>
      <c r="AV31" s="62">
        <f>+'Indice PondENGHO'!BC30</f>
        <v>261.26138305664063</v>
      </c>
      <c r="AW31" s="62">
        <f>+'Indice PondENGHO'!BD30</f>
        <v>205.38859558105469</v>
      </c>
      <c r="AX31" s="62">
        <f>+'Indice PondENGHO'!BE30</f>
        <v>216.83436584472656</v>
      </c>
      <c r="AY31" s="62">
        <f>+'Indice PondENGHO'!BF30</f>
        <v>229.42469787597656</v>
      </c>
      <c r="AZ31" s="62">
        <f>+'Indice PondENGHO'!BG30</f>
        <v>241.94595336914063</v>
      </c>
      <c r="BA31" s="62">
        <f>+'Indice PondENGHO'!BH30</f>
        <v>197.83799743652344</v>
      </c>
      <c r="BB31" s="62">
        <f>+'Indice PondENGHO'!BI30</f>
        <v>194.72428894042969</v>
      </c>
      <c r="BC31" s="62">
        <f>+'Indice PondENGHO'!BJ30</f>
        <v>197.7564697265625</v>
      </c>
      <c r="BD31" s="62">
        <f>+'Indice PondENGHO'!BK30</f>
        <v>208.35769653320313</v>
      </c>
      <c r="BE31" s="62">
        <f t="shared" si="1"/>
        <v>212.08712768554688</v>
      </c>
      <c r="BG31" s="63">
        <f t="shared" si="4"/>
        <v>1.0181903648287858</v>
      </c>
      <c r="BH31" s="63">
        <f t="shared" si="5"/>
        <v>3.4901731303870594E-2</v>
      </c>
      <c r="BI31" s="63">
        <f t="shared" si="6"/>
        <v>0.26571233412263745</v>
      </c>
      <c r="BJ31" s="63">
        <f t="shared" si="7"/>
        <v>0.49109734183978188</v>
      </c>
      <c r="BK31" s="63">
        <f t="shared" si="8"/>
        <v>0.19142605487693182</v>
      </c>
      <c r="BL31" s="63">
        <f t="shared" si="9"/>
        <v>0.15786889782612556</v>
      </c>
      <c r="BM31" s="63">
        <f t="shared" si="10"/>
        <v>0.48614325245655532</v>
      </c>
      <c r="BN31" s="63">
        <f t="shared" si="11"/>
        <v>0.23229387686555139</v>
      </c>
      <c r="BO31" s="63">
        <f t="shared" si="12"/>
        <v>0.23685272016314496</v>
      </c>
      <c r="BP31" s="63">
        <f t="shared" si="13"/>
        <v>4.6975584934797872E-2</v>
      </c>
      <c r="BQ31" s="63">
        <f t="shared" si="14"/>
        <v>0.17113096836647934</v>
      </c>
      <c r="BR31" s="63">
        <f t="shared" si="15"/>
        <v>0.11151612818207993</v>
      </c>
      <c r="BS31" s="63">
        <f t="shared" si="59"/>
        <v>3.4441092557667421</v>
      </c>
      <c r="BT31" s="63">
        <f t="shared" si="41"/>
        <v>3.348250000408548</v>
      </c>
      <c r="BV31" s="63">
        <f t="shared" si="42"/>
        <v>0.44460047479214893</v>
      </c>
      <c r="BW31" s="63">
        <f t="shared" si="16"/>
        <v>3.054903787656545E-2</v>
      </c>
      <c r="BX31" s="63">
        <f t="shared" si="17"/>
        <v>0.20389741078220602</v>
      </c>
      <c r="BY31" s="63">
        <f t="shared" si="18"/>
        <v>0.53108557558642033</v>
      </c>
      <c r="BZ31" s="63">
        <f t="shared" si="19"/>
        <v>0.32757106389692436</v>
      </c>
      <c r="CA31" s="63">
        <f t="shared" si="20"/>
        <v>0.27694778223242544</v>
      </c>
      <c r="CB31" s="63">
        <f t="shared" si="21"/>
        <v>0.7313317344726179</v>
      </c>
      <c r="CC31" s="63">
        <f t="shared" si="22"/>
        <v>0.19609352531134322</v>
      </c>
      <c r="CD31" s="63">
        <f t="shared" si="23"/>
        <v>0.30544865914911207</v>
      </c>
      <c r="CE31" s="63">
        <f t="shared" si="24"/>
        <v>9.1806220235621391E-2</v>
      </c>
      <c r="CF31" s="63">
        <f t="shared" si="25"/>
        <v>0.30547093037773515</v>
      </c>
      <c r="CG31" s="63">
        <f t="shared" si="26"/>
        <v>0.14660792981159901</v>
      </c>
      <c r="CH31" s="63">
        <f t="shared" si="43"/>
        <v>3.5914103445247187</v>
      </c>
      <c r="CI31" s="55">
        <f t="shared" si="44"/>
        <v>3.5167187787547016</v>
      </c>
      <c r="CK31" s="63">
        <f t="shared" si="45"/>
        <v>0.57358989003663685</v>
      </c>
      <c r="CL31" s="63">
        <f t="shared" si="46"/>
        <v>4.3526934273051439E-3</v>
      </c>
      <c r="CM31" s="63">
        <f t="shared" si="47"/>
        <v>6.1814923340431427E-2</v>
      </c>
      <c r="CN31" s="63">
        <f t="shared" si="48"/>
        <v>-3.9988233746638457E-2</v>
      </c>
      <c r="CO31" s="63">
        <f t="shared" si="49"/>
        <v>-0.13614500901999255</v>
      </c>
      <c r="CP31" s="63">
        <f t="shared" si="50"/>
        <v>-0.11907888440629988</v>
      </c>
      <c r="CQ31" s="63">
        <f t="shared" si="51"/>
        <v>-0.24518848201606258</v>
      </c>
      <c r="CR31" s="63">
        <f t="shared" si="52"/>
        <v>3.6200351554208171E-2</v>
      </c>
      <c r="CS31" s="63">
        <f t="shared" si="53"/>
        <v>-6.8595938985967109E-2</v>
      </c>
      <c r="CT31" s="63">
        <f t="shared" si="54"/>
        <v>-4.4830635300823519E-2</v>
      </c>
      <c r="CU31" s="63">
        <f t="shared" si="55"/>
        <v>-0.13433996201125581</v>
      </c>
      <c r="CV31" s="63">
        <f t="shared" si="56"/>
        <v>-3.5091801629519082E-2</v>
      </c>
      <c r="CW31" s="63">
        <f t="shared" si="57"/>
        <v>-0.14730108875797665</v>
      </c>
      <c r="CX31" s="63">
        <f t="shared" si="58"/>
        <v>-0.16846877834615359</v>
      </c>
    </row>
    <row r="32" spans="1:102" x14ac:dyDescent="0.3">
      <c r="A32" s="61">
        <f>+'Indice PondENGHO'!A31</f>
        <v>43586</v>
      </c>
      <c r="B32" s="55">
        <f>+'Indice PondENGHO'!B31</f>
        <v>5</v>
      </c>
      <c r="C32" s="55">
        <f>+'Indice PondENGHO'!C31</f>
        <v>2019</v>
      </c>
      <c r="D32" s="62">
        <f>+'Indice PondENGHO'!BL31</f>
        <v>219.549560546875</v>
      </c>
      <c r="E32" s="62">
        <f>+'Indice PondENGHO'!BM31</f>
        <v>219.90249633789063</v>
      </c>
      <c r="F32" s="62">
        <f>+'Indice PondENGHO'!BN31</f>
        <v>219.86656188964844</v>
      </c>
      <c r="G32" s="62">
        <f>+'Indice PondENGHO'!BO31</f>
        <v>219.81669616699219</v>
      </c>
      <c r="H32" s="62">
        <f>+'Indice PondENGHO'!BP31</f>
        <v>219.35569763183594</v>
      </c>
      <c r="I32" s="62">
        <f>+'Indice PondENGHO'!CD31</f>
        <v>219.65727233886719</v>
      </c>
      <c r="K32" s="63">
        <f t="shared" si="29"/>
        <v>0.41701039306836596</v>
      </c>
      <c r="L32" s="63">
        <f t="shared" si="30"/>
        <v>0.52949141068265548</v>
      </c>
      <c r="M32" s="63">
        <f t="shared" si="31"/>
        <v>0.60207981378294995</v>
      </c>
      <c r="N32" s="63">
        <f t="shared" si="32"/>
        <v>0.75932794467045761</v>
      </c>
      <c r="O32" s="63">
        <f t="shared" si="33"/>
        <v>1.1059059406178848</v>
      </c>
      <c r="P32" s="63">
        <f t="shared" si="34"/>
        <v>3.4138155028223141</v>
      </c>
      <c r="Q32" s="63">
        <f t="shared" si="35"/>
        <v>3.4138113056606523</v>
      </c>
      <c r="S32" s="62">
        <f>+'Indice PondENGHO'!D31</f>
        <v>220.21476745605469</v>
      </c>
      <c r="T32" s="62">
        <f>+'Indice PondENGHO'!P31</f>
        <v>220.06141662597656</v>
      </c>
      <c r="U32" s="62">
        <f>+'Indice PondENGHO'!AB31</f>
        <v>219.81637573242188</v>
      </c>
      <c r="V32" s="62">
        <f>+'Indice PondENGHO'!AN31</f>
        <v>219.64482116699219</v>
      </c>
      <c r="W32" s="62">
        <f>+'Indice PondENGHO'!AZ31</f>
        <v>219.45657348632813</v>
      </c>
      <c r="Y32" s="63">
        <f t="shared" si="36"/>
        <v>1.1151359794323288</v>
      </c>
      <c r="Z32" s="63">
        <f t="shared" si="37"/>
        <v>0.89965146557290721</v>
      </c>
      <c r="AA32" s="63">
        <f t="shared" si="38"/>
        <v>0.82566425457487258</v>
      </c>
      <c r="AB32" s="63">
        <f t="shared" si="39"/>
        <v>0.69017198064302865</v>
      </c>
      <c r="AC32" s="63">
        <f t="shared" si="40"/>
        <v>0.52109856183567926</v>
      </c>
      <c r="AE32" s="62">
        <f>+'Indice PondENGHO'!D31</f>
        <v>220.21476745605469</v>
      </c>
      <c r="AF32" s="62">
        <f>+'Indice PondENGHO'!E31</f>
        <v>182.21372985839844</v>
      </c>
      <c r="AG32" s="62">
        <f>+'Indice PondENGHO'!F31</f>
        <v>181.14309692382813</v>
      </c>
      <c r="AH32" s="62">
        <f>+'Indice PondENGHO'!G31</f>
        <v>279.93353271484375</v>
      </c>
      <c r="AI32" s="62">
        <f>+'Indice PondENGHO'!H31</f>
        <v>210.17973327636719</v>
      </c>
      <c r="AJ32" s="62">
        <f>+'Indice PondENGHO'!I31</f>
        <v>229.82762145996094</v>
      </c>
      <c r="AK32" s="62">
        <f>+'Indice PondENGHO'!J31</f>
        <v>238.11698913574219</v>
      </c>
      <c r="AL32" s="62">
        <f>+'Indice PondENGHO'!K31</f>
        <v>248.33547973632813</v>
      </c>
      <c r="AM32" s="62">
        <f>+'Indice PondENGHO'!L31</f>
        <v>203.36686706542969</v>
      </c>
      <c r="AN32" s="62">
        <f>+'Indice PondENGHO'!M31</f>
        <v>205.50273132324219</v>
      </c>
      <c r="AO32" s="62">
        <f>+'Indice PondENGHO'!N31</f>
        <v>202.70230102539063</v>
      </c>
      <c r="AP32" s="62">
        <f>+'Indice PondENGHO'!O31</f>
        <v>215.30813598632813</v>
      </c>
      <c r="AQ32" s="62">
        <f t="shared" si="0"/>
        <v>219.549560546875</v>
      </c>
      <c r="AR32" s="62"/>
      <c r="AS32" s="62">
        <f>+'Indice PondENGHO'!AZ31</f>
        <v>219.45657348632813</v>
      </c>
      <c r="AT32" s="62">
        <f>+'Indice PondENGHO'!BA31</f>
        <v>182.43951416015625</v>
      </c>
      <c r="AU32" s="62">
        <f>+'Indice PondENGHO'!BB31</f>
        <v>183.70330810546875</v>
      </c>
      <c r="AV32" s="62">
        <f>+'Indice PondENGHO'!BC31</f>
        <v>270.92495727539063</v>
      </c>
      <c r="AW32" s="62">
        <f>+'Indice PondENGHO'!BD31</f>
        <v>212.45918273925781</v>
      </c>
      <c r="AX32" s="62">
        <f>+'Indice PondENGHO'!BE31</f>
        <v>228.16221618652344</v>
      </c>
      <c r="AY32" s="62">
        <f>+'Indice PondENGHO'!BF31</f>
        <v>237.3297119140625</v>
      </c>
      <c r="AZ32" s="62">
        <f>+'Indice PondENGHO'!BG31</f>
        <v>247.3687744140625</v>
      </c>
      <c r="BA32" s="62">
        <f>+'Indice PondENGHO'!BH31</f>
        <v>203.13685607910156</v>
      </c>
      <c r="BB32" s="62">
        <f>+'Indice PondENGHO'!BI31</f>
        <v>204.94856262207031</v>
      </c>
      <c r="BC32" s="62">
        <f>+'Indice PondENGHO'!BJ31</f>
        <v>202.14411926269531</v>
      </c>
      <c r="BD32" s="62">
        <f>+'Indice PondENGHO'!BK31</f>
        <v>214.2802734375</v>
      </c>
      <c r="BE32" s="62">
        <f t="shared" si="1"/>
        <v>219.35569763183594</v>
      </c>
      <c r="BG32" s="63">
        <f t="shared" si="4"/>
        <v>1.1151359794323288</v>
      </c>
      <c r="BH32" s="63">
        <f t="shared" si="5"/>
        <v>4.9050760973256551E-2</v>
      </c>
      <c r="BI32" s="63">
        <f t="shared" si="6"/>
        <v>0.22692831648750358</v>
      </c>
      <c r="BJ32" s="63">
        <f t="shared" si="7"/>
        <v>0.83376443790499777</v>
      </c>
      <c r="BK32" s="63">
        <f t="shared" si="8"/>
        <v>0.13346004158500249</v>
      </c>
      <c r="BL32" s="63">
        <f t="shared" si="9"/>
        <v>0.21218876975932213</v>
      </c>
      <c r="BM32" s="63">
        <f t="shared" si="10"/>
        <v>0.40746452770351493</v>
      </c>
      <c r="BN32" s="63">
        <f t="shared" si="11"/>
        <v>0.15685959146843489</v>
      </c>
      <c r="BO32" s="63">
        <f t="shared" si="12"/>
        <v>0.18312759130619377</v>
      </c>
      <c r="BP32" s="63">
        <f t="shared" si="13"/>
        <v>6.3272132865310776E-2</v>
      </c>
      <c r="BQ32" s="63">
        <f t="shared" si="14"/>
        <v>9.6617404689713263E-2</v>
      </c>
      <c r="BR32" s="63">
        <f t="shared" si="15"/>
        <v>0.10736580071517597</v>
      </c>
      <c r="BS32" s="63">
        <f t="shared" si="59"/>
        <v>3.585235354890755</v>
      </c>
      <c r="BT32" s="63">
        <f t="shared" si="41"/>
        <v>3.4162123046777682</v>
      </c>
      <c r="BV32" s="63">
        <f t="shared" si="42"/>
        <v>0.52109856183567926</v>
      </c>
      <c r="BW32" s="63">
        <f t="shared" si="16"/>
        <v>4.3157243872575572E-2</v>
      </c>
      <c r="BX32" s="63">
        <f t="shared" si="17"/>
        <v>0.17889074427625423</v>
      </c>
      <c r="BY32" s="63">
        <f t="shared" si="18"/>
        <v>0.66612775626576548</v>
      </c>
      <c r="BZ32" s="63">
        <f t="shared" si="19"/>
        <v>0.23321283394754633</v>
      </c>
      <c r="CA32" s="63">
        <f t="shared" si="20"/>
        <v>0.42710605105336413</v>
      </c>
      <c r="CB32" s="63">
        <f t="shared" si="21"/>
        <v>0.5831162254378035</v>
      </c>
      <c r="CC32" s="63">
        <f t="shared" si="22"/>
        <v>0.11648216291732959</v>
      </c>
      <c r="CD32" s="63">
        <f t="shared" si="23"/>
        <v>0.24350394553031632</v>
      </c>
      <c r="CE32" s="63">
        <f t="shared" si="24"/>
        <v>0.18144962369696985</v>
      </c>
      <c r="CF32" s="63">
        <f t="shared" si="25"/>
        <v>0.16884512180679156</v>
      </c>
      <c r="CG32" s="63">
        <f t="shared" si="26"/>
        <v>0.13985061797814752</v>
      </c>
      <c r="CH32" s="63">
        <f t="shared" si="43"/>
        <v>3.5028408886185427</v>
      </c>
      <c r="CI32" s="55">
        <f t="shared" si="44"/>
        <v>3.4271622354496989</v>
      </c>
      <c r="CK32" s="63">
        <f t="shared" si="45"/>
        <v>0.59403741759664952</v>
      </c>
      <c r="CL32" s="63">
        <f t="shared" si="46"/>
        <v>5.8935171006809783E-3</v>
      </c>
      <c r="CM32" s="63">
        <f t="shared" si="47"/>
        <v>4.8037572211249352E-2</v>
      </c>
      <c r="CN32" s="63">
        <f t="shared" si="48"/>
        <v>0.16763668163923229</v>
      </c>
      <c r="CO32" s="63">
        <f t="shared" si="49"/>
        <v>-9.9752792362543835E-2</v>
      </c>
      <c r="CP32" s="63">
        <f t="shared" si="50"/>
        <v>-0.214917281294042</v>
      </c>
      <c r="CQ32" s="63">
        <f t="shared" si="51"/>
        <v>-0.17565169773428857</v>
      </c>
      <c r="CR32" s="63">
        <f t="shared" si="52"/>
        <v>4.0377428551105307E-2</v>
      </c>
      <c r="CS32" s="63">
        <f t="shared" si="53"/>
        <v>-6.0376354224122547E-2</v>
      </c>
      <c r="CT32" s="63">
        <f t="shared" si="54"/>
        <v>-0.11817749083165907</v>
      </c>
      <c r="CU32" s="63">
        <f t="shared" si="55"/>
        <v>-7.2227717117078302E-2</v>
      </c>
      <c r="CV32" s="63">
        <f t="shared" si="56"/>
        <v>-3.2484817262971546E-2</v>
      </c>
      <c r="CW32" s="63">
        <f t="shared" si="57"/>
        <v>8.2394466272212252E-2</v>
      </c>
      <c r="CX32" s="63">
        <f t="shared" si="58"/>
        <v>-1.0949930771930738E-2</v>
      </c>
    </row>
    <row r="33" spans="1:102" x14ac:dyDescent="0.3">
      <c r="A33" s="61">
        <f>+'Indice PondENGHO'!A32</f>
        <v>43617</v>
      </c>
      <c r="B33" s="55">
        <f>+'Indice PondENGHO'!B32</f>
        <v>6</v>
      </c>
      <c r="C33" s="55">
        <f>+'Indice PondENGHO'!C32</f>
        <v>2019</v>
      </c>
      <c r="D33" s="62">
        <f>+'Indice PondENGHO'!BL32</f>
        <v>226.01164245605469</v>
      </c>
      <c r="E33" s="62">
        <f>+'Indice PondENGHO'!BM32</f>
        <v>226.27476501464844</v>
      </c>
      <c r="F33" s="62">
        <f>+'Indice PondENGHO'!BN32</f>
        <v>226.25856018066406</v>
      </c>
      <c r="G33" s="62">
        <f>+'Indice PondENGHO'!BO32</f>
        <v>226.06106567382813</v>
      </c>
      <c r="H33" s="62">
        <f>+'Indice PondENGHO'!BP32</f>
        <v>225.48506164550781</v>
      </c>
      <c r="I33" s="62">
        <f>+'Indice PondENGHO'!CD32</f>
        <v>225.93702697753906</v>
      </c>
      <c r="K33" s="63">
        <f t="shared" si="29"/>
        <v>0.35929568025849978</v>
      </c>
      <c r="L33" s="63">
        <f t="shared" si="30"/>
        <v>0.45030248589753369</v>
      </c>
      <c r="M33" s="63">
        <f t="shared" si="31"/>
        <v>0.51424287179999406</v>
      </c>
      <c r="N33" s="63">
        <f t="shared" si="32"/>
        <v>0.63324557508491641</v>
      </c>
      <c r="O33" s="63">
        <f t="shared" si="33"/>
        <v>0.90179139484218584</v>
      </c>
      <c r="P33" s="63">
        <f t="shared" si="34"/>
        <v>2.8588780078831295</v>
      </c>
      <c r="Q33" s="63">
        <f t="shared" si="35"/>
        <v>2.8588876533912622</v>
      </c>
      <c r="S33" s="62">
        <f>+'Indice PondENGHO'!D32</f>
        <v>226.81184387207031</v>
      </c>
      <c r="T33" s="62">
        <f>+'Indice PondENGHO'!P32</f>
        <v>226.6663818359375</v>
      </c>
      <c r="U33" s="62">
        <f>+'Indice PondENGHO'!AB32</f>
        <v>226.44802856445313</v>
      </c>
      <c r="V33" s="62">
        <f>+'Indice PondENGHO'!AN32</f>
        <v>226.30960083007813</v>
      </c>
      <c r="W33" s="62">
        <f>+'Indice PondENGHO'!AZ32</f>
        <v>226.15203857421875</v>
      </c>
      <c r="Y33" s="63">
        <f t="shared" si="36"/>
        <v>1.0359132556343147</v>
      </c>
      <c r="Z33" s="63">
        <f t="shared" si="37"/>
        <v>0.83181415385074686</v>
      </c>
      <c r="AA33" s="63">
        <f t="shared" si="38"/>
        <v>0.76538850318202323</v>
      </c>
      <c r="AB33" s="63">
        <f t="shared" si="39"/>
        <v>0.63915966495507626</v>
      </c>
      <c r="AC33" s="63">
        <f t="shared" si="40"/>
        <v>0.47917042528112908</v>
      </c>
      <c r="AE33" s="62">
        <f>+'Indice PondENGHO'!D32</f>
        <v>226.81184387207031</v>
      </c>
      <c r="AF33" s="62">
        <f>+'Indice PondENGHO'!E32</f>
        <v>187.47206115722656</v>
      </c>
      <c r="AG33" s="62">
        <f>+'Indice PondENGHO'!F32</f>
        <v>185.01841735839844</v>
      </c>
      <c r="AH33" s="62">
        <f>+'Indice PondENGHO'!G32</f>
        <v>287.84994506835938</v>
      </c>
      <c r="AI33" s="62">
        <f>+'Indice PondENGHO'!H32</f>
        <v>216.83610534667969</v>
      </c>
      <c r="AJ33" s="62">
        <f>+'Indice PondENGHO'!I32</f>
        <v>238.59417724609375</v>
      </c>
      <c r="AK33" s="62">
        <f>+'Indice PondENGHO'!J32</f>
        <v>241.45783996582031</v>
      </c>
      <c r="AL33" s="62">
        <f>+'Indice PondENGHO'!K32</f>
        <v>265.497802734375</v>
      </c>
      <c r="AM33" s="62">
        <f>+'Indice PondENGHO'!L32</f>
        <v>211.074462890625</v>
      </c>
      <c r="AN33" s="62">
        <f>+'Indice PondENGHO'!M32</f>
        <v>211.88581848144531</v>
      </c>
      <c r="AO33" s="62">
        <f>+'Indice PondENGHO'!N32</f>
        <v>208.28474426269531</v>
      </c>
      <c r="AP33" s="62">
        <f>+'Indice PondENGHO'!O32</f>
        <v>220.15289306640625</v>
      </c>
      <c r="AQ33" s="62">
        <f t="shared" si="0"/>
        <v>226.01164245605469</v>
      </c>
      <c r="AR33" s="62"/>
      <c r="AS33" s="62">
        <f>+'Indice PondENGHO'!AZ32</f>
        <v>226.15203857421875</v>
      </c>
      <c r="AT33" s="62">
        <f>+'Indice PondENGHO'!BA32</f>
        <v>187.60861206054688</v>
      </c>
      <c r="AU33" s="62">
        <f>+'Indice PondENGHO'!BB32</f>
        <v>187.04692077636719</v>
      </c>
      <c r="AV33" s="62">
        <f>+'Indice PondENGHO'!BC32</f>
        <v>278.18850708007813</v>
      </c>
      <c r="AW33" s="62">
        <f>+'Indice PondENGHO'!BD32</f>
        <v>219.01132202148438</v>
      </c>
      <c r="AX33" s="62">
        <f>+'Indice PondENGHO'!BE32</f>
        <v>235.67605590820313</v>
      </c>
      <c r="AY33" s="62">
        <f>+'Indice PondENGHO'!BF32</f>
        <v>241.11734008789063</v>
      </c>
      <c r="AZ33" s="62">
        <f>+'Indice PondENGHO'!BG32</f>
        <v>265.30645751953125</v>
      </c>
      <c r="BA33" s="62">
        <f>+'Indice PondENGHO'!BH32</f>
        <v>209.97328186035156</v>
      </c>
      <c r="BB33" s="62">
        <f>+'Indice PondENGHO'!BI32</f>
        <v>211.99639892578125</v>
      </c>
      <c r="BC33" s="62">
        <f>+'Indice PondENGHO'!BJ32</f>
        <v>207.03718566894531</v>
      </c>
      <c r="BD33" s="62">
        <f>+'Indice PondENGHO'!BK32</f>
        <v>218.50245666503906</v>
      </c>
      <c r="BE33" s="62">
        <f t="shared" si="1"/>
        <v>225.48506164550781</v>
      </c>
      <c r="BG33" s="63">
        <f t="shared" si="4"/>
        <v>1.0359132556343147</v>
      </c>
      <c r="BH33" s="63">
        <f t="shared" si="5"/>
        <v>5.3256837512264954E-2</v>
      </c>
      <c r="BI33" s="63">
        <f t="shared" si="6"/>
        <v>0.14107385701567274</v>
      </c>
      <c r="BJ33" s="63">
        <f t="shared" si="7"/>
        <v>0.51170032626212991</v>
      </c>
      <c r="BK33" s="63">
        <f t="shared" si="8"/>
        <v>0.1248914913424479</v>
      </c>
      <c r="BL33" s="63">
        <f t="shared" si="9"/>
        <v>0.16713032917570608</v>
      </c>
      <c r="BM33" s="63">
        <f t="shared" si="10"/>
        <v>0.15808613846437311</v>
      </c>
      <c r="BN33" s="63">
        <f t="shared" si="11"/>
        <v>0.39208244084019417</v>
      </c>
      <c r="BO33" s="63">
        <f t="shared" si="12"/>
        <v>0.27039573130938743</v>
      </c>
      <c r="BP33" s="63">
        <f t="shared" si="13"/>
        <v>4.7919197348918537E-2</v>
      </c>
      <c r="BQ33" s="63">
        <f t="shared" si="14"/>
        <v>0.11159221934336332</v>
      </c>
      <c r="BR33" s="63">
        <f t="shared" si="15"/>
        <v>8.096597905745051E-2</v>
      </c>
      <c r="BS33" s="63">
        <f t="shared" si="59"/>
        <v>3.0950078033062232</v>
      </c>
      <c r="BT33" s="63">
        <f t="shared" si="41"/>
        <v>2.943336298685062</v>
      </c>
      <c r="BV33" s="63">
        <f t="shared" si="42"/>
        <v>0.47917042528112908</v>
      </c>
      <c r="BW33" s="63">
        <f t="shared" si="16"/>
        <v>4.3368272440016294E-2</v>
      </c>
      <c r="BX33" s="63">
        <f t="shared" si="17"/>
        <v>9.0994112863238233E-2</v>
      </c>
      <c r="BY33" s="63">
        <f t="shared" si="18"/>
        <v>0.48409885287270382</v>
      </c>
      <c r="BZ33" s="63">
        <f t="shared" si="19"/>
        <v>0.20895149280251152</v>
      </c>
      <c r="CA33" s="63">
        <f t="shared" si="20"/>
        <v>0.27391482594496963</v>
      </c>
      <c r="CB33" s="63">
        <f t="shared" si="21"/>
        <v>0.27013770745304755</v>
      </c>
      <c r="CC33" s="63">
        <f t="shared" si="22"/>
        <v>0.37253397966041707</v>
      </c>
      <c r="CD33" s="63">
        <f t="shared" si="23"/>
        <v>0.30375131227605839</v>
      </c>
      <c r="CE33" s="63">
        <f t="shared" si="24"/>
        <v>0.12093299404103248</v>
      </c>
      <c r="CF33" s="63">
        <f t="shared" si="25"/>
        <v>0.18205519979104368</v>
      </c>
      <c r="CG33" s="63">
        <f t="shared" si="26"/>
        <v>9.6395364150906424E-2</v>
      </c>
      <c r="CH33" s="63">
        <f t="shared" si="43"/>
        <v>2.9263045395770746</v>
      </c>
      <c r="CI33" s="55">
        <f t="shared" si="44"/>
        <v>2.7942579471809781</v>
      </c>
      <c r="CK33" s="63">
        <f t="shared" si="45"/>
        <v>0.55674283035318561</v>
      </c>
      <c r="CL33" s="63">
        <f t="shared" si="46"/>
        <v>9.8885650722486604E-3</v>
      </c>
      <c r="CM33" s="63">
        <f t="shared" si="47"/>
        <v>5.0079744152434505E-2</v>
      </c>
      <c r="CN33" s="63">
        <f t="shared" si="48"/>
        <v>2.760147338942609E-2</v>
      </c>
      <c r="CO33" s="63">
        <f t="shared" si="49"/>
        <v>-8.4060001460063621E-2</v>
      </c>
      <c r="CP33" s="63">
        <f t="shared" si="50"/>
        <v>-0.10678449676926355</v>
      </c>
      <c r="CQ33" s="63">
        <f t="shared" si="51"/>
        <v>-0.11205156898867444</v>
      </c>
      <c r="CR33" s="63">
        <f t="shared" si="52"/>
        <v>1.9548461179777099E-2</v>
      </c>
      <c r="CS33" s="63">
        <f t="shared" si="53"/>
        <v>-3.3355580966670961E-2</v>
      </c>
      <c r="CT33" s="63">
        <f t="shared" si="54"/>
        <v>-7.3013796692113941E-2</v>
      </c>
      <c r="CU33" s="63">
        <f t="shared" si="55"/>
        <v>-7.046298044768036E-2</v>
      </c>
      <c r="CV33" s="63">
        <f t="shared" si="56"/>
        <v>-1.5429385093455913E-2</v>
      </c>
      <c r="CW33" s="63">
        <f t="shared" si="57"/>
        <v>0.16870326372914857</v>
      </c>
      <c r="CX33" s="63">
        <f t="shared" si="58"/>
        <v>0.14907835150408388</v>
      </c>
    </row>
    <row r="34" spans="1:102" x14ac:dyDescent="0.3">
      <c r="A34" s="61">
        <f>+'Indice PondENGHO'!A33</f>
        <v>43647</v>
      </c>
      <c r="B34" s="55">
        <f>+'Indice PondENGHO'!B33</f>
        <v>7</v>
      </c>
      <c r="C34" s="55">
        <f>+'Indice PondENGHO'!C33</f>
        <v>2019</v>
      </c>
      <c r="D34" s="62">
        <f>+'Indice PondENGHO'!BL33</f>
        <v>231.59149169921875</v>
      </c>
      <c r="E34" s="62">
        <f>+'Indice PondENGHO'!BM33</f>
        <v>231.83543395996094</v>
      </c>
      <c r="F34" s="62">
        <f>+'Indice PondENGHO'!BN33</f>
        <v>231.93370056152344</v>
      </c>
      <c r="G34" s="62">
        <f>+'Indice PondENGHO'!BO33</f>
        <v>231.68363952636719</v>
      </c>
      <c r="H34" s="62">
        <f>+'Indice PondENGHO'!BP33</f>
        <v>231.08053588867188</v>
      </c>
      <c r="I34" s="62">
        <f>+'Indice PondENGHO'!CD33</f>
        <v>231.54530334472656</v>
      </c>
      <c r="K34" s="63">
        <f t="shared" si="29"/>
        <v>0.30162003021404044</v>
      </c>
      <c r="L34" s="63">
        <f t="shared" si="30"/>
        <v>0.38202825287002162</v>
      </c>
      <c r="M34" s="63">
        <f t="shared" si="31"/>
        <v>0.44388085669338195</v>
      </c>
      <c r="N34" s="63">
        <f t="shared" si="32"/>
        <v>0.55434088990264596</v>
      </c>
      <c r="O34" s="63">
        <f t="shared" si="33"/>
        <v>0.80036069034756285</v>
      </c>
      <c r="P34" s="63">
        <f t="shared" si="34"/>
        <v>2.482230720027653</v>
      </c>
      <c r="Q34" s="63">
        <f t="shared" si="35"/>
        <v>2.4822298683008892</v>
      </c>
      <c r="S34" s="62">
        <f>+'Indice PondENGHO'!D33</f>
        <v>232.92710876464844</v>
      </c>
      <c r="T34" s="62">
        <f>+'Indice PondENGHO'!P33</f>
        <v>232.89765930175781</v>
      </c>
      <c r="U34" s="62">
        <f>+'Indice PondENGHO'!AB33</f>
        <v>232.77020263671875</v>
      </c>
      <c r="V34" s="62">
        <f>+'Indice PondENGHO'!AN33</f>
        <v>232.67655944824219</v>
      </c>
      <c r="W34" s="62">
        <f>+'Indice PondENGHO'!AZ33</f>
        <v>232.59748840332031</v>
      </c>
      <c r="Y34" s="63">
        <f t="shared" si="36"/>
        <v>0.93280080114902242</v>
      </c>
      <c r="Z34" s="63">
        <f t="shared" si="37"/>
        <v>0.76265285141413131</v>
      </c>
      <c r="AA34" s="63">
        <f t="shared" si="38"/>
        <v>0.70905637692469625</v>
      </c>
      <c r="AB34" s="63">
        <f t="shared" si="39"/>
        <v>0.59373205534739326</v>
      </c>
      <c r="AC34" s="63">
        <f t="shared" si="40"/>
        <v>0.44873880994715426</v>
      </c>
      <c r="AE34" s="62">
        <f>+'Indice PondENGHO'!D33</f>
        <v>232.92710876464844</v>
      </c>
      <c r="AF34" s="62">
        <f>+'Indice PondENGHO'!E33</f>
        <v>189.70425415039063</v>
      </c>
      <c r="AG34" s="62">
        <f>+'Indice PondENGHO'!F33</f>
        <v>189.10935974121094</v>
      </c>
      <c r="AH34" s="62">
        <f>+'Indice PondENGHO'!G33</f>
        <v>293.75747680664063</v>
      </c>
      <c r="AI34" s="62">
        <f>+'Indice PondENGHO'!H33</f>
        <v>221.15434265136719</v>
      </c>
      <c r="AJ34" s="62">
        <f>+'Indice PondENGHO'!I33</f>
        <v>248.42243957519531</v>
      </c>
      <c r="AK34" s="62">
        <f>+'Indice PondENGHO'!J33</f>
        <v>245.0301513671875</v>
      </c>
      <c r="AL34" s="62">
        <f>+'Indice PondENGHO'!K33</f>
        <v>268.25146484375</v>
      </c>
      <c r="AM34" s="62">
        <f>+'Indice PondENGHO'!L33</f>
        <v>217.70068359375</v>
      </c>
      <c r="AN34" s="62">
        <f>+'Indice PondENGHO'!M33</f>
        <v>218.00871276855469</v>
      </c>
      <c r="AO34" s="62">
        <f>+'Indice PondENGHO'!N33</f>
        <v>214.59172058105469</v>
      </c>
      <c r="AP34" s="62">
        <f>+'Indice PondENGHO'!O33</f>
        <v>226.15518188476563</v>
      </c>
      <c r="AQ34" s="62">
        <f t="shared" si="0"/>
        <v>231.59149169921875</v>
      </c>
      <c r="AR34" s="62"/>
      <c r="AS34" s="62">
        <f>+'Indice PondENGHO'!AZ33</f>
        <v>232.59748840332031</v>
      </c>
      <c r="AT34" s="62">
        <f>+'Indice PondENGHO'!BA33</f>
        <v>189.82833862304688</v>
      </c>
      <c r="AU34" s="62">
        <f>+'Indice PondENGHO'!BB33</f>
        <v>191.62821960449219</v>
      </c>
      <c r="AV34" s="62">
        <f>+'Indice PondENGHO'!BC33</f>
        <v>284.39840698242188</v>
      </c>
      <c r="AW34" s="62">
        <f>+'Indice PondENGHO'!BD33</f>
        <v>223.00631713867188</v>
      </c>
      <c r="AX34" s="62">
        <f>+'Indice PondENGHO'!BE33</f>
        <v>245.3304443359375</v>
      </c>
      <c r="AY34" s="62">
        <f>+'Indice PondENGHO'!BF33</f>
        <v>243.79615783691406</v>
      </c>
      <c r="AZ34" s="62">
        <f>+'Indice PondENGHO'!BG33</f>
        <v>267.27792358398438</v>
      </c>
      <c r="BA34" s="62">
        <f>+'Indice PondENGHO'!BH33</f>
        <v>216.61918640136719</v>
      </c>
      <c r="BB34" s="62">
        <f>+'Indice PondENGHO'!BI33</f>
        <v>218.22564697265625</v>
      </c>
      <c r="BC34" s="62">
        <f>+'Indice PondENGHO'!BJ33</f>
        <v>212.88917541503906</v>
      </c>
      <c r="BD34" s="62">
        <f>+'Indice PondENGHO'!BK33</f>
        <v>224.50325012207031</v>
      </c>
      <c r="BE34" s="62">
        <f t="shared" si="1"/>
        <v>231.08053588867188</v>
      </c>
      <c r="BG34" s="63">
        <f t="shared" si="4"/>
        <v>0.93280080114902242</v>
      </c>
      <c r="BH34" s="63">
        <f t="shared" si="5"/>
        <v>2.1961445899596553E-2</v>
      </c>
      <c r="BI34" s="63">
        <f t="shared" si="6"/>
        <v>0.14466519127214067</v>
      </c>
      <c r="BJ34" s="63">
        <f t="shared" si="7"/>
        <v>0.37093269114006749</v>
      </c>
      <c r="BK34" s="63">
        <f t="shared" si="8"/>
        <v>7.8705218259282991E-2</v>
      </c>
      <c r="BL34" s="63">
        <f t="shared" si="9"/>
        <v>0.18201398927783521</v>
      </c>
      <c r="BM34" s="63">
        <f t="shared" si="10"/>
        <v>0.16420552925259244</v>
      </c>
      <c r="BN34" s="63">
        <f t="shared" si="11"/>
        <v>6.1110203702803838E-2</v>
      </c>
      <c r="BO34" s="63">
        <f t="shared" si="12"/>
        <v>0.22581280016623267</v>
      </c>
      <c r="BP34" s="63">
        <f t="shared" si="13"/>
        <v>4.465162641621305E-2</v>
      </c>
      <c r="BQ34" s="63">
        <f t="shared" si="14"/>
        <v>0.12247080152512248</v>
      </c>
      <c r="BR34" s="63">
        <f t="shared" si="15"/>
        <v>9.7442678994016749E-2</v>
      </c>
      <c r="BS34" s="63">
        <f t="shared" si="59"/>
        <v>2.446772977054926</v>
      </c>
      <c r="BT34" s="63">
        <f t="shared" si="41"/>
        <v>2.4688326594719534</v>
      </c>
      <c r="BV34" s="63">
        <f t="shared" si="42"/>
        <v>0.44873880994715426</v>
      </c>
      <c r="BW34" s="63">
        <f t="shared" si="16"/>
        <v>1.8117071079968409E-2</v>
      </c>
      <c r="BX34" s="63">
        <f t="shared" si="17"/>
        <v>0.12128779421358825</v>
      </c>
      <c r="BY34" s="63">
        <f t="shared" si="18"/>
        <v>0.40262513070584521</v>
      </c>
      <c r="BZ34" s="63">
        <f t="shared" si="19"/>
        <v>0.12393950416687798</v>
      </c>
      <c r="CA34" s="63">
        <f t="shared" si="20"/>
        <v>0.34238089655880516</v>
      </c>
      <c r="CB34" s="63">
        <f t="shared" si="21"/>
        <v>0.18586267505688861</v>
      </c>
      <c r="CC34" s="63">
        <f t="shared" si="22"/>
        <v>3.9830888529279053E-2</v>
      </c>
      <c r="CD34" s="63">
        <f t="shared" si="23"/>
        <v>0.28725943552337857</v>
      </c>
      <c r="CE34" s="63">
        <f t="shared" si="24"/>
        <v>0.10398142520188759</v>
      </c>
      <c r="CF34" s="63">
        <f t="shared" si="25"/>
        <v>0.21181498360166873</v>
      </c>
      <c r="CG34" s="63">
        <f t="shared" si="26"/>
        <v>0.133278131421014</v>
      </c>
      <c r="CH34" s="63">
        <f t="shared" si="43"/>
        <v>2.4191167460063556</v>
      </c>
      <c r="CI34" s="55">
        <f t="shared" si="44"/>
        <v>2.4815276907172112</v>
      </c>
      <c r="CK34" s="63">
        <f t="shared" si="45"/>
        <v>0.48406199120186816</v>
      </c>
      <c r="CL34" s="63">
        <f t="shared" si="46"/>
        <v>3.8443748196281442E-3</v>
      </c>
      <c r="CM34" s="63">
        <f t="shared" si="47"/>
        <v>2.3377397058552421E-2</v>
      </c>
      <c r="CN34" s="63">
        <f t="shared" si="48"/>
        <v>-3.1692439565777719E-2</v>
      </c>
      <c r="CO34" s="63">
        <f t="shared" si="49"/>
        <v>-4.5234285907594984E-2</v>
      </c>
      <c r="CP34" s="63">
        <f t="shared" si="50"/>
        <v>-0.16036690728096994</v>
      </c>
      <c r="CQ34" s="63">
        <f t="shared" si="51"/>
        <v>-2.1657145804296174E-2</v>
      </c>
      <c r="CR34" s="63">
        <f t="shared" si="52"/>
        <v>2.1279315173524785E-2</v>
      </c>
      <c r="CS34" s="63">
        <f t="shared" si="53"/>
        <v>-6.1446635357145896E-2</v>
      </c>
      <c r="CT34" s="63">
        <f t="shared" si="54"/>
        <v>-5.9329798785674542E-2</v>
      </c>
      <c r="CU34" s="63">
        <f t="shared" si="55"/>
        <v>-8.934418207654625E-2</v>
      </c>
      <c r="CV34" s="63">
        <f t="shared" si="56"/>
        <v>-3.5835452426997247E-2</v>
      </c>
      <c r="CW34" s="63">
        <f t="shared" si="57"/>
        <v>2.7656231048570401E-2</v>
      </c>
      <c r="CX34" s="63">
        <f t="shared" si="58"/>
        <v>-1.2695031245257837E-2</v>
      </c>
    </row>
    <row r="35" spans="1:102" x14ac:dyDescent="0.3">
      <c r="A35" s="61">
        <f>+'Indice PondENGHO'!A34</f>
        <v>43678</v>
      </c>
      <c r="B35" s="55">
        <f>+'Indice PondENGHO'!B34</f>
        <v>8</v>
      </c>
      <c r="C35" s="55">
        <f>+'Indice PondENGHO'!C34</f>
        <v>2019</v>
      </c>
      <c r="D35" s="62">
        <f>+'Indice PondENGHO'!BL34</f>
        <v>240.83831787109375</v>
      </c>
      <c r="E35" s="62">
        <f>+'Indice PondENGHO'!BM34</f>
        <v>240.93150329589844</v>
      </c>
      <c r="F35" s="62">
        <f>+'Indice PondENGHO'!BN34</f>
        <v>240.99118041992188</v>
      </c>
      <c r="G35" s="62">
        <f>+'Indice PondENGHO'!BO34</f>
        <v>240.77676391601563</v>
      </c>
      <c r="H35" s="62">
        <f>+'Indice PondENGHO'!BP34</f>
        <v>240.19546508789063</v>
      </c>
      <c r="I35" s="62">
        <f>+'Indice PondENGHO'!CD34</f>
        <v>240.65840148925781</v>
      </c>
      <c r="K35" s="63">
        <f t="shared" si="29"/>
        <v>0.48773266303831003</v>
      </c>
      <c r="L35" s="63">
        <f t="shared" si="30"/>
        <v>0.60978064858536452</v>
      </c>
      <c r="M35" s="63">
        <f t="shared" si="31"/>
        <v>0.69127144473426505</v>
      </c>
      <c r="N35" s="63">
        <f t="shared" si="32"/>
        <v>0.87479503941169723</v>
      </c>
      <c r="O35" s="63">
        <f t="shared" si="33"/>
        <v>1.2721947010365826</v>
      </c>
      <c r="P35" s="63">
        <f t="shared" si="34"/>
        <v>3.9357744968062196</v>
      </c>
      <c r="Q35" s="63">
        <f t="shared" si="35"/>
        <v>3.9357732646226884</v>
      </c>
      <c r="S35" s="62">
        <f>+'Indice PondENGHO'!D34</f>
        <v>243.39804077148438</v>
      </c>
      <c r="T35" s="62">
        <f>+'Indice PondENGHO'!P34</f>
        <v>243.17259216308594</v>
      </c>
      <c r="U35" s="62">
        <f>+'Indice PondENGHO'!AB34</f>
        <v>242.87950134277344</v>
      </c>
      <c r="V35" s="62">
        <f>+'Indice PondENGHO'!AN34</f>
        <v>242.6683349609375</v>
      </c>
      <c r="W35" s="62">
        <f>+'Indice PondENGHO'!AZ34</f>
        <v>242.44319152832031</v>
      </c>
      <c r="Y35" s="63">
        <f t="shared" si="36"/>
        <v>1.5587166958657972</v>
      </c>
      <c r="Z35" s="63">
        <f t="shared" si="37"/>
        <v>1.2273971458665227</v>
      </c>
      <c r="AA35" s="63">
        <f t="shared" si="38"/>
        <v>1.1060544534993748</v>
      </c>
      <c r="AB35" s="63">
        <f t="shared" si="39"/>
        <v>0.90914162317323599</v>
      </c>
      <c r="AC35" s="63">
        <f t="shared" si="40"/>
        <v>0.66886973473597555</v>
      </c>
      <c r="AE35" s="62">
        <f>+'Indice PondENGHO'!D34</f>
        <v>243.39804077148438</v>
      </c>
      <c r="AF35" s="62">
        <f>+'Indice PondENGHO'!E34</f>
        <v>198.66365051269531</v>
      </c>
      <c r="AG35" s="62">
        <f>+'Indice PondENGHO'!F34</f>
        <v>195.658203125</v>
      </c>
      <c r="AH35" s="62">
        <f>+'Indice PondENGHO'!G34</f>
        <v>300.2742919921875</v>
      </c>
      <c r="AI35" s="62">
        <f>+'Indice PondENGHO'!H34</f>
        <v>234.21653747558594</v>
      </c>
      <c r="AJ35" s="62">
        <f>+'Indice PondENGHO'!I34</f>
        <v>260.99420166015625</v>
      </c>
      <c r="AK35" s="62">
        <f>+'Indice PondENGHO'!J34</f>
        <v>254.21549987792969</v>
      </c>
      <c r="AL35" s="62">
        <f>+'Indice PondENGHO'!K34</f>
        <v>272.51629638671875</v>
      </c>
      <c r="AM35" s="62">
        <f>+'Indice PondENGHO'!L34</f>
        <v>226.19401550292969</v>
      </c>
      <c r="AN35" s="62">
        <f>+'Indice PondENGHO'!M34</f>
        <v>224.44093322753906</v>
      </c>
      <c r="AO35" s="62">
        <f>+'Indice PondENGHO'!N34</f>
        <v>222.55686950683594</v>
      </c>
      <c r="AP35" s="62">
        <f>+'Indice PondENGHO'!O34</f>
        <v>236.00665283203125</v>
      </c>
      <c r="AQ35" s="62">
        <f t="shared" si="0"/>
        <v>240.83831787109375</v>
      </c>
      <c r="AR35" s="62"/>
      <c r="AS35" s="62">
        <f>+'Indice PondENGHO'!AZ34</f>
        <v>242.44319152832031</v>
      </c>
      <c r="AT35" s="62">
        <f>+'Indice PondENGHO'!BA34</f>
        <v>198.76979064941406</v>
      </c>
      <c r="AU35" s="62">
        <f>+'Indice PondENGHO'!BB34</f>
        <v>198.34245300292969</v>
      </c>
      <c r="AV35" s="62">
        <f>+'Indice PondENGHO'!BC34</f>
        <v>290.23727416992188</v>
      </c>
      <c r="AW35" s="62">
        <f>+'Indice PondENGHO'!BD34</f>
        <v>235.83377075195313</v>
      </c>
      <c r="AX35" s="62">
        <f>+'Indice PondENGHO'!BE34</f>
        <v>258.22946166992188</v>
      </c>
      <c r="AY35" s="62">
        <f>+'Indice PondENGHO'!BF34</f>
        <v>253.73881530761719</v>
      </c>
      <c r="AZ35" s="62">
        <f>+'Indice PondENGHO'!BG34</f>
        <v>271.26702880859375</v>
      </c>
      <c r="BA35" s="62">
        <f>+'Indice PondENGHO'!BH34</f>
        <v>225.74586486816406</v>
      </c>
      <c r="BB35" s="62">
        <f>+'Indice PondENGHO'!BI34</f>
        <v>224.09390258789063</v>
      </c>
      <c r="BC35" s="62">
        <f>+'Indice PondENGHO'!BJ34</f>
        <v>220.39535522460938</v>
      </c>
      <c r="BD35" s="62">
        <f>+'Indice PondENGHO'!BK34</f>
        <v>233.92243957519531</v>
      </c>
      <c r="BE35" s="62">
        <f t="shared" si="1"/>
        <v>240.19546508789063</v>
      </c>
      <c r="BG35" s="63">
        <f t="shared" si="4"/>
        <v>1.5587166958657972</v>
      </c>
      <c r="BH35" s="63">
        <f t="shared" si="5"/>
        <v>8.6023310284540674E-2</v>
      </c>
      <c r="BI35" s="63">
        <f t="shared" si="6"/>
        <v>0.22600263274794416</v>
      </c>
      <c r="BJ35" s="63">
        <f t="shared" si="7"/>
        <v>0.39933066636487652</v>
      </c>
      <c r="BK35" s="63">
        <f t="shared" si="8"/>
        <v>0.23233861227427194</v>
      </c>
      <c r="BL35" s="63">
        <f t="shared" si="9"/>
        <v>0.22721259062425339</v>
      </c>
      <c r="BM35" s="63">
        <f t="shared" si="10"/>
        <v>0.41204278842997571</v>
      </c>
      <c r="BN35" s="63">
        <f t="shared" si="11"/>
        <v>9.236622100235635E-2</v>
      </c>
      <c r="BO35" s="63">
        <f t="shared" si="12"/>
        <v>0.28246781243871028</v>
      </c>
      <c r="BP35" s="63">
        <f t="shared" si="13"/>
        <v>4.5777245155130937E-2</v>
      </c>
      <c r="BQ35" s="63">
        <f t="shared" si="14"/>
        <v>0.15094317172639213</v>
      </c>
      <c r="BR35" s="63">
        <f t="shared" si="15"/>
        <v>0.15607797392030617</v>
      </c>
      <c r="BS35" s="63">
        <f t="shared" si="59"/>
        <v>3.8692997208345545</v>
      </c>
      <c r="BT35" s="63">
        <f t="shared" si="41"/>
        <v>3.9927313840546486</v>
      </c>
      <c r="BV35" s="63">
        <f t="shared" si="42"/>
        <v>0.66886973473597555</v>
      </c>
      <c r="BW35" s="63">
        <f t="shared" si="16"/>
        <v>7.1211636957273505E-2</v>
      </c>
      <c r="BX35" s="63">
        <f t="shared" si="17"/>
        <v>0.17345200336620906</v>
      </c>
      <c r="BY35" s="63">
        <f t="shared" si="18"/>
        <v>0.36940203616570677</v>
      </c>
      <c r="BZ35" s="63">
        <f t="shared" si="19"/>
        <v>0.38831875229397866</v>
      </c>
      <c r="CA35" s="63">
        <f t="shared" si="20"/>
        <v>0.44637081606388512</v>
      </c>
      <c r="CB35" s="63">
        <f t="shared" si="21"/>
        <v>0.67314078201952565</v>
      </c>
      <c r="CC35" s="63">
        <f t="shared" si="22"/>
        <v>7.8643093804895689E-2</v>
      </c>
      <c r="CD35" s="63">
        <f t="shared" si="23"/>
        <v>0.38493496692115264</v>
      </c>
      <c r="CE35" s="63">
        <f t="shared" si="24"/>
        <v>9.558364175777255E-2</v>
      </c>
      <c r="CF35" s="63">
        <f t="shared" si="25"/>
        <v>0.26511023509844933</v>
      </c>
      <c r="CG35" s="63">
        <f t="shared" si="26"/>
        <v>0.20413532176577467</v>
      </c>
      <c r="CH35" s="63">
        <f t="shared" si="43"/>
        <v>3.8191730209505996</v>
      </c>
      <c r="CI35" s="55">
        <f t="shared" si="44"/>
        <v>3.9444815913054931</v>
      </c>
      <c r="CK35" s="63">
        <f t="shared" si="45"/>
        <v>0.88984696112982165</v>
      </c>
      <c r="CL35" s="63">
        <f t="shared" si="46"/>
        <v>1.4811673327267169E-2</v>
      </c>
      <c r="CM35" s="63">
        <f t="shared" si="47"/>
        <v>5.2550629381735103E-2</v>
      </c>
      <c r="CN35" s="63">
        <f t="shared" si="48"/>
        <v>2.9928630199169748E-2</v>
      </c>
      <c r="CO35" s="63">
        <f t="shared" si="49"/>
        <v>-0.15598014001970673</v>
      </c>
      <c r="CP35" s="63">
        <f t="shared" si="50"/>
        <v>-0.21915822543963173</v>
      </c>
      <c r="CQ35" s="63">
        <f t="shared" si="51"/>
        <v>-0.26109799358954994</v>
      </c>
      <c r="CR35" s="63">
        <f t="shared" si="52"/>
        <v>1.3723127197460661E-2</v>
      </c>
      <c r="CS35" s="63">
        <f t="shared" si="53"/>
        <v>-0.10246715448244237</v>
      </c>
      <c r="CT35" s="63">
        <f t="shared" si="54"/>
        <v>-4.9806396602641613E-2</v>
      </c>
      <c r="CU35" s="63">
        <f t="shared" si="55"/>
        <v>-0.1141670633720572</v>
      </c>
      <c r="CV35" s="63">
        <f t="shared" si="56"/>
        <v>-4.8057347845468501E-2</v>
      </c>
      <c r="CW35" s="63">
        <f t="shared" si="57"/>
        <v>5.0126699883954906E-2</v>
      </c>
      <c r="CX35" s="63">
        <f t="shared" si="58"/>
        <v>4.8249792749155418E-2</v>
      </c>
    </row>
    <row r="36" spans="1:102" x14ac:dyDescent="0.3">
      <c r="A36" s="61">
        <f>+'Indice PondENGHO'!A35</f>
        <v>43709</v>
      </c>
      <c r="B36" s="55">
        <f>+'Indice PondENGHO'!B35</f>
        <v>9</v>
      </c>
      <c r="C36" s="55">
        <f>+'Indice PondENGHO'!C35</f>
        <v>2019</v>
      </c>
      <c r="D36" s="62">
        <f>+'Indice PondENGHO'!BL35</f>
        <v>253.40628051757813</v>
      </c>
      <c r="E36" s="62">
        <f>+'Indice PondENGHO'!BM35</f>
        <v>253.45855712890625</v>
      </c>
      <c r="F36" s="62">
        <f>+'Indice PondENGHO'!BN35</f>
        <v>253.7015380859375</v>
      </c>
      <c r="G36" s="62">
        <f>+'Indice PondENGHO'!BO35</f>
        <v>253.550537109375</v>
      </c>
      <c r="H36" s="62">
        <f>+'Indice PondENGHO'!BP35</f>
        <v>253.00408935546875</v>
      </c>
      <c r="I36" s="62">
        <f>+'Indice PondENGHO'!CD35</f>
        <v>253.3687744140625</v>
      </c>
      <c r="K36" s="63">
        <f t="shared" si="29"/>
        <v>0.63780655320577406</v>
      </c>
      <c r="L36" s="63">
        <f t="shared" si="30"/>
        <v>0.80798587384619058</v>
      </c>
      <c r="M36" s="63">
        <f t="shared" si="31"/>
        <v>0.93332728129785092</v>
      </c>
      <c r="N36" s="63">
        <f t="shared" si="32"/>
        <v>1.1823534660461823</v>
      </c>
      <c r="O36" s="63">
        <f t="shared" si="33"/>
        <v>1.7200367154487712</v>
      </c>
      <c r="P36" s="63">
        <f t="shared" si="34"/>
        <v>5.2815098898447683</v>
      </c>
      <c r="Q36" s="63">
        <f t="shared" si="35"/>
        <v>5.2814997715224354</v>
      </c>
      <c r="S36" s="62">
        <f>+'Indice PondENGHO'!D35</f>
        <v>255.55595397949219</v>
      </c>
      <c r="T36" s="62">
        <f>+'Indice PondENGHO'!P35</f>
        <v>255.26190185546875</v>
      </c>
      <c r="U36" s="62">
        <f>+'Indice PondENGHO'!AB35</f>
        <v>254.94245910644531</v>
      </c>
      <c r="V36" s="62">
        <f>+'Indice PondENGHO'!AN35</f>
        <v>254.67716979980469</v>
      </c>
      <c r="W36" s="62">
        <f>+'Indice PondENGHO'!AZ35</f>
        <v>254.36868286132813</v>
      </c>
      <c r="Y36" s="63">
        <f t="shared" si="36"/>
        <v>1.7403552246779177</v>
      </c>
      <c r="Z36" s="63">
        <f t="shared" si="37"/>
        <v>1.3896129209362191</v>
      </c>
      <c r="AA36" s="63">
        <f t="shared" si="38"/>
        <v>1.2701996690669364</v>
      </c>
      <c r="AB36" s="63">
        <f t="shared" si="39"/>
        <v>1.0514062130283699</v>
      </c>
      <c r="AC36" s="63">
        <f t="shared" si="40"/>
        <v>0.77941660211784114</v>
      </c>
      <c r="AE36" s="62">
        <f>+'Indice PondENGHO'!D35</f>
        <v>255.55595397949219</v>
      </c>
      <c r="AF36" s="62">
        <f>+'Indice PondENGHO'!E35</f>
        <v>206.39532470703125</v>
      </c>
      <c r="AG36" s="62">
        <f>+'Indice PondENGHO'!F35</f>
        <v>207.21142578125</v>
      </c>
      <c r="AH36" s="62">
        <f>+'Indice PondENGHO'!G35</f>
        <v>306.57919311523438</v>
      </c>
      <c r="AI36" s="62">
        <f>+'Indice PondENGHO'!H35</f>
        <v>249.96279907226563</v>
      </c>
      <c r="AJ36" s="62">
        <f>+'Indice PondENGHO'!I35</f>
        <v>283.33285522460938</v>
      </c>
      <c r="AK36" s="62">
        <f>+'Indice PondENGHO'!J35</f>
        <v>266.32827758789063</v>
      </c>
      <c r="AL36" s="62">
        <f>+'Indice PondENGHO'!K35</f>
        <v>291.37930297851563</v>
      </c>
      <c r="AM36" s="62">
        <f>+'Indice PondENGHO'!L35</f>
        <v>241.65736389160156</v>
      </c>
      <c r="AN36" s="62">
        <f>+'Indice PondENGHO'!M35</f>
        <v>229.62248229980469</v>
      </c>
      <c r="AO36" s="62">
        <f>+'Indice PondENGHO'!N35</f>
        <v>234.66438293457031</v>
      </c>
      <c r="AP36" s="62">
        <f>+'Indice PondENGHO'!O35</f>
        <v>255.30894470214844</v>
      </c>
      <c r="AQ36" s="62">
        <f t="shared" si="0"/>
        <v>253.40628051757813</v>
      </c>
      <c r="AR36" s="62"/>
      <c r="AS36" s="62">
        <f>+'Indice PondENGHO'!AZ35</f>
        <v>254.36868286132813</v>
      </c>
      <c r="AT36" s="62">
        <f>+'Indice PondENGHO'!BA35</f>
        <v>206.58200073242188</v>
      </c>
      <c r="AU36" s="62">
        <f>+'Indice PondENGHO'!BB35</f>
        <v>209.87940979003906</v>
      </c>
      <c r="AV36" s="62">
        <f>+'Indice PondENGHO'!BC35</f>
        <v>295.88031005859375</v>
      </c>
      <c r="AW36" s="62">
        <f>+'Indice PondENGHO'!BD35</f>
        <v>251.49990844726563</v>
      </c>
      <c r="AX36" s="62">
        <f>+'Indice PondENGHO'!BE35</f>
        <v>279.125244140625</v>
      </c>
      <c r="AY36" s="62">
        <f>+'Indice PondENGHO'!BF35</f>
        <v>265.65377807617188</v>
      </c>
      <c r="AZ36" s="62">
        <f>+'Indice PondENGHO'!BG35</f>
        <v>289.532470703125</v>
      </c>
      <c r="BA36" s="62">
        <f>+'Indice PondENGHO'!BH35</f>
        <v>240.81671142578125</v>
      </c>
      <c r="BB36" s="62">
        <f>+'Indice PondENGHO'!BI35</f>
        <v>229.30767822265625</v>
      </c>
      <c r="BC36" s="62">
        <f>+'Indice PondENGHO'!BJ35</f>
        <v>231.884521484375</v>
      </c>
      <c r="BD36" s="62">
        <f>+'Indice PondENGHO'!BK35</f>
        <v>252.86227416992188</v>
      </c>
      <c r="BE36" s="62">
        <f t="shared" si="1"/>
        <v>253.00408935546875</v>
      </c>
      <c r="BG36" s="63">
        <f t="shared" ref="BG36:BG67" si="60">+AE$1*(AE36-AE35)/$AQ35</f>
        <v>1.7403552246779177</v>
      </c>
      <c r="BH36" s="63">
        <f t="shared" ref="BH36:BH67" si="61">+AF$1*(AF36-AF35)/$AQ35</f>
        <v>7.1385163803343379E-2</v>
      </c>
      <c r="BI36" s="63">
        <f t="shared" ref="BI36:BI67" si="62">+AG$1*(AG36-AG35)/$AQ35</f>
        <v>0.38339730172728886</v>
      </c>
      <c r="BJ36" s="63">
        <f t="shared" ref="BJ36:BJ67" si="63">+AH$1*(AH36-AH35)/$AQ35</f>
        <v>0.3715117492311848</v>
      </c>
      <c r="BK36" s="63">
        <f t="shared" ref="BK36:BK67" si="64">+AI$1*(AI36-AI35)/$AQ35</f>
        <v>0.26932688682616246</v>
      </c>
      <c r="BL36" s="63">
        <f t="shared" ref="BL36:BL67" si="65">+AJ$1*(AJ36-AJ35)/$AQ35</f>
        <v>0.3882310331658313</v>
      </c>
      <c r="BM36" s="63">
        <f t="shared" ref="BM36:BM67" si="66">+AK$1*(AK36-AK35)/$AQ35</f>
        <v>0.52250137859122703</v>
      </c>
      <c r="BN36" s="63">
        <f t="shared" ref="BN36:BN67" si="67">+AL$1*(AL36-AL35)/$AQ35</f>
        <v>0.39284318672358126</v>
      </c>
      <c r="BO36" s="63">
        <f t="shared" ref="BO36:BO67" si="68">+AM$1*(AM36-AM35)/$AQ35</f>
        <v>0.49452861454763219</v>
      </c>
      <c r="BP36" s="63">
        <f t="shared" ref="BP36:BP67" si="69">+AN$1*(AN36-AN35)/$AQ35</f>
        <v>3.5460541471320738E-2</v>
      </c>
      <c r="BQ36" s="63">
        <f t="shared" ref="BQ36:BQ67" si="70">+AO$1*(AO36-AO35)/$AQ35</f>
        <v>0.22063354619875949</v>
      </c>
      <c r="BR36" s="63">
        <f t="shared" ref="BR36:BR67" si="71">+AP$1*(AP36-AP35)/$AQ35</f>
        <v>0.29406709478298731</v>
      </c>
      <c r="BS36" s="63">
        <f t="shared" si="59"/>
        <v>5.1842417217472363</v>
      </c>
      <c r="BT36" s="63">
        <f t="shared" si="41"/>
        <v>5.2184231967652428</v>
      </c>
      <c r="BV36" s="63">
        <f t="shared" si="42"/>
        <v>0.77941660211784114</v>
      </c>
      <c r="BW36" s="63">
        <f t="shared" si="16"/>
        <v>5.9857061738237169E-2</v>
      </c>
      <c r="BX36" s="63">
        <f t="shared" si="17"/>
        <v>0.28672972265439778</v>
      </c>
      <c r="BY36" s="63">
        <f t="shared" si="18"/>
        <v>0.34346466389678215</v>
      </c>
      <c r="BZ36" s="63">
        <f t="shared" si="19"/>
        <v>0.45625581491407324</v>
      </c>
      <c r="CA36" s="63">
        <f t="shared" si="20"/>
        <v>0.69565893416527724</v>
      </c>
      <c r="CB36" s="63">
        <f t="shared" si="21"/>
        <v>0.77605888764830655</v>
      </c>
      <c r="CC36" s="63">
        <f t="shared" si="22"/>
        <v>0.34642868386216302</v>
      </c>
      <c r="CD36" s="63">
        <f t="shared" si="23"/>
        <v>0.61152022264388373</v>
      </c>
      <c r="CE36" s="63">
        <f t="shared" si="24"/>
        <v>8.1700638531779016E-2</v>
      </c>
      <c r="CF36" s="63">
        <f t="shared" si="25"/>
        <v>0.39038633538068557</v>
      </c>
      <c r="CG36" s="63">
        <f t="shared" si="26"/>
        <v>0.39489294039437811</v>
      </c>
      <c r="CH36" s="63">
        <f t="shared" si="43"/>
        <v>5.2223705079478036</v>
      </c>
      <c r="CI36" s="55">
        <f t="shared" si="44"/>
        <v>5.3325837200512094</v>
      </c>
      <c r="CK36" s="63">
        <f t="shared" si="45"/>
        <v>0.96093862256007656</v>
      </c>
      <c r="CL36" s="63">
        <f t="shared" si="46"/>
        <v>1.152810206510621E-2</v>
      </c>
      <c r="CM36" s="63">
        <f t="shared" si="47"/>
        <v>9.6667579072891086E-2</v>
      </c>
      <c r="CN36" s="63">
        <f t="shared" si="48"/>
        <v>2.8047085334402644E-2</v>
      </c>
      <c r="CO36" s="63">
        <f t="shared" si="49"/>
        <v>-0.18692892808791078</v>
      </c>
      <c r="CP36" s="63">
        <f t="shared" si="50"/>
        <v>-0.30742790099944595</v>
      </c>
      <c r="CQ36" s="63">
        <f t="shared" si="51"/>
        <v>-0.25355750905707952</v>
      </c>
      <c r="CR36" s="63">
        <f t="shared" si="52"/>
        <v>4.6414502861418239E-2</v>
      </c>
      <c r="CS36" s="63">
        <f t="shared" si="53"/>
        <v>-0.11699160809625153</v>
      </c>
      <c r="CT36" s="63">
        <f t="shared" si="54"/>
        <v>-4.6240097060458278E-2</v>
      </c>
      <c r="CU36" s="63">
        <f t="shared" si="55"/>
        <v>-0.16975278918192607</v>
      </c>
      <c r="CV36" s="63">
        <f t="shared" si="56"/>
        <v>-0.1008258456113908</v>
      </c>
      <c r="CW36" s="63">
        <f t="shared" si="57"/>
        <v>-3.8128786200567255E-2</v>
      </c>
      <c r="CX36" s="63">
        <f t="shared" si="58"/>
        <v>-0.1141605232859666</v>
      </c>
    </row>
    <row r="37" spans="1:102" x14ac:dyDescent="0.3">
      <c r="A37" s="61">
        <f>+'Indice PondENGHO'!A36</f>
        <v>43739</v>
      </c>
      <c r="B37" s="55">
        <f>+'Indice PondENGHO'!B36</f>
        <v>10</v>
      </c>
      <c r="C37" s="55">
        <f>+'Indice PondENGHO'!C36</f>
        <v>2019</v>
      </c>
      <c r="D37" s="62">
        <f>+'Indice PondENGHO'!BL36</f>
        <v>260.34609985351563</v>
      </c>
      <c r="E37" s="62">
        <f>+'Indice PondENGHO'!BM36</f>
        <v>260.73663330078125</v>
      </c>
      <c r="F37" s="62">
        <f>+'Indice PondENGHO'!BN36</f>
        <v>261.14202880859375</v>
      </c>
      <c r="G37" s="62">
        <f>+'Indice PondENGHO'!BO36</f>
        <v>261.27001953125</v>
      </c>
      <c r="H37" s="62">
        <f>+'Indice PondENGHO'!BP36</f>
        <v>261.10025024414063</v>
      </c>
      <c r="I37" s="62">
        <f>+'Indice PondENGHO'!CD36</f>
        <v>260.99688720703125</v>
      </c>
      <c r="K37" s="63">
        <f t="shared" si="29"/>
        <v>0.33451854374855894</v>
      </c>
      <c r="L37" s="63">
        <f t="shared" si="30"/>
        <v>0.44588140181083352</v>
      </c>
      <c r="M37" s="63">
        <f t="shared" si="31"/>
        <v>0.51895022594660223</v>
      </c>
      <c r="N37" s="63">
        <f t="shared" si="32"/>
        <v>0.67867874447117205</v>
      </c>
      <c r="O37" s="63">
        <f t="shared" si="33"/>
        <v>1.0326717540458257</v>
      </c>
      <c r="P37" s="63">
        <f t="shared" si="34"/>
        <v>3.0107006700229926</v>
      </c>
      <c r="Q37" s="63">
        <f t="shared" si="35"/>
        <v>3.0106759645538217</v>
      </c>
      <c r="S37" s="62">
        <f>+'Indice PondENGHO'!D36</f>
        <v>260.01666259765625</v>
      </c>
      <c r="T37" s="62">
        <f>+'Indice PondENGHO'!P36</f>
        <v>259.7791748046875</v>
      </c>
      <c r="U37" s="62">
        <f>+'Indice PondENGHO'!AB36</f>
        <v>259.52935791015625</v>
      </c>
      <c r="V37" s="62">
        <f>+'Indice PondENGHO'!AN36</f>
        <v>259.30386352539063</v>
      </c>
      <c r="W37" s="62">
        <f>+'Indice PondENGHO'!AZ36</f>
        <v>258.984375</v>
      </c>
      <c r="Y37" s="63">
        <f t="shared" si="36"/>
        <v>0.60686337590219763</v>
      </c>
      <c r="Z37" s="63">
        <f t="shared" si="37"/>
        <v>0.493577445179741</v>
      </c>
      <c r="AA37" s="63">
        <f t="shared" si="38"/>
        <v>0.45879153429692104</v>
      </c>
      <c r="AB37" s="63">
        <f t="shared" si="39"/>
        <v>0.38467189488704839</v>
      </c>
      <c r="AC37" s="63">
        <f t="shared" si="40"/>
        <v>0.2863963430250141</v>
      </c>
      <c r="AE37" s="62">
        <f>+'Indice PondENGHO'!D36</f>
        <v>260.01666259765625</v>
      </c>
      <c r="AF37" s="62">
        <f>+'Indice PondENGHO'!E36</f>
        <v>218.85118103027344</v>
      </c>
      <c r="AG37" s="62">
        <f>+'Indice PondENGHO'!F36</f>
        <v>214.91946411132813</v>
      </c>
      <c r="AH37" s="62">
        <f>+'Indice PondENGHO'!G36</f>
        <v>311.78305053710938</v>
      </c>
      <c r="AI37" s="62">
        <f>+'Indice PondENGHO'!H36</f>
        <v>269.32965087890625</v>
      </c>
      <c r="AJ37" s="62">
        <f>+'Indice PondENGHO'!I36</f>
        <v>296.72994995117188</v>
      </c>
      <c r="AK37" s="62">
        <f>+'Indice PondENGHO'!J36</f>
        <v>275.84503173828125</v>
      </c>
      <c r="AL37" s="62">
        <f>+'Indice PondENGHO'!K36</f>
        <v>292.95620727539063</v>
      </c>
      <c r="AM37" s="62">
        <f>+'Indice PondENGHO'!L36</f>
        <v>246.74530029296875</v>
      </c>
      <c r="AN37" s="62">
        <f>+'Indice PondENGHO'!M36</f>
        <v>235.21548461914063</v>
      </c>
      <c r="AO37" s="62">
        <f>+'Indice PondENGHO'!N36</f>
        <v>240.68736267089844</v>
      </c>
      <c r="AP37" s="62">
        <f>+'Indice PondENGHO'!O36</f>
        <v>265.1431884765625</v>
      </c>
      <c r="AQ37" s="62">
        <f t="shared" si="0"/>
        <v>260.34609985351563</v>
      </c>
      <c r="AR37" s="62"/>
      <c r="AS37" s="62">
        <f>+'Indice PondENGHO'!AZ36</f>
        <v>258.984375</v>
      </c>
      <c r="AT37" s="62">
        <f>+'Indice PondENGHO'!BA36</f>
        <v>219.29046630859375</v>
      </c>
      <c r="AU37" s="62">
        <f>+'Indice PondENGHO'!BB36</f>
        <v>217.34342956542969</v>
      </c>
      <c r="AV37" s="62">
        <f>+'Indice PondENGHO'!BC36</f>
        <v>301.542724609375</v>
      </c>
      <c r="AW37" s="62">
        <f>+'Indice PondENGHO'!BD36</f>
        <v>271.26678466796875</v>
      </c>
      <c r="AX37" s="62">
        <f>+'Indice PondENGHO'!BE36</f>
        <v>291.91094970703125</v>
      </c>
      <c r="AY37" s="62">
        <f>+'Indice PondENGHO'!BF36</f>
        <v>274.84130859375</v>
      </c>
      <c r="AZ37" s="62">
        <f>+'Indice PondENGHO'!BG36</f>
        <v>290.34100341796875</v>
      </c>
      <c r="BA37" s="62">
        <f>+'Indice PondENGHO'!BH36</f>
        <v>245.52493286132813</v>
      </c>
      <c r="BB37" s="62">
        <f>+'Indice PondENGHO'!BI36</f>
        <v>233.24026489257813</v>
      </c>
      <c r="BC37" s="62">
        <f>+'Indice PondENGHO'!BJ36</f>
        <v>237.96327209472656</v>
      </c>
      <c r="BD37" s="62">
        <f>+'Indice PondENGHO'!BK36</f>
        <v>262.35629272460938</v>
      </c>
      <c r="BE37" s="62">
        <f t="shared" si="1"/>
        <v>261.10025024414063</v>
      </c>
      <c r="BG37" s="63">
        <f t="shared" si="60"/>
        <v>0.60686337590219763</v>
      </c>
      <c r="BH37" s="63">
        <f t="shared" si="61"/>
        <v>0.1092990069972883</v>
      </c>
      <c r="BI37" s="63">
        <f t="shared" si="62"/>
        <v>0.24310729176932824</v>
      </c>
      <c r="BJ37" s="63">
        <f t="shared" si="63"/>
        <v>0.29142571643489978</v>
      </c>
      <c r="BK37" s="63">
        <f t="shared" si="64"/>
        <v>0.31482520082901522</v>
      </c>
      <c r="BL37" s="63">
        <f t="shared" si="65"/>
        <v>0.22128506000512593</v>
      </c>
      <c r="BM37" s="63">
        <f t="shared" si="66"/>
        <v>0.39015821386354471</v>
      </c>
      <c r="BN37" s="63">
        <f t="shared" si="67"/>
        <v>3.1212018542490901E-2</v>
      </c>
      <c r="BO37" s="63">
        <f t="shared" si="68"/>
        <v>0.15464567202028059</v>
      </c>
      <c r="BP37" s="63">
        <f t="shared" si="69"/>
        <v>3.6378011639613392E-2</v>
      </c>
      <c r="BQ37" s="63">
        <f t="shared" si="70"/>
        <v>0.10431246273293722</v>
      </c>
      <c r="BR37" s="63">
        <f t="shared" si="71"/>
        <v>0.14239237474922539</v>
      </c>
      <c r="BS37" s="63">
        <f t="shared" si="59"/>
        <v>2.6459044054859477</v>
      </c>
      <c r="BT37" s="63">
        <f t="shared" si="41"/>
        <v>2.7386137872206673</v>
      </c>
      <c r="BV37" s="63">
        <f t="shared" si="42"/>
        <v>0.2863963430250141</v>
      </c>
      <c r="BW37" s="63">
        <f t="shared" si="16"/>
        <v>9.2442537986864096E-2</v>
      </c>
      <c r="BX37" s="63">
        <f t="shared" si="17"/>
        <v>0.17611303152015501</v>
      </c>
      <c r="BY37" s="63">
        <f t="shared" si="18"/>
        <v>0.32719614235728328</v>
      </c>
      <c r="BZ37" s="63">
        <f t="shared" si="19"/>
        <v>0.54653978129951752</v>
      </c>
      <c r="CA37" s="63">
        <f t="shared" si="20"/>
        <v>0.40411008647043745</v>
      </c>
      <c r="CB37" s="63">
        <f t="shared" si="21"/>
        <v>0.56811733978154566</v>
      </c>
      <c r="CC37" s="63">
        <f t="shared" si="22"/>
        <v>1.4558563335965419E-2</v>
      </c>
      <c r="CD37" s="63">
        <f t="shared" si="23"/>
        <v>0.18137077903607818</v>
      </c>
      <c r="CE37" s="63">
        <f t="shared" si="24"/>
        <v>5.8504419997851644E-2</v>
      </c>
      <c r="CF37" s="63">
        <f t="shared" si="25"/>
        <v>0.19609100960506012</v>
      </c>
      <c r="CG37" s="63">
        <f t="shared" si="26"/>
        <v>0.18792758242414212</v>
      </c>
      <c r="CH37" s="63">
        <f t="shared" si="43"/>
        <v>3.0393676168399151</v>
      </c>
      <c r="CI37" s="55">
        <f t="shared" si="44"/>
        <v>3.2000118690954649</v>
      </c>
      <c r="CK37" s="63">
        <f t="shared" si="45"/>
        <v>0.32046703287718353</v>
      </c>
      <c r="CL37" s="63">
        <f t="shared" si="46"/>
        <v>1.6856469010424202E-2</v>
      </c>
      <c r="CM37" s="63">
        <f t="shared" si="47"/>
        <v>6.6994260249173238E-2</v>
      </c>
      <c r="CN37" s="63">
        <f t="shared" si="48"/>
        <v>-3.5770425922383497E-2</v>
      </c>
      <c r="CO37" s="63">
        <f t="shared" si="49"/>
        <v>-0.23171458047050231</v>
      </c>
      <c r="CP37" s="63">
        <f t="shared" si="50"/>
        <v>-0.18282502646531151</v>
      </c>
      <c r="CQ37" s="63">
        <f t="shared" si="51"/>
        <v>-0.17795912591800095</v>
      </c>
      <c r="CR37" s="63">
        <f t="shared" si="52"/>
        <v>1.6653455206525482E-2</v>
      </c>
      <c r="CS37" s="63">
        <f t="shared" si="53"/>
        <v>-2.6725107015797583E-2</v>
      </c>
      <c r="CT37" s="63">
        <f t="shared" si="54"/>
        <v>-2.2126408358238252E-2</v>
      </c>
      <c r="CU37" s="63">
        <f t="shared" si="55"/>
        <v>-9.1778546872122904E-2</v>
      </c>
      <c r="CV37" s="63">
        <f t="shared" si="56"/>
        <v>-4.5535207674916728E-2</v>
      </c>
      <c r="CW37" s="63">
        <f t="shared" si="57"/>
        <v>-0.39346321135396733</v>
      </c>
      <c r="CX37" s="63">
        <f t="shared" si="58"/>
        <v>-0.46139808187479758</v>
      </c>
    </row>
    <row r="38" spans="1:102" x14ac:dyDescent="0.3">
      <c r="A38" s="61">
        <f>+'Indice PondENGHO'!A37</f>
        <v>43770</v>
      </c>
      <c r="B38" s="55">
        <f>+'Indice PondENGHO'!B37</f>
        <v>11</v>
      </c>
      <c r="C38" s="55">
        <f>+'Indice PondENGHO'!C37</f>
        <v>2019</v>
      </c>
      <c r="D38" s="62">
        <f>+'Indice PondENGHO'!BL37</f>
        <v>272.65957641601563</v>
      </c>
      <c r="E38" s="62">
        <f>+'Indice PondENGHO'!BM37</f>
        <v>272.93280029296875</v>
      </c>
      <c r="F38" s="62">
        <f>+'Indice PondENGHO'!BN37</f>
        <v>273.42398071289063</v>
      </c>
      <c r="G38" s="62">
        <f>+'Indice PondENGHO'!BO37</f>
        <v>273.2742919921875</v>
      </c>
      <c r="H38" s="62">
        <f>+'Indice PondENGHO'!BP37</f>
        <v>272.6121826171875</v>
      </c>
      <c r="I38" s="62">
        <f>+'Indice PondENGHO'!CD37</f>
        <v>272.958740234375</v>
      </c>
      <c r="K38" s="63">
        <f t="shared" si="29"/>
        <v>0.57619632487255346</v>
      </c>
      <c r="L38" s="63">
        <f t="shared" si="30"/>
        <v>0.72534377192879795</v>
      </c>
      <c r="M38" s="63">
        <f t="shared" si="31"/>
        <v>0.83159004392867641</v>
      </c>
      <c r="N38" s="63">
        <f t="shared" si="32"/>
        <v>1.0245417772650558</v>
      </c>
      <c r="O38" s="63">
        <f t="shared" si="33"/>
        <v>1.4254407196962837</v>
      </c>
      <c r="P38" s="63">
        <f t="shared" si="34"/>
        <v>4.583112637691368</v>
      </c>
      <c r="Q38" s="63">
        <f t="shared" si="35"/>
        <v>4.5831401114968973</v>
      </c>
      <c r="S38" s="62">
        <f>+'Indice PondENGHO'!D37</f>
        <v>275.11599731445313</v>
      </c>
      <c r="T38" s="62">
        <f>+'Indice PondENGHO'!P37</f>
        <v>275.26455688476563</v>
      </c>
      <c r="U38" s="62">
        <f>+'Indice PondENGHO'!AB37</f>
        <v>275.25634765625</v>
      </c>
      <c r="V38" s="62">
        <f>+'Indice PondENGHO'!AN37</f>
        <v>275.19479370117188</v>
      </c>
      <c r="W38" s="62">
        <f>+'Indice PondENGHO'!AZ37</f>
        <v>275.15576171875</v>
      </c>
      <c r="Y38" s="63">
        <f t="shared" si="36"/>
        <v>1.9994529282838036</v>
      </c>
      <c r="Z38" s="63">
        <f t="shared" si="37"/>
        <v>1.6447723741978231</v>
      </c>
      <c r="AA38" s="63">
        <f t="shared" si="38"/>
        <v>1.528228050255994</v>
      </c>
      <c r="AB38" s="63">
        <f t="shared" si="39"/>
        <v>1.2821651902726949</v>
      </c>
      <c r="AC38" s="63">
        <f t="shared" si="40"/>
        <v>0.97229521766940064</v>
      </c>
      <c r="AE38" s="62">
        <f>+'Indice PondENGHO'!D37</f>
        <v>275.11599731445313</v>
      </c>
      <c r="AF38" s="62">
        <f>+'Indice PondENGHO'!E37</f>
        <v>229.99185180664063</v>
      </c>
      <c r="AG38" s="62">
        <f>+'Indice PondENGHO'!F37</f>
        <v>225.22880554199219</v>
      </c>
      <c r="AH38" s="62">
        <f>+'Indice PondENGHO'!G37</f>
        <v>316.28366088867188</v>
      </c>
      <c r="AI38" s="62">
        <f>+'Indice PondENGHO'!H37</f>
        <v>271.68234252929688</v>
      </c>
      <c r="AJ38" s="62">
        <f>+'Indice PondENGHO'!I37</f>
        <v>315.88201904296875</v>
      </c>
      <c r="AK38" s="62">
        <f>+'Indice PondENGHO'!J37</f>
        <v>289.25405883789063</v>
      </c>
      <c r="AL38" s="62">
        <f>+'Indice PondENGHO'!K37</f>
        <v>314.74813842773438</v>
      </c>
      <c r="AM38" s="62">
        <f>+'Indice PondENGHO'!L37</f>
        <v>256.17233276367188</v>
      </c>
      <c r="AN38" s="62">
        <f>+'Indice PondENGHO'!M37</f>
        <v>249.37530517578125</v>
      </c>
      <c r="AO38" s="62">
        <f>+'Indice PondENGHO'!N37</f>
        <v>248.87492370605469</v>
      </c>
      <c r="AP38" s="62">
        <f>+'Indice PondENGHO'!O37</f>
        <v>278.49932861328125</v>
      </c>
      <c r="AQ38" s="62">
        <f t="shared" si="0"/>
        <v>272.65957641601563</v>
      </c>
      <c r="AR38" s="62"/>
      <c r="AS38" s="62">
        <f>+'Indice PondENGHO'!AZ37</f>
        <v>275.15576171875</v>
      </c>
      <c r="AT38" s="62">
        <f>+'Indice PondENGHO'!BA37</f>
        <v>230.44435119628906</v>
      </c>
      <c r="AU38" s="62">
        <f>+'Indice PondENGHO'!BB37</f>
        <v>227.93577575683594</v>
      </c>
      <c r="AV38" s="62">
        <f>+'Indice PondENGHO'!BC37</f>
        <v>306.53890991210938</v>
      </c>
      <c r="AW38" s="62">
        <f>+'Indice PondENGHO'!BD37</f>
        <v>273.53115844726563</v>
      </c>
      <c r="AX38" s="62">
        <f>+'Indice PondENGHO'!BE37</f>
        <v>309.94235229492188</v>
      </c>
      <c r="AY38" s="62">
        <f>+'Indice PondENGHO'!BF37</f>
        <v>287.16854858398438</v>
      </c>
      <c r="AZ38" s="62">
        <f>+'Indice PondENGHO'!BG37</f>
        <v>311.8756103515625</v>
      </c>
      <c r="BA38" s="62">
        <f>+'Indice PondENGHO'!BH37</f>
        <v>254.37565612792969</v>
      </c>
      <c r="BB38" s="62">
        <f>+'Indice PondENGHO'!BI37</f>
        <v>251.23133850097656</v>
      </c>
      <c r="BC38" s="62">
        <f>+'Indice PondENGHO'!BJ37</f>
        <v>245.79750061035156</v>
      </c>
      <c r="BD38" s="62">
        <f>+'Indice PondENGHO'!BK37</f>
        <v>274.5279541015625</v>
      </c>
      <c r="BE38" s="62">
        <f t="shared" si="1"/>
        <v>272.6121826171875</v>
      </c>
      <c r="BG38" s="63">
        <f t="shared" si="60"/>
        <v>1.9994529282838036</v>
      </c>
      <c r="BH38" s="63">
        <f t="shared" si="61"/>
        <v>9.5152513519876428E-2</v>
      </c>
      <c r="BI38" s="63">
        <f t="shared" si="62"/>
        <v>0.31648369548876004</v>
      </c>
      <c r="BJ38" s="63">
        <f t="shared" si="63"/>
        <v>0.245324090177127</v>
      </c>
      <c r="BK38" s="63">
        <f t="shared" si="64"/>
        <v>3.7225605383423011E-2</v>
      </c>
      <c r="BL38" s="63">
        <f t="shared" si="65"/>
        <v>0.30790976598496078</v>
      </c>
      <c r="BM38" s="63">
        <f t="shared" si="66"/>
        <v>0.53507599906120229</v>
      </c>
      <c r="BN38" s="63">
        <f t="shared" si="67"/>
        <v>0.41983489848633482</v>
      </c>
      <c r="BO38" s="63">
        <f t="shared" si="68"/>
        <v>0.27889286096371074</v>
      </c>
      <c r="BP38" s="63">
        <f t="shared" si="69"/>
        <v>8.9643335201583824E-2</v>
      </c>
      <c r="BQ38" s="63">
        <f t="shared" si="70"/>
        <v>0.13802115128152367</v>
      </c>
      <c r="BR38" s="63">
        <f t="shared" si="71"/>
        <v>0.18823181462060096</v>
      </c>
      <c r="BS38" s="63">
        <f t="shared" si="59"/>
        <v>4.6512486584529071</v>
      </c>
      <c r="BT38" s="63">
        <f t="shared" si="41"/>
        <v>4.7296566260943473</v>
      </c>
      <c r="BV38" s="63">
        <f t="shared" si="42"/>
        <v>0.97229521766940064</v>
      </c>
      <c r="BW38" s="63">
        <f t="shared" si="16"/>
        <v>7.8618572581488758E-2</v>
      </c>
      <c r="BX38" s="63">
        <f t="shared" si="17"/>
        <v>0.24217601616384524</v>
      </c>
      <c r="BY38" s="63">
        <f t="shared" si="18"/>
        <v>0.27974691353653408</v>
      </c>
      <c r="BZ38" s="63">
        <f t="shared" si="19"/>
        <v>6.0666942231305997E-2</v>
      </c>
      <c r="CA38" s="63">
        <f t="shared" si="20"/>
        <v>0.55223605009439225</v>
      </c>
      <c r="CB38" s="63">
        <f t="shared" si="21"/>
        <v>0.73862729760193557</v>
      </c>
      <c r="CC38" s="63">
        <f t="shared" si="22"/>
        <v>0.37573194875205995</v>
      </c>
      <c r="CD38" s="63">
        <f t="shared" si="23"/>
        <v>0.33037673197955536</v>
      </c>
      <c r="CE38" s="63">
        <f t="shared" si="24"/>
        <v>0.25935086964860432</v>
      </c>
      <c r="CF38" s="63">
        <f t="shared" si="25"/>
        <v>0.24488368078782596</v>
      </c>
      <c r="CG38" s="63">
        <f t="shared" si="26"/>
        <v>0.23345896992545762</v>
      </c>
      <c r="CH38" s="63">
        <f t="shared" si="43"/>
        <v>4.3681692109724066</v>
      </c>
      <c r="CI38" s="55">
        <f t="shared" si="44"/>
        <v>4.4090085560173575</v>
      </c>
      <c r="CK38" s="63">
        <f t="shared" si="45"/>
        <v>1.027157710614403</v>
      </c>
      <c r="CL38" s="63">
        <f t="shared" si="46"/>
        <v>1.653394093838767E-2</v>
      </c>
      <c r="CM38" s="63">
        <f t="shared" si="47"/>
        <v>7.4307679324914805E-2</v>
      </c>
      <c r="CN38" s="63">
        <f t="shared" si="48"/>
        <v>-3.4422823359407079E-2</v>
      </c>
      <c r="CO38" s="63">
        <f t="shared" si="49"/>
        <v>-2.3441336847882986E-2</v>
      </c>
      <c r="CP38" s="63">
        <f t="shared" si="50"/>
        <v>-0.24432628410943147</v>
      </c>
      <c r="CQ38" s="63">
        <f t="shared" si="51"/>
        <v>-0.20355129854073328</v>
      </c>
      <c r="CR38" s="63">
        <f t="shared" si="52"/>
        <v>4.4102949734274866E-2</v>
      </c>
      <c r="CS38" s="63">
        <f t="shared" si="53"/>
        <v>-5.1483871015844618E-2</v>
      </c>
      <c r="CT38" s="63">
        <f t="shared" si="54"/>
        <v>-0.1697075344470205</v>
      </c>
      <c r="CU38" s="63">
        <f t="shared" si="55"/>
        <v>-0.10686252950630229</v>
      </c>
      <c r="CV38" s="63">
        <f t="shared" si="56"/>
        <v>-4.5227155304856659E-2</v>
      </c>
      <c r="CW38" s="63">
        <f t="shared" si="57"/>
        <v>0.28307944748050051</v>
      </c>
      <c r="CX38" s="63">
        <f t="shared" si="58"/>
        <v>0.32064807007698981</v>
      </c>
    </row>
    <row r="39" spans="1:102" x14ac:dyDescent="0.3">
      <c r="A39" s="61">
        <f>+'Indice PondENGHO'!A38</f>
        <v>43800</v>
      </c>
      <c r="B39" s="55">
        <f>+'Indice PondENGHO'!B38</f>
        <v>12</v>
      </c>
      <c r="C39" s="55">
        <f>+'Indice PondENGHO'!C38</f>
        <v>2019</v>
      </c>
      <c r="D39" s="62">
        <f>+'Indice PondENGHO'!BL38</f>
        <v>283.02276611328125</v>
      </c>
      <c r="E39" s="62">
        <f>+'Indice PondENGHO'!BM38</f>
        <v>283.578125</v>
      </c>
      <c r="F39" s="62">
        <f>+'Indice PondENGHO'!BN38</f>
        <v>284.23446655273438</v>
      </c>
      <c r="G39" s="62">
        <f>+'Indice PondENGHO'!BO38</f>
        <v>284.32608032226563</v>
      </c>
      <c r="H39" s="62">
        <f>+'Indice PondENGHO'!BP38</f>
        <v>283.90460205078125</v>
      </c>
      <c r="I39" s="62">
        <f>+'Indice PondENGHO'!CD38</f>
        <v>283.89837646484375</v>
      </c>
      <c r="K39" s="63">
        <f t="shared" si="29"/>
        <v>0.4636834193007276</v>
      </c>
      <c r="L39" s="63">
        <f t="shared" si="30"/>
        <v>0.60536562971289132</v>
      </c>
      <c r="M39" s="63">
        <f t="shared" si="31"/>
        <v>0.6998829660611936</v>
      </c>
      <c r="N39" s="63">
        <f t="shared" si="32"/>
        <v>0.9019131294947208</v>
      </c>
      <c r="O39" s="63">
        <f t="shared" si="33"/>
        <v>1.3369841371748585</v>
      </c>
      <c r="P39" s="63">
        <f t="shared" si="34"/>
        <v>4.0078292817443915</v>
      </c>
      <c r="Q39" s="63">
        <f t="shared" si="35"/>
        <v>4.0077984757240115</v>
      </c>
      <c r="S39" s="62">
        <f>+'Indice PondENGHO'!D38</f>
        <v>284.86709594726563</v>
      </c>
      <c r="T39" s="62">
        <f>+'Indice PondENGHO'!P38</f>
        <v>285.02935791015625</v>
      </c>
      <c r="U39" s="62">
        <f>+'Indice PondENGHO'!AB38</f>
        <v>285.0323486328125</v>
      </c>
      <c r="V39" s="62">
        <f>+'Indice PondENGHO'!AN38</f>
        <v>285.01876831054688</v>
      </c>
      <c r="W39" s="62">
        <f>+'Indice PondENGHO'!AZ38</f>
        <v>285.02041625976563</v>
      </c>
      <c r="Y39" s="63">
        <f t="shared" si="36"/>
        <v>1.2329266541669368</v>
      </c>
      <c r="Z39" s="63">
        <f t="shared" si="37"/>
        <v>0.99081733924948989</v>
      </c>
      <c r="AA39" s="63">
        <f t="shared" si="38"/>
        <v>0.90728550273465991</v>
      </c>
      <c r="AB39" s="63">
        <f t="shared" si="39"/>
        <v>0.75783157099677401</v>
      </c>
      <c r="AC39" s="63">
        <f t="shared" si="40"/>
        <v>0.56806076702847097</v>
      </c>
      <c r="AE39" s="62">
        <f>+'Indice PondENGHO'!D38</f>
        <v>284.86709594726563</v>
      </c>
      <c r="AF39" s="62">
        <f>+'Indice PondENGHO'!E38</f>
        <v>237.26608276367188</v>
      </c>
      <c r="AG39" s="62">
        <f>+'Indice PondENGHO'!F38</f>
        <v>233.67327880859375</v>
      </c>
      <c r="AH39" s="62">
        <f>+'Indice PondENGHO'!G38</f>
        <v>322.7142333984375</v>
      </c>
      <c r="AI39" s="62">
        <f>+'Indice PondENGHO'!H38</f>
        <v>287.07861328125</v>
      </c>
      <c r="AJ39" s="62">
        <f>+'Indice PondENGHO'!I38</f>
        <v>332.64511108398438</v>
      </c>
      <c r="AK39" s="62">
        <f>+'Indice PondENGHO'!J38</f>
        <v>304.22012329101563</v>
      </c>
      <c r="AL39" s="62">
        <f>+'Indice PondENGHO'!K38</f>
        <v>341.13388061523438</v>
      </c>
      <c r="AM39" s="62">
        <f>+'Indice PondENGHO'!L38</f>
        <v>262.63241577148438</v>
      </c>
      <c r="AN39" s="62">
        <f>+'Indice PondENGHO'!M38</f>
        <v>259.34835815429688</v>
      </c>
      <c r="AO39" s="62">
        <f>+'Indice PondENGHO'!N38</f>
        <v>256.60015869140625</v>
      </c>
      <c r="AP39" s="62">
        <f>+'Indice PondENGHO'!O38</f>
        <v>288.59487915039063</v>
      </c>
      <c r="AQ39" s="62">
        <f t="shared" si="0"/>
        <v>283.02276611328125</v>
      </c>
      <c r="AR39" s="62"/>
      <c r="AS39" s="62">
        <f>+'Indice PondENGHO'!AZ38</f>
        <v>285.02041625976563</v>
      </c>
      <c r="AT39" s="62">
        <f>+'Indice PondENGHO'!BA38</f>
        <v>237.89263916015625</v>
      </c>
      <c r="AU39" s="62">
        <f>+'Indice PondENGHO'!BB38</f>
        <v>236.63568115234375</v>
      </c>
      <c r="AV39" s="62">
        <f>+'Indice PondENGHO'!BC38</f>
        <v>313.15045166015625</v>
      </c>
      <c r="AW39" s="62">
        <f>+'Indice PondENGHO'!BD38</f>
        <v>289.14996337890625</v>
      </c>
      <c r="AX39" s="62">
        <f>+'Indice PondENGHO'!BE38</f>
        <v>328.02178955078125</v>
      </c>
      <c r="AY39" s="62">
        <f>+'Indice PondENGHO'!BF38</f>
        <v>301.66018676757813</v>
      </c>
      <c r="AZ39" s="62">
        <f>+'Indice PondENGHO'!BG38</f>
        <v>339.57119750976563</v>
      </c>
      <c r="BA39" s="62">
        <f>+'Indice PondENGHO'!BH38</f>
        <v>261.07302856445313</v>
      </c>
      <c r="BB39" s="62">
        <f>+'Indice PondENGHO'!BI38</f>
        <v>262.76910400390625</v>
      </c>
      <c r="BC39" s="62">
        <f>+'Indice PondENGHO'!BJ38</f>
        <v>254.09178161621094</v>
      </c>
      <c r="BD39" s="62">
        <f>+'Indice PondENGHO'!BK38</f>
        <v>284.509033203125</v>
      </c>
      <c r="BE39" s="62">
        <f t="shared" si="1"/>
        <v>283.90460205078125</v>
      </c>
      <c r="BG39" s="63">
        <f t="shared" si="60"/>
        <v>1.2329266541669368</v>
      </c>
      <c r="BH39" s="63">
        <f t="shared" si="61"/>
        <v>5.9323440569346089E-2</v>
      </c>
      <c r="BI39" s="63">
        <f t="shared" si="62"/>
        <v>0.24752741336374254</v>
      </c>
      <c r="BJ39" s="63">
        <f t="shared" si="63"/>
        <v>0.33469462824443763</v>
      </c>
      <c r="BK39" s="63">
        <f t="shared" si="64"/>
        <v>0.23260691328151281</v>
      </c>
      <c r="BL39" s="63">
        <f t="shared" si="65"/>
        <v>0.25733106288586599</v>
      </c>
      <c r="BM39" s="63">
        <f t="shared" si="66"/>
        <v>0.57023797288046663</v>
      </c>
      <c r="BN39" s="63">
        <f t="shared" si="67"/>
        <v>0.48538064344951015</v>
      </c>
      <c r="BO39" s="63">
        <f t="shared" si="68"/>
        <v>0.18248653006368595</v>
      </c>
      <c r="BP39" s="63">
        <f t="shared" si="69"/>
        <v>6.028631007531917E-2</v>
      </c>
      <c r="BQ39" s="63">
        <f t="shared" si="70"/>
        <v>0.12434637073826817</v>
      </c>
      <c r="BR39" s="63">
        <f t="shared" si="71"/>
        <v>0.1358539872810659</v>
      </c>
      <c r="BS39" s="63">
        <f t="shared" si="59"/>
        <v>3.9230019270001577</v>
      </c>
      <c r="BT39" s="63">
        <f t="shared" si="41"/>
        <v>3.8007796511257741</v>
      </c>
      <c r="BV39" s="63">
        <f t="shared" si="42"/>
        <v>0.56806076702847097</v>
      </c>
      <c r="BW39" s="63">
        <f t="shared" si="16"/>
        <v>5.02825719093569E-2</v>
      </c>
      <c r="BX39" s="63">
        <f t="shared" si="17"/>
        <v>0.19050901100895495</v>
      </c>
      <c r="BY39" s="63">
        <f t="shared" si="18"/>
        <v>0.35456146970692504</v>
      </c>
      <c r="BZ39" s="63">
        <f t="shared" si="19"/>
        <v>0.40078717675490833</v>
      </c>
      <c r="CA39" s="63">
        <f t="shared" si="20"/>
        <v>0.53032509772357894</v>
      </c>
      <c r="CB39" s="63">
        <f t="shared" si="21"/>
        <v>0.83164697739789806</v>
      </c>
      <c r="CC39" s="63">
        <f t="shared" si="22"/>
        <v>0.46282177211939241</v>
      </c>
      <c r="CD39" s="63">
        <f t="shared" si="23"/>
        <v>0.23944025676279482</v>
      </c>
      <c r="CE39" s="63">
        <f t="shared" si="24"/>
        <v>0.159299482269637</v>
      </c>
      <c r="CF39" s="63">
        <f t="shared" si="25"/>
        <v>0.24831581615451315</v>
      </c>
      <c r="CG39" s="63">
        <f t="shared" si="26"/>
        <v>0.18335815448458312</v>
      </c>
      <c r="CH39" s="63">
        <f t="shared" si="43"/>
        <v>4.2194085533210135</v>
      </c>
      <c r="CI39" s="55">
        <f t="shared" si="44"/>
        <v>4.1423018315549731</v>
      </c>
      <c r="CK39" s="63">
        <f t="shared" si="45"/>
        <v>0.66486588713846584</v>
      </c>
      <c r="CL39" s="63">
        <f t="shared" si="46"/>
        <v>9.0408686599891888E-3</v>
      </c>
      <c r="CM39" s="63">
        <f t="shared" si="47"/>
        <v>5.7018402354787584E-2</v>
      </c>
      <c r="CN39" s="63">
        <f t="shared" si="48"/>
        <v>-1.9866841462487406E-2</v>
      </c>
      <c r="CO39" s="63">
        <f t="shared" si="49"/>
        <v>-0.16818026347339551</v>
      </c>
      <c r="CP39" s="63">
        <f t="shared" si="50"/>
        <v>-0.27299403483771295</v>
      </c>
      <c r="CQ39" s="63">
        <f t="shared" si="51"/>
        <v>-0.26140900451743143</v>
      </c>
      <c r="CR39" s="63">
        <f t="shared" si="52"/>
        <v>2.2558871330117747E-2</v>
      </c>
      <c r="CS39" s="63">
        <f t="shared" si="53"/>
        <v>-5.6953726699108864E-2</v>
      </c>
      <c r="CT39" s="63">
        <f t="shared" si="54"/>
        <v>-9.9013172194317822E-2</v>
      </c>
      <c r="CU39" s="63">
        <f t="shared" si="55"/>
        <v>-0.12396944541624498</v>
      </c>
      <c r="CV39" s="63">
        <f t="shared" si="56"/>
        <v>-4.7504167203517217E-2</v>
      </c>
      <c r="CW39" s="63">
        <f t="shared" si="57"/>
        <v>-0.29640662632085579</v>
      </c>
      <c r="CX39" s="63">
        <f t="shared" si="58"/>
        <v>-0.34152218042919902</v>
      </c>
    </row>
    <row r="40" spans="1:102" x14ac:dyDescent="0.3">
      <c r="A40" s="61">
        <f>+'Indice PondENGHO'!A39</f>
        <v>43831</v>
      </c>
      <c r="B40" s="55">
        <f>+'Indice PondENGHO'!B39</f>
        <v>1</v>
      </c>
      <c r="C40" s="55">
        <f>+'Indice PondENGHO'!C39</f>
        <v>2020</v>
      </c>
      <c r="D40" s="62">
        <f>+'Indice PondENGHO'!BL39</f>
        <v>291.387451171875</v>
      </c>
      <c r="E40" s="62">
        <f>+'Indice PondENGHO'!BM39</f>
        <v>291.23455810546875</v>
      </c>
      <c r="F40" s="62">
        <f>+'Indice PondENGHO'!BN39</f>
        <v>291.48974609375</v>
      </c>
      <c r="G40" s="62">
        <f>+'Indice PondENGHO'!BO39</f>
        <v>291.09152221679688</v>
      </c>
      <c r="H40" s="62">
        <f>+'Indice PondENGHO'!BP39</f>
        <v>290.01608276367188</v>
      </c>
      <c r="I40" s="62">
        <f>+'Indice PondENGHO'!CD39</f>
        <v>290.87283325195313</v>
      </c>
      <c r="K40" s="63">
        <f t="shared" si="29"/>
        <v>0.35984196402183699</v>
      </c>
      <c r="L40" s="63">
        <f t="shared" si="30"/>
        <v>0.41861948150024358</v>
      </c>
      <c r="M40" s="63">
        <f t="shared" si="31"/>
        <v>0.45161510354853035</v>
      </c>
      <c r="N40" s="63">
        <f t="shared" si="32"/>
        <v>0.5308385024491411</v>
      </c>
      <c r="O40" s="63">
        <f t="shared" si="33"/>
        <v>0.69569646325671308</v>
      </c>
      <c r="P40" s="63">
        <f t="shared" si="34"/>
        <v>2.4566115147764651</v>
      </c>
      <c r="Q40" s="63">
        <f t="shared" si="35"/>
        <v>2.4566737133042471</v>
      </c>
      <c r="S40" s="62">
        <f>+'Indice PondENGHO'!D39</f>
        <v>297.76458740234375</v>
      </c>
      <c r="T40" s="62">
        <f>+'Indice PondENGHO'!P39</f>
        <v>297.6517333984375</v>
      </c>
      <c r="U40" s="62">
        <f>+'Indice PondENGHO'!AB39</f>
        <v>297.47372436523438</v>
      </c>
      <c r="V40" s="62">
        <f>+'Indice PondENGHO'!AN39</f>
        <v>297.36691284179688</v>
      </c>
      <c r="W40" s="62">
        <f>+'Indice PondENGHO'!AZ39</f>
        <v>297.1929931640625</v>
      </c>
      <c r="Y40" s="63">
        <f t="shared" si="36"/>
        <v>1.5710439168555788</v>
      </c>
      <c r="Z40" s="63">
        <f t="shared" si="37"/>
        <v>1.2326912114827637</v>
      </c>
      <c r="AA40" s="63">
        <f t="shared" si="38"/>
        <v>1.110736397193109</v>
      </c>
      <c r="AB40" s="63">
        <f t="shared" si="39"/>
        <v>0.91552297313273656</v>
      </c>
      <c r="AC40" s="63">
        <f t="shared" si="40"/>
        <v>0.67308245396488509</v>
      </c>
      <c r="AE40" s="62">
        <f>+'Indice PondENGHO'!D39</f>
        <v>297.76458740234375</v>
      </c>
      <c r="AF40" s="62">
        <f>+'Indice PondENGHO'!E39</f>
        <v>247.28517150878906</v>
      </c>
      <c r="AG40" s="62">
        <f>+'Indice PondENGHO'!F39</f>
        <v>242.78813171386719</v>
      </c>
      <c r="AH40" s="62">
        <f>+'Indice PondENGHO'!G39</f>
        <v>325.48779296875</v>
      </c>
      <c r="AI40" s="62">
        <f>+'Indice PondENGHO'!H39</f>
        <v>285.4886474609375</v>
      </c>
      <c r="AJ40" s="62">
        <f>+'Indice PondENGHO'!I39</f>
        <v>326.3692626953125</v>
      </c>
      <c r="AK40" s="62">
        <f>+'Indice PondENGHO'!J39</f>
        <v>309.14144897460938</v>
      </c>
      <c r="AL40" s="62">
        <f>+'Indice PondENGHO'!K39</f>
        <v>338.26248168945313</v>
      </c>
      <c r="AM40" s="62">
        <f>+'Indice PondENGHO'!L39</f>
        <v>273.86627197265625</v>
      </c>
      <c r="AN40" s="62">
        <f>+'Indice PondENGHO'!M39</f>
        <v>266.9619140625</v>
      </c>
      <c r="AO40" s="62">
        <f>+'Indice PondENGHO'!N39</f>
        <v>266.99014282226563</v>
      </c>
      <c r="AP40" s="62">
        <f>+'Indice PondENGHO'!O39</f>
        <v>297.53939819335938</v>
      </c>
      <c r="AQ40" s="62">
        <f t="shared" si="0"/>
        <v>291.387451171875</v>
      </c>
      <c r="AR40" s="62"/>
      <c r="AS40" s="62">
        <f>+'Indice PondENGHO'!AZ39</f>
        <v>297.1929931640625</v>
      </c>
      <c r="AT40" s="62">
        <f>+'Indice PondENGHO'!BA39</f>
        <v>248.05635070800781</v>
      </c>
      <c r="AU40" s="62">
        <f>+'Indice PondENGHO'!BB39</f>
        <v>246.420654296875</v>
      </c>
      <c r="AV40" s="62">
        <f>+'Indice PondENGHO'!BC39</f>
        <v>314.83135986328125</v>
      </c>
      <c r="AW40" s="62">
        <f>+'Indice PondENGHO'!BD39</f>
        <v>287.37237548828125</v>
      </c>
      <c r="AX40" s="62">
        <f>+'Indice PondENGHO'!BE39</f>
        <v>321.27911376953125</v>
      </c>
      <c r="AY40" s="62">
        <f>+'Indice PondENGHO'!BF39</f>
        <v>306.1708984375</v>
      </c>
      <c r="AZ40" s="62">
        <f>+'Indice PondENGHO'!BG39</f>
        <v>338.06219482421875</v>
      </c>
      <c r="BA40" s="62">
        <f>+'Indice PondENGHO'!BH39</f>
        <v>272.90750122070313</v>
      </c>
      <c r="BB40" s="62">
        <f>+'Indice PondENGHO'!BI39</f>
        <v>271.48419189453125</v>
      </c>
      <c r="BC40" s="62">
        <f>+'Indice PondENGHO'!BJ39</f>
        <v>264.41351318359375</v>
      </c>
      <c r="BD40" s="62">
        <f>+'Indice PondENGHO'!BK39</f>
        <v>293.55328369140625</v>
      </c>
      <c r="BE40" s="62">
        <f t="shared" si="1"/>
        <v>290.01608276367188</v>
      </c>
      <c r="BG40" s="63">
        <f t="shared" si="60"/>
        <v>1.5710439168555788</v>
      </c>
      <c r="BH40" s="63">
        <f t="shared" si="61"/>
        <v>7.8716695247898663E-2</v>
      </c>
      <c r="BI40" s="63">
        <f t="shared" si="62"/>
        <v>0.257394810926031</v>
      </c>
      <c r="BJ40" s="63">
        <f t="shared" si="63"/>
        <v>0.13907081028341484</v>
      </c>
      <c r="BK40" s="63">
        <f t="shared" si="64"/>
        <v>-2.3141646285471426E-2</v>
      </c>
      <c r="BL40" s="63">
        <f t="shared" si="65"/>
        <v>-9.2813235396754692E-2</v>
      </c>
      <c r="BM40" s="63">
        <f t="shared" si="66"/>
        <v>0.18064669239973474</v>
      </c>
      <c r="BN40" s="63">
        <f t="shared" si="67"/>
        <v>-5.0886907231885617E-2</v>
      </c>
      <c r="BO40" s="63">
        <f t="shared" si="68"/>
        <v>0.30571796474778096</v>
      </c>
      <c r="BP40" s="63">
        <f t="shared" si="69"/>
        <v>4.4338143286938532E-2</v>
      </c>
      <c r="BQ40" s="63">
        <f t="shared" si="70"/>
        <v>0.16111489190238801</v>
      </c>
      <c r="BR40" s="63">
        <f t="shared" si="71"/>
        <v>0.11595747761436141</v>
      </c>
      <c r="BS40" s="63">
        <f t="shared" si="59"/>
        <v>2.6871596143500143</v>
      </c>
      <c r="BT40" s="63">
        <f t="shared" si="41"/>
        <v>2.9554813464178098</v>
      </c>
      <c r="BV40" s="63">
        <f t="shared" si="42"/>
        <v>0.67308245396488509</v>
      </c>
      <c r="BW40" s="63">
        <f t="shared" si="16"/>
        <v>6.5884944274774412E-2</v>
      </c>
      <c r="BX40" s="63">
        <f t="shared" si="17"/>
        <v>0.20574697463289254</v>
      </c>
      <c r="BY40" s="63">
        <f t="shared" si="18"/>
        <v>8.6557682163271116E-2</v>
      </c>
      <c r="BZ40" s="63">
        <f t="shared" si="19"/>
        <v>-4.379957812292043E-2</v>
      </c>
      <c r="CA40" s="63">
        <f t="shared" si="20"/>
        <v>-0.18991635962928957</v>
      </c>
      <c r="CB40" s="63">
        <f t="shared" si="21"/>
        <v>0.24856468493310638</v>
      </c>
      <c r="CC40" s="63">
        <f t="shared" si="22"/>
        <v>-2.4213972465247525E-2</v>
      </c>
      <c r="CD40" s="63">
        <f t="shared" si="23"/>
        <v>0.40626972215642038</v>
      </c>
      <c r="CE40" s="63">
        <f t="shared" si="24"/>
        <v>0.11554130144391944</v>
      </c>
      <c r="CF40" s="63">
        <f t="shared" si="25"/>
        <v>0.29672287284778326</v>
      </c>
      <c r="CG40" s="63">
        <f t="shared" si="26"/>
        <v>0.1595394685788509</v>
      </c>
      <c r="CH40" s="63">
        <f t="shared" si="43"/>
        <v>1.9999801947784464</v>
      </c>
      <c r="CI40" s="55">
        <f t="shared" si="44"/>
        <v>2.1526529224057844</v>
      </c>
      <c r="CK40" s="63">
        <f t="shared" si="45"/>
        <v>0.89796146289069367</v>
      </c>
      <c r="CL40" s="63">
        <f t="shared" si="46"/>
        <v>1.2831750973124251E-2</v>
      </c>
      <c r="CM40" s="63">
        <f t="shared" si="47"/>
        <v>5.164783629313846E-2</v>
      </c>
      <c r="CN40" s="63">
        <f t="shared" si="48"/>
        <v>5.2513128120143721E-2</v>
      </c>
      <c r="CO40" s="63">
        <f t="shared" si="49"/>
        <v>2.0657931837449003E-2</v>
      </c>
      <c r="CP40" s="63">
        <f t="shared" si="50"/>
        <v>9.7103124232534879E-2</v>
      </c>
      <c r="CQ40" s="63">
        <f t="shared" si="51"/>
        <v>-6.7917992533371635E-2</v>
      </c>
      <c r="CR40" s="63">
        <f t="shared" si="52"/>
        <v>-2.6672934766638092E-2</v>
      </c>
      <c r="CS40" s="63">
        <f t="shared" si="53"/>
        <v>-0.10055175740863942</v>
      </c>
      <c r="CT40" s="63">
        <f t="shared" si="54"/>
        <v>-7.1203158156980917E-2</v>
      </c>
      <c r="CU40" s="63">
        <f t="shared" si="55"/>
        <v>-0.13560798094539525</v>
      </c>
      <c r="CV40" s="63">
        <f t="shared" si="56"/>
        <v>-4.3581990964489489E-2</v>
      </c>
      <c r="CW40" s="63">
        <f t="shared" si="57"/>
        <v>0.68717941957156792</v>
      </c>
      <c r="CX40" s="63">
        <f t="shared" si="58"/>
        <v>0.80282842401202537</v>
      </c>
    </row>
    <row r="41" spans="1:102" x14ac:dyDescent="0.3">
      <c r="A41" s="61">
        <f>+'Indice PondENGHO'!A40</f>
        <v>43862</v>
      </c>
      <c r="B41" s="55">
        <f>+'Indice PondENGHO'!B40</f>
        <v>2</v>
      </c>
      <c r="C41" s="55">
        <f>+'Indice PondENGHO'!C40</f>
        <v>2020</v>
      </c>
      <c r="D41" s="62">
        <f>+'Indice PondENGHO'!BL40</f>
        <v>297.80401611328125</v>
      </c>
      <c r="E41" s="62">
        <f>+'Indice PondENGHO'!BM40</f>
        <v>297.55599975585938</v>
      </c>
      <c r="F41" s="62">
        <f>+'Indice PondENGHO'!BN40</f>
        <v>297.81442260742188</v>
      </c>
      <c r="G41" s="62">
        <f>+'Indice PondENGHO'!BO40</f>
        <v>297.32962036132813</v>
      </c>
      <c r="H41" s="62">
        <f>+'Indice PondENGHO'!BP40</f>
        <v>296.194580078125</v>
      </c>
      <c r="I41" s="62">
        <f>+'Indice PondENGHO'!CD40</f>
        <v>297.1417236328125</v>
      </c>
      <c r="K41" s="63">
        <f t="shared" si="29"/>
        <v>0.26941672738591438</v>
      </c>
      <c r="L41" s="63">
        <f t="shared" si="30"/>
        <v>0.33734076411498237</v>
      </c>
      <c r="M41" s="63">
        <f t="shared" si="31"/>
        <v>0.3842486700727758</v>
      </c>
      <c r="N41" s="63">
        <f t="shared" si="32"/>
        <v>0.47772525166448593</v>
      </c>
      <c r="O41" s="63">
        <f t="shared" si="33"/>
        <v>0.68646114436458971</v>
      </c>
      <c r="P41" s="63">
        <f t="shared" si="34"/>
        <v>2.155192557602748</v>
      </c>
      <c r="Q41" s="63">
        <f t="shared" si="35"/>
        <v>2.1551996832338327</v>
      </c>
      <c r="S41" s="62">
        <f>+'Indice PondENGHO'!D40</f>
        <v>304.691162109375</v>
      </c>
      <c r="T41" s="62">
        <f>+'Indice PondENGHO'!P40</f>
        <v>304.38592529296875</v>
      </c>
      <c r="U41" s="62">
        <f>+'Indice PondENGHO'!AB40</f>
        <v>304.03720092773438</v>
      </c>
      <c r="V41" s="62">
        <f>+'Indice PondENGHO'!AN40</f>
        <v>303.83340454101563</v>
      </c>
      <c r="W41" s="62">
        <f>+'Indice PondENGHO'!AZ40</f>
        <v>303.48843383789063</v>
      </c>
      <c r="Y41" s="63">
        <f t="shared" si="36"/>
        <v>0.81950597799106284</v>
      </c>
      <c r="Z41" s="63">
        <f t="shared" si="37"/>
        <v>0.64036636290708759</v>
      </c>
      <c r="AA41" s="63">
        <f t="shared" si="38"/>
        <v>0.57138652447470839</v>
      </c>
      <c r="AB41" s="63">
        <f t="shared" si="39"/>
        <v>0.46829919104282447</v>
      </c>
      <c r="AC41" s="63">
        <f t="shared" si="40"/>
        <v>0.34077068575934039</v>
      </c>
      <c r="AE41" s="62">
        <f>+'Indice PondENGHO'!D40</f>
        <v>304.691162109375</v>
      </c>
      <c r="AF41" s="62">
        <f>+'Indice PondENGHO'!E40</f>
        <v>251.82421875</v>
      </c>
      <c r="AG41" s="62">
        <f>+'Indice PondENGHO'!F40</f>
        <v>253.41751098632813</v>
      </c>
      <c r="AH41" s="62">
        <f>+'Indice PondENGHO'!G40</f>
        <v>326.32455444335938</v>
      </c>
      <c r="AI41" s="62">
        <f>+'Indice PondENGHO'!H40</f>
        <v>292.40591430664063</v>
      </c>
      <c r="AJ41" s="62">
        <f>+'Indice PondENGHO'!I40</f>
        <v>327.9483642578125</v>
      </c>
      <c r="AK41" s="62">
        <f>+'Indice PondENGHO'!J40</f>
        <v>313.87725830078125</v>
      </c>
      <c r="AL41" s="62">
        <f>+'Indice PondENGHO'!K40</f>
        <v>345.04354858398438</v>
      </c>
      <c r="AM41" s="62">
        <f>+'Indice PondENGHO'!L40</f>
        <v>282.68246459960938</v>
      </c>
      <c r="AN41" s="62">
        <f>+'Indice PondENGHO'!M40</f>
        <v>274.49514770507813</v>
      </c>
      <c r="AO41" s="62">
        <f>+'Indice PondENGHO'!N40</f>
        <v>274.270751953125</v>
      </c>
      <c r="AP41" s="62">
        <f>+'Indice PondENGHO'!O40</f>
        <v>304.9134521484375</v>
      </c>
      <c r="AQ41" s="62">
        <f t="shared" si="0"/>
        <v>297.80401611328125</v>
      </c>
      <c r="AR41" s="62"/>
      <c r="AS41" s="62">
        <f>+'Indice PondENGHO'!AZ40</f>
        <v>303.48843383789063</v>
      </c>
      <c r="AT41" s="62">
        <f>+'Indice PondENGHO'!BA40</f>
        <v>252.64280700683594</v>
      </c>
      <c r="AU41" s="62">
        <f>+'Indice PondENGHO'!BB40</f>
        <v>257.8203125</v>
      </c>
      <c r="AV41" s="62">
        <f>+'Indice PondENGHO'!BC40</f>
        <v>317.23455810546875</v>
      </c>
      <c r="AW41" s="62">
        <f>+'Indice PondENGHO'!BD40</f>
        <v>294.42453002929688</v>
      </c>
      <c r="AX41" s="62">
        <f>+'Indice PondENGHO'!BE40</f>
        <v>322.63198852539063</v>
      </c>
      <c r="AY41" s="62">
        <f>+'Indice PondENGHO'!BF40</f>
        <v>311.0804443359375</v>
      </c>
      <c r="AZ41" s="62">
        <f>+'Indice PondENGHO'!BG40</f>
        <v>345.21484375</v>
      </c>
      <c r="BA41" s="62">
        <f>+'Indice PondENGHO'!BH40</f>
        <v>281.101806640625</v>
      </c>
      <c r="BB41" s="62">
        <f>+'Indice PondENGHO'!BI40</f>
        <v>278.11386108398438</v>
      </c>
      <c r="BC41" s="62">
        <f>+'Indice PondENGHO'!BJ40</f>
        <v>272.87185668945313</v>
      </c>
      <c r="BD41" s="62">
        <f>+'Indice PondENGHO'!BK40</f>
        <v>300.92941284179688</v>
      </c>
      <c r="BE41" s="62">
        <f t="shared" si="1"/>
        <v>296.194580078125</v>
      </c>
      <c r="BG41" s="63">
        <f t="shared" si="60"/>
        <v>0.81950597799106284</v>
      </c>
      <c r="BH41" s="63">
        <f t="shared" si="61"/>
        <v>3.4638083821736151E-2</v>
      </c>
      <c r="BI41" s="63">
        <f t="shared" si="62"/>
        <v>0.29154698399378925</v>
      </c>
      <c r="BJ41" s="63">
        <f t="shared" si="63"/>
        <v>4.0752165390685643E-2</v>
      </c>
      <c r="BK41" s="63">
        <f t="shared" si="64"/>
        <v>9.7789340935814484E-2</v>
      </c>
      <c r="BL41" s="63">
        <f t="shared" si="65"/>
        <v>2.2682872862933568E-2</v>
      </c>
      <c r="BM41" s="63">
        <f t="shared" si="66"/>
        <v>0.16884672542922716</v>
      </c>
      <c r="BN41" s="63">
        <f t="shared" si="67"/>
        <v>0.11672424624854617</v>
      </c>
      <c r="BO41" s="63">
        <f t="shared" si="68"/>
        <v>0.23303636454728097</v>
      </c>
      <c r="BP41" s="63">
        <f t="shared" si="69"/>
        <v>4.2611019505326343E-2</v>
      </c>
      <c r="BQ41" s="63">
        <f t="shared" si="70"/>
        <v>0.10965767728376596</v>
      </c>
      <c r="BR41" s="63">
        <f t="shared" si="71"/>
        <v>9.2853569631399555E-2</v>
      </c>
      <c r="BS41" s="63">
        <f t="shared" si="59"/>
        <v>2.0706450276415684</v>
      </c>
      <c r="BT41" s="63">
        <f t="shared" si="41"/>
        <v>2.2020731900432633</v>
      </c>
      <c r="BV41" s="63">
        <f t="shared" si="42"/>
        <v>0.34077068575934039</v>
      </c>
      <c r="BW41" s="63">
        <f t="shared" si="16"/>
        <v>2.9104588403611582E-2</v>
      </c>
      <c r="BX41" s="63">
        <f t="shared" si="17"/>
        <v>0.23464753708104988</v>
      </c>
      <c r="BY41" s="63">
        <f t="shared" si="18"/>
        <v>0.12114390523721255</v>
      </c>
      <c r="BZ41" s="63">
        <f t="shared" si="19"/>
        <v>0.17010262489510419</v>
      </c>
      <c r="CA41" s="63">
        <f t="shared" si="20"/>
        <v>3.7302508925974816E-2</v>
      </c>
      <c r="CB41" s="63">
        <f t="shared" si="21"/>
        <v>0.26484149650161593</v>
      </c>
      <c r="CC41" s="63">
        <f t="shared" si="22"/>
        <v>0.11235522939377698</v>
      </c>
      <c r="CD41" s="63">
        <f t="shared" si="23"/>
        <v>0.275377240583347</v>
      </c>
      <c r="CE41" s="63">
        <f t="shared" si="24"/>
        <v>8.6041444378661416E-2</v>
      </c>
      <c r="CF41" s="63">
        <f t="shared" si="25"/>
        <v>0.23803133560292228</v>
      </c>
      <c r="CG41" s="63">
        <f t="shared" si="26"/>
        <v>0.12737213297046407</v>
      </c>
      <c r="CH41" s="63">
        <f t="shared" si="43"/>
        <v>2.0370907297330811</v>
      </c>
      <c r="CI41" s="55">
        <f t="shared" si="44"/>
        <v>2.1303981681208617</v>
      </c>
      <c r="CK41" s="63">
        <f t="shared" si="45"/>
        <v>0.47873529223172245</v>
      </c>
      <c r="CL41" s="63">
        <f t="shared" si="46"/>
        <v>5.5334954181245691E-3</v>
      </c>
      <c r="CM41" s="63">
        <f t="shared" si="47"/>
        <v>5.6899446912739376E-2</v>
      </c>
      <c r="CN41" s="63">
        <f t="shared" si="48"/>
        <v>-8.0391739846526908E-2</v>
      </c>
      <c r="CO41" s="63">
        <f t="shared" si="49"/>
        <v>-7.2313283959289709E-2</v>
      </c>
      <c r="CP41" s="63">
        <f t="shared" si="50"/>
        <v>-1.4619636063041248E-2</v>
      </c>
      <c r="CQ41" s="63">
        <f t="shared" si="51"/>
        <v>-9.5994771072388768E-2</v>
      </c>
      <c r="CR41" s="63">
        <f t="shared" si="52"/>
        <v>4.3690168547691893E-3</v>
      </c>
      <c r="CS41" s="63">
        <f t="shared" si="53"/>
        <v>-4.2340876036066039E-2</v>
      </c>
      <c r="CT41" s="63">
        <f t="shared" si="54"/>
        <v>-4.3430424873335073E-2</v>
      </c>
      <c r="CU41" s="63">
        <f t="shared" si="55"/>
        <v>-0.12837365831915631</v>
      </c>
      <c r="CV41" s="63">
        <f t="shared" si="56"/>
        <v>-3.4518563339064515E-2</v>
      </c>
      <c r="CW41" s="63">
        <f t="shared" si="57"/>
        <v>3.3554297908487296E-2</v>
      </c>
      <c r="CX41" s="63">
        <f t="shared" si="58"/>
        <v>7.1675021922401605E-2</v>
      </c>
    </row>
    <row r="42" spans="1:102" x14ac:dyDescent="0.3">
      <c r="A42" s="61">
        <f>+'Indice PondENGHO'!A41</f>
        <v>43891</v>
      </c>
      <c r="B42" s="55">
        <f>+'Indice PondENGHO'!B41</f>
        <v>3</v>
      </c>
      <c r="C42" s="55">
        <f>+'Indice PondENGHO'!C41</f>
        <v>2020</v>
      </c>
      <c r="D42" s="62">
        <f>+'Indice PondENGHO'!BL41</f>
        <v>305.82290649414063</v>
      </c>
      <c r="E42" s="62">
        <f>+'Indice PondENGHO'!BM41</f>
        <v>305.32159423828125</v>
      </c>
      <c r="F42" s="62">
        <f>+'Indice PondENGHO'!BN41</f>
        <v>305.46029663085938</v>
      </c>
      <c r="G42" s="62">
        <f>+'Indice PondENGHO'!BO41</f>
        <v>304.74993896484375</v>
      </c>
      <c r="H42" s="62">
        <f>+'Indice PondENGHO'!BP41</f>
        <v>303.47317504882813</v>
      </c>
      <c r="I42" s="62">
        <f>+'Indice PondENGHO'!CD41</f>
        <v>304.68283081054688</v>
      </c>
      <c r="K42" s="63">
        <f t="shared" si="29"/>
        <v>0.32959131713765261</v>
      </c>
      <c r="L42" s="63">
        <f t="shared" si="30"/>
        <v>0.405664423227239</v>
      </c>
      <c r="M42" s="63">
        <f t="shared" si="31"/>
        <v>0.45471650311289125</v>
      </c>
      <c r="N42" s="63">
        <f t="shared" si="32"/>
        <v>0.55627311454582107</v>
      </c>
      <c r="O42" s="63">
        <f t="shared" si="33"/>
        <v>0.79162622614501166</v>
      </c>
      <c r="P42" s="63">
        <f t="shared" si="34"/>
        <v>2.5378715841686157</v>
      </c>
      <c r="Q42" s="63">
        <f t="shared" si="35"/>
        <v>2.537882289144</v>
      </c>
      <c r="S42" s="62">
        <f>+'Indice PondENGHO'!D41</f>
        <v>313.99032592773438</v>
      </c>
      <c r="T42" s="62">
        <f>+'Indice PondENGHO'!P41</f>
        <v>313.58554077148438</v>
      </c>
      <c r="U42" s="62">
        <f>+'Indice PondENGHO'!AB41</f>
        <v>313.17416381835938</v>
      </c>
      <c r="V42" s="62">
        <f>+'Indice PondENGHO'!AN41</f>
        <v>312.88168334960938</v>
      </c>
      <c r="W42" s="62">
        <f>+'Indice PondENGHO'!AZ41</f>
        <v>312.47268676757813</v>
      </c>
      <c r="Y42" s="63">
        <f t="shared" si="36"/>
        <v>1.0765093249131079</v>
      </c>
      <c r="Z42" s="63">
        <f t="shared" si="37"/>
        <v>0.85622300975965016</v>
      </c>
      <c r="AA42" s="63">
        <f t="shared" si="38"/>
        <v>0.77853021442259041</v>
      </c>
      <c r="AB42" s="63">
        <f t="shared" si="39"/>
        <v>0.64152271464287924</v>
      </c>
      <c r="AC42" s="63">
        <f t="shared" si="40"/>
        <v>0.47617110437565874</v>
      </c>
      <c r="AE42" s="62">
        <f>+'Indice PondENGHO'!D41</f>
        <v>313.99032592773438</v>
      </c>
      <c r="AF42" s="62">
        <f>+'Indice PondENGHO'!E41</f>
        <v>257.77154541015625</v>
      </c>
      <c r="AG42" s="62">
        <f>+'Indice PondENGHO'!F41</f>
        <v>258.41189575195313</v>
      </c>
      <c r="AH42" s="62">
        <f>+'Indice PondENGHO'!G41</f>
        <v>330.5174560546875</v>
      </c>
      <c r="AI42" s="62">
        <f>+'Indice PondENGHO'!H41</f>
        <v>300.92959594726563</v>
      </c>
      <c r="AJ42" s="62">
        <f>+'Indice PondENGHO'!I41</f>
        <v>336.85382080078125</v>
      </c>
      <c r="AK42" s="62">
        <f>+'Indice PondENGHO'!J41</f>
        <v>318.99618530273438</v>
      </c>
      <c r="AL42" s="62">
        <f>+'Indice PondENGHO'!K41</f>
        <v>373.78109741210938</v>
      </c>
      <c r="AM42" s="62">
        <f>+'Indice PondENGHO'!L41</f>
        <v>291.04827880859375</v>
      </c>
      <c r="AN42" s="62">
        <f>+'Indice PondENGHO'!M41</f>
        <v>278.8477783203125</v>
      </c>
      <c r="AO42" s="62">
        <f>+'Indice PondENGHO'!N41</f>
        <v>280.85379028320313</v>
      </c>
      <c r="AP42" s="62">
        <f>+'Indice PondENGHO'!O41</f>
        <v>311.41226196289063</v>
      </c>
      <c r="AQ42" s="62">
        <f t="shared" si="0"/>
        <v>305.82290649414063</v>
      </c>
      <c r="AR42" s="62"/>
      <c r="AS42" s="62">
        <f>+'Indice PondENGHO'!AZ41</f>
        <v>312.47268676757813</v>
      </c>
      <c r="AT42" s="62">
        <f>+'Indice PondENGHO'!BA41</f>
        <v>258.61947631835938</v>
      </c>
      <c r="AU42" s="62">
        <f>+'Indice PondENGHO'!BB41</f>
        <v>260.18603515625</v>
      </c>
      <c r="AV42" s="62">
        <f>+'Indice PondENGHO'!BC41</f>
        <v>321.8221435546875</v>
      </c>
      <c r="AW42" s="62">
        <f>+'Indice PondENGHO'!BD41</f>
        <v>303.310302734375</v>
      </c>
      <c r="AX42" s="62">
        <f>+'Indice PondENGHO'!BE41</f>
        <v>331.29031372070313</v>
      </c>
      <c r="AY42" s="62">
        <f>+'Indice PondENGHO'!BF41</f>
        <v>316.04641723632813</v>
      </c>
      <c r="AZ42" s="62">
        <f>+'Indice PondENGHO'!BG41</f>
        <v>373.74716186523438</v>
      </c>
      <c r="BA42" s="62">
        <f>+'Indice PondENGHO'!BH41</f>
        <v>289.600830078125</v>
      </c>
      <c r="BB42" s="62">
        <f>+'Indice PondENGHO'!BI41</f>
        <v>285.9808349609375</v>
      </c>
      <c r="BC42" s="62">
        <f>+'Indice PondENGHO'!BJ41</f>
        <v>278.367431640625</v>
      </c>
      <c r="BD42" s="62">
        <f>+'Indice PondENGHO'!BK41</f>
        <v>307.23583984375</v>
      </c>
      <c r="BE42" s="62">
        <f t="shared" si="1"/>
        <v>303.47317504882813</v>
      </c>
      <c r="BG42" s="63">
        <f t="shared" si="60"/>
        <v>1.0765093249131079</v>
      </c>
      <c r="BH42" s="63">
        <f t="shared" si="61"/>
        <v>4.4406980456031392E-2</v>
      </c>
      <c r="BI42" s="63">
        <f t="shared" si="62"/>
        <v>0.13403645744719717</v>
      </c>
      <c r="BJ42" s="63">
        <f t="shared" si="63"/>
        <v>0.19980390850555421</v>
      </c>
      <c r="BK42" s="63">
        <f t="shared" si="64"/>
        <v>0.11790290459796941</v>
      </c>
      <c r="BL42" s="63">
        <f t="shared" si="65"/>
        <v>0.12516545382765884</v>
      </c>
      <c r="BM42" s="63">
        <f t="shared" si="66"/>
        <v>0.17857376889852286</v>
      </c>
      <c r="BN42" s="63">
        <f t="shared" si="67"/>
        <v>0.48400858622502385</v>
      </c>
      <c r="BO42" s="63">
        <f t="shared" si="68"/>
        <v>0.21636705588405264</v>
      </c>
      <c r="BP42" s="63">
        <f t="shared" si="69"/>
        <v>2.4089766739032271E-2</v>
      </c>
      <c r="BQ42" s="63">
        <f t="shared" si="70"/>
        <v>9.7014802699740929E-2</v>
      </c>
      <c r="BR42" s="63">
        <f t="shared" si="71"/>
        <v>8.0069370722018196E-2</v>
      </c>
      <c r="BS42" s="63">
        <f t="shared" si="59"/>
        <v>2.7779483809159102</v>
      </c>
      <c r="BT42" s="63">
        <f t="shared" si="41"/>
        <v>2.6926736870496404</v>
      </c>
      <c r="BV42" s="63">
        <f t="shared" si="42"/>
        <v>0.47617110437565874</v>
      </c>
      <c r="BW42" s="63">
        <f t="shared" si="16"/>
        <v>3.7135425468050973E-2</v>
      </c>
      <c r="BX42" s="63">
        <f t="shared" si="17"/>
        <v>4.7679640706403688E-2</v>
      </c>
      <c r="BY42" s="63">
        <f t="shared" si="18"/>
        <v>0.22643372625368227</v>
      </c>
      <c r="BZ42" s="63">
        <f t="shared" si="19"/>
        <v>0.20985985544957603</v>
      </c>
      <c r="CA42" s="63">
        <f t="shared" si="20"/>
        <v>0.23375414364195327</v>
      </c>
      <c r="CB42" s="63">
        <f t="shared" si="21"/>
        <v>0.26229742608271917</v>
      </c>
      <c r="CC42" s="63">
        <f t="shared" si="22"/>
        <v>0.4388422308368129</v>
      </c>
      <c r="CD42" s="63">
        <f t="shared" si="23"/>
        <v>0.2796597071618856</v>
      </c>
      <c r="CE42" s="63">
        <f t="shared" si="24"/>
        <v>9.9969729496629134E-2</v>
      </c>
      <c r="CF42" s="63">
        <f t="shared" si="25"/>
        <v>0.15142825761420592</v>
      </c>
      <c r="CG42" s="63">
        <f t="shared" si="26"/>
        <v>0.10662873508102642</v>
      </c>
      <c r="CH42" s="63">
        <f t="shared" si="43"/>
        <v>2.5698599821686043</v>
      </c>
      <c r="CI42" s="55">
        <f t="shared" si="44"/>
        <v>2.4573693984485834</v>
      </c>
      <c r="CK42" s="63">
        <f t="shared" si="45"/>
        <v>0.60033822053744923</v>
      </c>
      <c r="CL42" s="63">
        <f t="shared" si="46"/>
        <v>7.2715549879804192E-3</v>
      </c>
      <c r="CM42" s="63">
        <f t="shared" si="47"/>
        <v>8.6356816740793485E-2</v>
      </c>
      <c r="CN42" s="63">
        <f t="shared" si="48"/>
        <v>-2.662981774812806E-2</v>
      </c>
      <c r="CO42" s="63">
        <f t="shared" si="49"/>
        <v>-9.1956950851606614E-2</v>
      </c>
      <c r="CP42" s="63">
        <f t="shared" si="50"/>
        <v>-0.10858868981429443</v>
      </c>
      <c r="CQ42" s="63">
        <f t="shared" si="51"/>
        <v>-8.3723657184196304E-2</v>
      </c>
      <c r="CR42" s="63">
        <f t="shared" si="52"/>
        <v>4.5166355388210955E-2</v>
      </c>
      <c r="CS42" s="63">
        <f t="shared" si="53"/>
        <v>-6.3292651277832956E-2</v>
      </c>
      <c r="CT42" s="63">
        <f t="shared" si="54"/>
        <v>-7.5879962757596869E-2</v>
      </c>
      <c r="CU42" s="63">
        <f t="shared" si="55"/>
        <v>-5.441345491446499E-2</v>
      </c>
      <c r="CV42" s="63">
        <f t="shared" si="56"/>
        <v>-2.6559364359008228E-2</v>
      </c>
      <c r="CW42" s="63">
        <f t="shared" si="57"/>
        <v>0.20808839874730589</v>
      </c>
      <c r="CX42" s="63">
        <f t="shared" si="58"/>
        <v>0.23530428860105701</v>
      </c>
    </row>
    <row r="43" spans="1:102" x14ac:dyDescent="0.3">
      <c r="A43" s="61">
        <f>+'Indice PondENGHO'!A42</f>
        <v>43922</v>
      </c>
      <c r="B43" s="55">
        <f>+'Indice PondENGHO'!B42</f>
        <v>4</v>
      </c>
      <c r="C43" s="55">
        <f>+'Indice PondENGHO'!C42</f>
        <v>2020</v>
      </c>
      <c r="D43" s="62">
        <f>+'Indice PondENGHO'!BL42</f>
        <v>311.72250366210938</v>
      </c>
      <c r="E43" s="62">
        <f>+'Indice PondENGHO'!BM42</f>
        <v>310.384033203125</v>
      </c>
      <c r="F43" s="62">
        <f>+'Indice PondENGHO'!BN42</f>
        <v>310.15969848632813</v>
      </c>
      <c r="G43" s="62">
        <f>+'Indice PondENGHO'!BO42</f>
        <v>309.08468627929688</v>
      </c>
      <c r="H43" s="62">
        <f>+'Indice PondENGHO'!BP42</f>
        <v>307.408447265625</v>
      </c>
      <c r="I43" s="62">
        <f>+'Indice PondENGHO'!CD42</f>
        <v>309.25711059570313</v>
      </c>
      <c r="K43" s="63">
        <f t="shared" si="29"/>
        <v>0.23648276797510973</v>
      </c>
      <c r="L43" s="63">
        <f t="shared" si="30"/>
        <v>0.25790969636503164</v>
      </c>
      <c r="M43" s="63">
        <f t="shared" si="31"/>
        <v>0.27256608647779212</v>
      </c>
      <c r="N43" s="63">
        <f t="shared" si="32"/>
        <v>0.31691657959802833</v>
      </c>
      <c r="O43" s="63">
        <f t="shared" si="33"/>
        <v>0.41741019897653997</v>
      </c>
      <c r="P43" s="63">
        <f t="shared" si="34"/>
        <v>1.5012853293925019</v>
      </c>
      <c r="Q43" s="63">
        <f t="shared" si="35"/>
        <v>1.5013250904185593</v>
      </c>
      <c r="S43" s="62">
        <f>+'Indice PondENGHO'!D42</f>
        <v>325.48220825195313</v>
      </c>
      <c r="T43" s="62">
        <f>+'Indice PondENGHO'!P42</f>
        <v>324.78680419921875</v>
      </c>
      <c r="U43" s="62">
        <f>+'Indice PondENGHO'!AB42</f>
        <v>324.134033203125</v>
      </c>
      <c r="V43" s="62">
        <f>+'Indice PondENGHO'!AN42</f>
        <v>323.55331420898438</v>
      </c>
      <c r="W43" s="62">
        <f>+'Indice PondENGHO'!AZ42</f>
        <v>322.8826904296875</v>
      </c>
      <c r="Y43" s="63">
        <f t="shared" si="36"/>
        <v>1.2954647690918453</v>
      </c>
      <c r="Z43" s="63">
        <f t="shared" si="37"/>
        <v>1.0160040065098717</v>
      </c>
      <c r="AA43" s="63">
        <f t="shared" si="38"/>
        <v>0.91047902707080941</v>
      </c>
      <c r="AB43" s="63">
        <f t="shared" si="39"/>
        <v>0.73819552346496153</v>
      </c>
      <c r="AC43" s="63">
        <f t="shared" si="40"/>
        <v>0.53850377073808242</v>
      </c>
      <c r="AE43" s="62">
        <f>+'Indice PondENGHO'!D42</f>
        <v>325.48220825195313</v>
      </c>
      <c r="AF43" s="62">
        <f>+'Indice PondENGHO'!E42</f>
        <v>263.7823486328125</v>
      </c>
      <c r="AG43" s="62">
        <f>+'Indice PondENGHO'!F42</f>
        <v>257.93826293945313</v>
      </c>
      <c r="AH43" s="62">
        <f>+'Indice PondENGHO'!G42</f>
        <v>330.76055908203125</v>
      </c>
      <c r="AI43" s="62">
        <f>+'Indice PondENGHO'!H42</f>
        <v>305.7000732421875</v>
      </c>
      <c r="AJ43" s="62">
        <f>+'Indice PondENGHO'!I42</f>
        <v>341.44442749023438</v>
      </c>
      <c r="AK43" s="62">
        <f>+'Indice PondENGHO'!J42</f>
        <v>322.78335571289063</v>
      </c>
      <c r="AL43" s="62">
        <f>+'Indice PondENGHO'!K42</f>
        <v>359.37277221679688</v>
      </c>
      <c r="AM43" s="62">
        <f>+'Indice PondENGHO'!L42</f>
        <v>298.07159423828125</v>
      </c>
      <c r="AN43" s="62">
        <f>+'Indice PondENGHO'!M42</f>
        <v>279.06033325195313</v>
      </c>
      <c r="AO43" s="62">
        <f>+'Indice PondENGHO'!N42</f>
        <v>285.597900390625</v>
      </c>
      <c r="AP43" s="62">
        <f>+'Indice PondENGHO'!O42</f>
        <v>312.55514526367188</v>
      </c>
      <c r="AQ43" s="62">
        <f t="shared" si="0"/>
        <v>311.72250366210938</v>
      </c>
      <c r="AR43" s="62"/>
      <c r="AS43" s="62">
        <f>+'Indice PondENGHO'!AZ42</f>
        <v>322.8826904296875</v>
      </c>
      <c r="AT43" s="62">
        <f>+'Indice PondENGHO'!BA42</f>
        <v>264.47235107421875</v>
      </c>
      <c r="AU43" s="62">
        <f>+'Indice PondENGHO'!BB42</f>
        <v>258.50921630859375</v>
      </c>
      <c r="AV43" s="62">
        <f>+'Indice PondENGHO'!BC42</f>
        <v>321.86859130859375</v>
      </c>
      <c r="AW43" s="62">
        <f>+'Indice PondENGHO'!BD42</f>
        <v>307.74990844726563</v>
      </c>
      <c r="AX43" s="62">
        <f>+'Indice PondENGHO'!BE42</f>
        <v>334.73104858398438</v>
      </c>
      <c r="AY43" s="62">
        <f>+'Indice PondENGHO'!BF42</f>
        <v>320.3751220703125</v>
      </c>
      <c r="AZ43" s="62">
        <f>+'Indice PondENGHO'!BG42</f>
        <v>360.18606567382813</v>
      </c>
      <c r="BA43" s="62">
        <f>+'Indice PondENGHO'!BH42</f>
        <v>296.7320556640625</v>
      </c>
      <c r="BB43" s="62">
        <f>+'Indice PondENGHO'!BI42</f>
        <v>284.8236083984375</v>
      </c>
      <c r="BC43" s="62">
        <f>+'Indice PondENGHO'!BJ42</f>
        <v>282.37533569335938</v>
      </c>
      <c r="BD43" s="62">
        <f>+'Indice PondENGHO'!BK42</f>
        <v>307.34475708007813</v>
      </c>
      <c r="BE43" s="62">
        <f t="shared" si="1"/>
        <v>307.408447265625</v>
      </c>
      <c r="BG43" s="63">
        <f t="shared" si="60"/>
        <v>1.2954647690918453</v>
      </c>
      <c r="BH43" s="63">
        <f t="shared" si="61"/>
        <v>4.3704132057493419E-2</v>
      </c>
      <c r="BI43" s="63">
        <f t="shared" si="62"/>
        <v>-1.2377794398513596E-2</v>
      </c>
      <c r="BJ43" s="63">
        <f t="shared" si="63"/>
        <v>1.1280808162921079E-2</v>
      </c>
      <c r="BK43" s="63">
        <f t="shared" si="64"/>
        <v>6.425688314868705E-2</v>
      </c>
      <c r="BL43" s="63">
        <f t="shared" si="65"/>
        <v>6.2828821509452307E-2</v>
      </c>
      <c r="BM43" s="63">
        <f t="shared" si="66"/>
        <v>0.12865128089179131</v>
      </c>
      <c r="BN43" s="63">
        <f t="shared" si="67"/>
        <v>-0.23630743411968638</v>
      </c>
      <c r="BO43" s="63">
        <f t="shared" si="68"/>
        <v>0.17688281160051728</v>
      </c>
      <c r="BP43" s="63">
        <f t="shared" si="69"/>
        <v>1.1455459306151056E-3</v>
      </c>
      <c r="BQ43" s="63">
        <f t="shared" si="70"/>
        <v>6.8081155775023786E-2</v>
      </c>
      <c r="BR43" s="63">
        <f t="shared" si="71"/>
        <v>1.3711817160025765E-2</v>
      </c>
      <c r="BS43" s="63">
        <f t="shared" si="59"/>
        <v>1.6173227968101722</v>
      </c>
      <c r="BT43" s="63">
        <f t="shared" si="41"/>
        <v>1.9290893659994035</v>
      </c>
      <c r="BV43" s="63">
        <f t="shared" si="42"/>
        <v>0.53850377073808242</v>
      </c>
      <c r="BW43" s="63">
        <f t="shared" si="16"/>
        <v>3.5494021396742279E-2</v>
      </c>
      <c r="BX43" s="63">
        <f t="shared" si="17"/>
        <v>-3.2984665993406243E-2</v>
      </c>
      <c r="BY43" s="63">
        <f t="shared" si="18"/>
        <v>2.2375794419078909E-3</v>
      </c>
      <c r="BZ43" s="63">
        <f t="shared" si="19"/>
        <v>0.10233763348573352</v>
      </c>
      <c r="CA43" s="63">
        <f t="shared" si="20"/>
        <v>9.0663698527312861E-2</v>
      </c>
      <c r="CB43" s="63">
        <f t="shared" si="21"/>
        <v>0.22315388681170317</v>
      </c>
      <c r="CC43" s="63">
        <f t="shared" si="22"/>
        <v>-0.20357430089331768</v>
      </c>
      <c r="CD43" s="63">
        <f t="shared" si="23"/>
        <v>0.22902444821545118</v>
      </c>
      <c r="CE43" s="63">
        <f t="shared" si="24"/>
        <v>-1.4352779123178734E-2</v>
      </c>
      <c r="CF43" s="63">
        <f t="shared" si="25"/>
        <v>0.10778737735098906</v>
      </c>
      <c r="CG43" s="63">
        <f t="shared" si="26"/>
        <v>1.7973981736944685E-3</v>
      </c>
      <c r="CH43" s="63">
        <f t="shared" si="43"/>
        <v>1.0800880681317142</v>
      </c>
      <c r="CI43" s="55">
        <f t="shared" si="44"/>
        <v>1.2967446681782402</v>
      </c>
      <c r="CK43" s="63">
        <f t="shared" si="45"/>
        <v>0.75696099835376285</v>
      </c>
      <c r="CL43" s="63">
        <f t="shared" si="46"/>
        <v>8.2101106607511409E-3</v>
      </c>
      <c r="CM43" s="63">
        <f t="shared" si="47"/>
        <v>2.0606871594892648E-2</v>
      </c>
      <c r="CN43" s="63">
        <f t="shared" si="48"/>
        <v>9.0432287210131888E-3</v>
      </c>
      <c r="CO43" s="63">
        <f t="shared" si="49"/>
        <v>-3.8080750337046471E-2</v>
      </c>
      <c r="CP43" s="63">
        <f t="shared" si="50"/>
        <v>-2.7834877017860554E-2</v>
      </c>
      <c r="CQ43" s="63">
        <f t="shared" si="51"/>
        <v>-9.4502605919911858E-2</v>
      </c>
      <c r="CR43" s="63">
        <f t="shared" si="52"/>
        <v>-3.2733133226368699E-2</v>
      </c>
      <c r="CS43" s="63">
        <f t="shared" si="53"/>
        <v>-5.2141636614933901E-2</v>
      </c>
      <c r="CT43" s="63">
        <f t="shared" si="54"/>
        <v>1.5498325053793839E-2</v>
      </c>
      <c r="CU43" s="63">
        <f t="shared" si="55"/>
        <v>-3.9706221575965275E-2</v>
      </c>
      <c r="CV43" s="63">
        <f t="shared" si="56"/>
        <v>1.1914418986331296E-2</v>
      </c>
      <c r="CW43" s="63">
        <f t="shared" si="57"/>
        <v>0.53723472867845801</v>
      </c>
      <c r="CX43" s="63">
        <f t="shared" si="58"/>
        <v>0.63234469782116332</v>
      </c>
    </row>
    <row r="44" spans="1:102" x14ac:dyDescent="0.3">
      <c r="A44" s="61">
        <f>+'Indice PondENGHO'!A43</f>
        <v>43952</v>
      </c>
      <c r="B44" s="55">
        <f>+'Indice PondENGHO'!B43</f>
        <v>5</v>
      </c>
      <c r="C44" s="55">
        <f>+'Indice PondENGHO'!C43</f>
        <v>2020</v>
      </c>
      <c r="D44" s="62">
        <f>+'Indice PondENGHO'!BL43</f>
        <v>317.695556640625</v>
      </c>
      <c r="E44" s="62">
        <f>+'Indice PondENGHO'!BM43</f>
        <v>316.21514892578125</v>
      </c>
      <c r="F44" s="62">
        <f>+'Indice PondENGHO'!BN43</f>
        <v>315.9696044921875</v>
      </c>
      <c r="G44" s="62">
        <f>+'Indice PondENGHO'!BO43</f>
        <v>314.87222290039063</v>
      </c>
      <c r="H44" s="62">
        <f>+'Indice PondENGHO'!BP43</f>
        <v>313.07330322265625</v>
      </c>
      <c r="I44" s="62">
        <f>+'Indice PondENGHO'!CD43</f>
        <v>315.03836059570313</v>
      </c>
      <c r="K44" s="63">
        <f t="shared" si="29"/>
        <v>0.23588579927206191</v>
      </c>
      <c r="L44" s="63">
        <f t="shared" si="30"/>
        <v>0.29267647679185527</v>
      </c>
      <c r="M44" s="63">
        <f t="shared" si="31"/>
        <v>0.33199124341569919</v>
      </c>
      <c r="N44" s="63">
        <f t="shared" si="32"/>
        <v>0.41687246847371973</v>
      </c>
      <c r="O44" s="63">
        <f t="shared" si="33"/>
        <v>0.59197782173911617</v>
      </c>
      <c r="P44" s="63">
        <f t="shared" si="34"/>
        <v>1.8694038096924523</v>
      </c>
      <c r="Q44" s="63">
        <f t="shared" si="35"/>
        <v>1.8693992157088779</v>
      </c>
      <c r="S44" s="62">
        <f>+'Indice PondENGHO'!D43</f>
        <v>330.32339477539063</v>
      </c>
      <c r="T44" s="62">
        <f>+'Indice PondENGHO'!P43</f>
        <v>329.65310668945313</v>
      </c>
      <c r="U44" s="62">
        <f>+'Indice PondENGHO'!AB43</f>
        <v>329.04815673828125</v>
      </c>
      <c r="V44" s="62">
        <f>+'Indice PondENGHO'!AN43</f>
        <v>328.45709228515625</v>
      </c>
      <c r="W44" s="62">
        <f>+'Indice PondENGHO'!AZ43</f>
        <v>327.66412353515625</v>
      </c>
      <c r="Y44" s="63">
        <f t="shared" si="36"/>
        <v>0.53541200881665596</v>
      </c>
      <c r="Z44" s="63">
        <f t="shared" si="37"/>
        <v>0.4341958418920992</v>
      </c>
      <c r="AA44" s="63">
        <f t="shared" si="38"/>
        <v>0.40204997652019825</v>
      </c>
      <c r="AB44" s="63">
        <f t="shared" si="39"/>
        <v>0.33445489739845063</v>
      </c>
      <c r="AC44" s="63">
        <f t="shared" si="40"/>
        <v>0.2441745869433958</v>
      </c>
      <c r="AE44" s="62">
        <f>+'Indice PondENGHO'!D43</f>
        <v>330.32339477539063</v>
      </c>
      <c r="AF44" s="62">
        <f>+'Indice PondENGHO'!E43</f>
        <v>265.3004150390625</v>
      </c>
      <c r="AG44" s="62">
        <f>+'Indice PondENGHO'!F43</f>
        <v>275.62652587890625</v>
      </c>
      <c r="AH44" s="62">
        <f>+'Indice PondENGHO'!G43</f>
        <v>331.1922607421875</v>
      </c>
      <c r="AI44" s="62">
        <f>+'Indice PondENGHO'!H43</f>
        <v>315.1644287109375</v>
      </c>
      <c r="AJ44" s="62">
        <f>+'Indice PondENGHO'!I43</f>
        <v>345.40414428710938</v>
      </c>
      <c r="AK44" s="62">
        <f>+'Indice PondENGHO'!J43</f>
        <v>326.56353759765625</v>
      </c>
      <c r="AL44" s="62">
        <f>+'Indice PondENGHO'!K43</f>
        <v>362.48031616210938</v>
      </c>
      <c r="AM44" s="62">
        <f>+'Indice PondENGHO'!L43</f>
        <v>306.21853637695313</v>
      </c>
      <c r="AN44" s="62">
        <f>+'Indice PondENGHO'!M43</f>
        <v>280.71197509765625</v>
      </c>
      <c r="AO44" s="62">
        <f>+'Indice PondENGHO'!N43</f>
        <v>290.12051391601563</v>
      </c>
      <c r="AP44" s="62">
        <f>+'Indice PondENGHO'!O43</f>
        <v>318.80267333984375</v>
      </c>
      <c r="AQ44" s="62">
        <f t="shared" si="0"/>
        <v>317.695556640625</v>
      </c>
      <c r="AR44" s="62"/>
      <c r="AS44" s="62">
        <f>+'Indice PondENGHO'!AZ43</f>
        <v>327.66412353515625</v>
      </c>
      <c r="AT44" s="62">
        <f>+'Indice PondENGHO'!BA43</f>
        <v>266.20599365234375</v>
      </c>
      <c r="AU44" s="62">
        <f>+'Indice PondENGHO'!BB43</f>
        <v>279.1112060546875</v>
      </c>
      <c r="AV44" s="62">
        <f>+'Indice PondENGHO'!BC43</f>
        <v>322.13388061523438</v>
      </c>
      <c r="AW44" s="62">
        <f>+'Indice PondENGHO'!BD43</f>
        <v>316.8477783203125</v>
      </c>
      <c r="AX44" s="62">
        <f>+'Indice PondENGHO'!BE43</f>
        <v>337.94186401367188</v>
      </c>
      <c r="AY44" s="62">
        <f>+'Indice PondENGHO'!BF43</f>
        <v>323.511962890625</v>
      </c>
      <c r="AZ44" s="62">
        <f>+'Indice PondENGHO'!BG43</f>
        <v>362.66018676757813</v>
      </c>
      <c r="BA44" s="62">
        <f>+'Indice PondENGHO'!BH43</f>
        <v>304.54620361328125</v>
      </c>
      <c r="BB44" s="62">
        <f>+'Indice PondENGHO'!BI43</f>
        <v>284.58035278320313</v>
      </c>
      <c r="BC44" s="62">
        <f>+'Indice PondENGHO'!BJ43</f>
        <v>286.7108154296875</v>
      </c>
      <c r="BD44" s="62">
        <f>+'Indice PondENGHO'!BK43</f>
        <v>313.61074829101563</v>
      </c>
      <c r="BE44" s="62">
        <f t="shared" si="1"/>
        <v>313.07330322265625</v>
      </c>
      <c r="BG44" s="63">
        <f t="shared" si="60"/>
        <v>0.53541200881665596</v>
      </c>
      <c r="BH44" s="63">
        <f t="shared" si="61"/>
        <v>1.0828856900318231E-2</v>
      </c>
      <c r="BI44" s="63">
        <f t="shared" si="62"/>
        <v>0.45351172932763445</v>
      </c>
      <c r="BJ44" s="63">
        <f t="shared" si="63"/>
        <v>1.9653297182180309E-2</v>
      </c>
      <c r="BK44" s="63">
        <f t="shared" si="64"/>
        <v>0.12506930077340586</v>
      </c>
      <c r="BL44" s="63">
        <f t="shared" si="65"/>
        <v>5.316854920998694E-2</v>
      </c>
      <c r="BM44" s="63">
        <f t="shared" si="66"/>
        <v>0.12598354350986724</v>
      </c>
      <c r="BN44" s="63">
        <f t="shared" si="67"/>
        <v>5.0001498195272276E-2</v>
      </c>
      <c r="BO44" s="63">
        <f t="shared" si="68"/>
        <v>0.20129822559397503</v>
      </c>
      <c r="BP44" s="63">
        <f t="shared" si="69"/>
        <v>8.7329114073223298E-3</v>
      </c>
      <c r="BQ44" s="63">
        <f t="shared" si="70"/>
        <v>6.3674199343420265E-2</v>
      </c>
      <c r="BR44" s="63">
        <f t="shared" si="71"/>
        <v>7.3536541164834546E-2</v>
      </c>
      <c r="BS44" s="63">
        <f t="shared" si="59"/>
        <v>1.7208706614248734</v>
      </c>
      <c r="BT44" s="63">
        <f t="shared" si="41"/>
        <v>1.9161442976828091</v>
      </c>
      <c r="BV44" s="63">
        <f t="shared" si="42"/>
        <v>0.2441745869433958</v>
      </c>
      <c r="BW44" s="63">
        <f t="shared" si="16"/>
        <v>1.0378869510072724E-2</v>
      </c>
      <c r="BX44" s="63">
        <f t="shared" si="17"/>
        <v>0.40007334901209612</v>
      </c>
      <c r="BY44" s="63">
        <f t="shared" si="18"/>
        <v>1.2616474132096961E-2</v>
      </c>
      <c r="BZ44" s="63">
        <f t="shared" si="19"/>
        <v>0.20703091439424509</v>
      </c>
      <c r="CA44" s="63">
        <f t="shared" si="20"/>
        <v>8.3522229022919975E-2</v>
      </c>
      <c r="CB44" s="63">
        <f t="shared" si="21"/>
        <v>0.15964064527209948</v>
      </c>
      <c r="CC44" s="63">
        <f t="shared" si="22"/>
        <v>3.6665162883038852E-2</v>
      </c>
      <c r="CD44" s="63">
        <f t="shared" si="23"/>
        <v>0.24774437996537074</v>
      </c>
      <c r="CE44" s="63">
        <f t="shared" si="24"/>
        <v>-2.9784135096463087E-3</v>
      </c>
      <c r="CF44" s="63">
        <f t="shared" si="25"/>
        <v>0.1151044888551102</v>
      </c>
      <c r="CG44" s="63">
        <f t="shared" si="26"/>
        <v>0.10208030890964775</v>
      </c>
      <c r="CH44" s="63">
        <f t="shared" si="43"/>
        <v>1.6160529953904474</v>
      </c>
      <c r="CI44" s="55">
        <f t="shared" si="44"/>
        <v>1.8427782344368593</v>
      </c>
      <c r="CK44" s="63">
        <f t="shared" si="45"/>
        <v>0.29123742187326018</v>
      </c>
      <c r="CL44" s="63">
        <f t="shared" si="46"/>
        <v>4.499873902455067E-4</v>
      </c>
      <c r="CM44" s="63">
        <f t="shared" si="47"/>
        <v>5.3438380315538325E-2</v>
      </c>
      <c r="CN44" s="63">
        <f t="shared" si="48"/>
        <v>7.0368230500833483E-3</v>
      </c>
      <c r="CO44" s="63">
        <f t="shared" si="49"/>
        <v>-8.196161362083923E-2</v>
      </c>
      <c r="CP44" s="63">
        <f t="shared" si="50"/>
        <v>-3.0353679812933035E-2</v>
      </c>
      <c r="CQ44" s="63">
        <f t="shared" si="51"/>
        <v>-3.3657101762232244E-2</v>
      </c>
      <c r="CR44" s="63">
        <f t="shared" si="52"/>
        <v>1.3336335312233424E-2</v>
      </c>
      <c r="CS44" s="63">
        <f t="shared" si="53"/>
        <v>-4.6446154371395709E-2</v>
      </c>
      <c r="CT44" s="63">
        <f t="shared" si="54"/>
        <v>1.1711324916968639E-2</v>
      </c>
      <c r="CU44" s="63">
        <f t="shared" si="55"/>
        <v>-5.1430289511689931E-2</v>
      </c>
      <c r="CV44" s="63">
        <f t="shared" si="56"/>
        <v>-2.8543767744813209E-2</v>
      </c>
      <c r="CW44" s="63">
        <f t="shared" si="57"/>
        <v>0.10481766603442599</v>
      </c>
      <c r="CX44" s="63">
        <f t="shared" si="58"/>
        <v>7.3366063245949853E-2</v>
      </c>
    </row>
    <row r="45" spans="1:102" x14ac:dyDescent="0.3">
      <c r="A45" s="61">
        <f>+'Indice PondENGHO'!A44</f>
        <v>43983</v>
      </c>
      <c r="B45" s="55">
        <f>+'Indice PondENGHO'!B44</f>
        <v>6</v>
      </c>
      <c r="C45" s="55">
        <f>+'Indice PondENGHO'!C44</f>
        <v>2020</v>
      </c>
      <c r="D45" s="62">
        <f>+'Indice PondENGHO'!BL44</f>
        <v>325.27725219726563</v>
      </c>
      <c r="E45" s="62">
        <f>+'Indice PondENGHO'!BM44</f>
        <v>323.7015380859375</v>
      </c>
      <c r="F45" s="62">
        <f>+'Indice PondENGHO'!BN44</f>
        <v>323.486083984375</v>
      </c>
      <c r="G45" s="62">
        <f>+'Indice PondENGHO'!BO44</f>
        <v>322.34234619140625</v>
      </c>
      <c r="H45" s="62">
        <f>+'Indice PondENGHO'!BP44</f>
        <v>320.52725219726563</v>
      </c>
      <c r="I45" s="62">
        <f>+'Indice PondENGHO'!CD44</f>
        <v>322.52761840820313</v>
      </c>
      <c r="K45" s="63">
        <f t="shared" si="29"/>
        <v>0.29391924682722331</v>
      </c>
      <c r="L45" s="63">
        <f t="shared" si="30"/>
        <v>0.36886276053720601</v>
      </c>
      <c r="M45" s="63">
        <f t="shared" si="31"/>
        <v>0.42162684497799663</v>
      </c>
      <c r="N45" s="63">
        <f t="shared" si="32"/>
        <v>0.52819402817418737</v>
      </c>
      <c r="O45" s="63">
        <f t="shared" si="33"/>
        <v>0.76464391295460754</v>
      </c>
      <c r="P45" s="63">
        <f t="shared" si="34"/>
        <v>2.3772467934712207</v>
      </c>
      <c r="Q45" s="63">
        <f t="shared" si="35"/>
        <v>2.3772526616563816</v>
      </c>
      <c r="S45" s="62">
        <f>+'Indice PondENGHO'!D44</f>
        <v>335.63018798828125</v>
      </c>
      <c r="T45" s="62">
        <f>+'Indice PondENGHO'!P44</f>
        <v>334.77450561523438</v>
      </c>
      <c r="U45" s="62">
        <f>+'Indice PondENGHO'!AB44</f>
        <v>334.0440673828125</v>
      </c>
      <c r="V45" s="62">
        <f>+'Indice PondENGHO'!AN44</f>
        <v>333.40023803710938</v>
      </c>
      <c r="W45" s="62">
        <f>+'Indice PondENGHO'!AZ44</f>
        <v>332.533935546875</v>
      </c>
      <c r="Y45" s="63">
        <f t="shared" si="36"/>
        <v>0.57587134937197904</v>
      </c>
      <c r="Z45" s="63">
        <f t="shared" si="37"/>
        <v>0.44853038106837428</v>
      </c>
      <c r="AA45" s="63">
        <f t="shared" si="38"/>
        <v>0.4012256529822425</v>
      </c>
      <c r="AB45" s="63">
        <f t="shared" si="39"/>
        <v>0.33094308140321438</v>
      </c>
      <c r="AC45" s="63">
        <f t="shared" si="40"/>
        <v>0.24418801016500385</v>
      </c>
      <c r="AE45" s="62">
        <f>+'Indice PondENGHO'!D44</f>
        <v>335.63018798828125</v>
      </c>
      <c r="AF45" s="62">
        <f>+'Indice PondENGHO'!E44</f>
        <v>276.21365356445313</v>
      </c>
      <c r="AG45" s="62">
        <f>+'Indice PondENGHO'!F44</f>
        <v>294.349365234375</v>
      </c>
      <c r="AH45" s="62">
        <f>+'Indice PondENGHO'!G44</f>
        <v>334.33572387695313</v>
      </c>
      <c r="AI45" s="62">
        <f>+'Indice PondENGHO'!H44</f>
        <v>327.9500732421875</v>
      </c>
      <c r="AJ45" s="62">
        <f>+'Indice PondENGHO'!I44</f>
        <v>353.74139404296875</v>
      </c>
      <c r="AK45" s="62">
        <f>+'Indice PondENGHO'!J44</f>
        <v>331.66384887695313</v>
      </c>
      <c r="AL45" s="62">
        <f>+'Indice PondENGHO'!K44</f>
        <v>363.76397705078125</v>
      </c>
      <c r="AM45" s="62">
        <f>+'Indice PondENGHO'!L44</f>
        <v>318.06802368164063</v>
      </c>
      <c r="AN45" s="62">
        <f>+'Indice PondENGHO'!M44</f>
        <v>287.25762939453125</v>
      </c>
      <c r="AO45" s="62">
        <f>+'Indice PondENGHO'!N44</f>
        <v>296.7669677734375</v>
      </c>
      <c r="AP45" s="62">
        <f>+'Indice PondENGHO'!O44</f>
        <v>320.203369140625</v>
      </c>
      <c r="AQ45" s="62">
        <f t="shared" si="0"/>
        <v>325.27725219726563</v>
      </c>
      <c r="AR45" s="62"/>
      <c r="AS45" s="62">
        <f>+'Indice PondENGHO'!AZ44</f>
        <v>332.533935546875</v>
      </c>
      <c r="AT45" s="62">
        <f>+'Indice PondENGHO'!BA44</f>
        <v>276.409423828125</v>
      </c>
      <c r="AU45" s="62">
        <f>+'Indice PondENGHO'!BB44</f>
        <v>297.422607421875</v>
      </c>
      <c r="AV45" s="62">
        <f>+'Indice PondENGHO'!BC44</f>
        <v>325.24575805664063</v>
      </c>
      <c r="AW45" s="62">
        <f>+'Indice PondENGHO'!BD44</f>
        <v>328.39486694335938</v>
      </c>
      <c r="AX45" s="62">
        <f>+'Indice PondENGHO'!BE44</f>
        <v>344.90335083007813</v>
      </c>
      <c r="AY45" s="62">
        <f>+'Indice PondENGHO'!BF44</f>
        <v>329.5989990234375</v>
      </c>
      <c r="AZ45" s="62">
        <f>+'Indice PondENGHO'!BG44</f>
        <v>364.221435546875</v>
      </c>
      <c r="BA45" s="62">
        <f>+'Indice PondENGHO'!BH44</f>
        <v>316.69793701171875</v>
      </c>
      <c r="BB45" s="62">
        <f>+'Indice PondENGHO'!BI44</f>
        <v>289.30776977539063</v>
      </c>
      <c r="BC45" s="62">
        <f>+'Indice PondENGHO'!BJ44</f>
        <v>293.06961059570313</v>
      </c>
      <c r="BD45" s="62">
        <f>+'Indice PondENGHO'!BK44</f>
        <v>314.19430541992188</v>
      </c>
      <c r="BE45" s="62">
        <f t="shared" si="1"/>
        <v>320.52725219726563</v>
      </c>
      <c r="BG45" s="63">
        <f t="shared" si="60"/>
        <v>0.57587134937197904</v>
      </c>
      <c r="BH45" s="63">
        <f t="shared" si="61"/>
        <v>7.638401936010053E-2</v>
      </c>
      <c r="BI45" s="63">
        <f t="shared" si="62"/>
        <v>0.4710121003464191</v>
      </c>
      <c r="BJ45" s="63">
        <f t="shared" si="63"/>
        <v>0.14041615898446072</v>
      </c>
      <c r="BK45" s="63">
        <f t="shared" si="64"/>
        <v>0.16578274231253934</v>
      </c>
      <c r="BL45" s="63">
        <f t="shared" si="65"/>
        <v>0.10984252581036506</v>
      </c>
      <c r="BM45" s="63">
        <f t="shared" si="66"/>
        <v>0.16678416707362784</v>
      </c>
      <c r="BN45" s="63">
        <f t="shared" si="67"/>
        <v>2.0266234446681432E-2</v>
      </c>
      <c r="BO45" s="63">
        <f t="shared" si="68"/>
        <v>0.28727768326483277</v>
      </c>
      <c r="BP45" s="63">
        <f t="shared" si="69"/>
        <v>3.3958872039436219E-2</v>
      </c>
      <c r="BQ45" s="63">
        <f t="shared" si="70"/>
        <v>9.1816561496872812E-2</v>
      </c>
      <c r="BR45" s="63">
        <f t="shared" si="71"/>
        <v>1.6176919480824784E-2</v>
      </c>
      <c r="BS45" s="63">
        <f t="shared" si="59"/>
        <v>2.1555893339881402</v>
      </c>
      <c r="BT45" s="63">
        <f t="shared" si="41"/>
        <v>2.3864657210856066</v>
      </c>
      <c r="BV45" s="63">
        <f t="shared" si="42"/>
        <v>0.24418801016500385</v>
      </c>
      <c r="BW45" s="63">
        <f t="shared" si="16"/>
        <v>5.9979997831794918E-2</v>
      </c>
      <c r="BX45" s="63">
        <f t="shared" si="17"/>
        <v>0.34915784056234417</v>
      </c>
      <c r="BY45" s="63">
        <f t="shared" si="18"/>
        <v>0.14531501901204869</v>
      </c>
      <c r="BZ45" s="63">
        <f t="shared" si="19"/>
        <v>0.25801071380309198</v>
      </c>
      <c r="CA45" s="63">
        <f t="shared" si="20"/>
        <v>0.17781094973653744</v>
      </c>
      <c r="CB45" s="63">
        <f t="shared" si="21"/>
        <v>0.30417718415275102</v>
      </c>
      <c r="CC45" s="63">
        <f t="shared" si="22"/>
        <v>2.2718232524108893E-2</v>
      </c>
      <c r="CD45" s="63">
        <f t="shared" si="23"/>
        <v>0.37829462990799828</v>
      </c>
      <c r="CE45" s="63">
        <f t="shared" si="24"/>
        <v>5.6834990616183446E-2</v>
      </c>
      <c r="CF45" s="63">
        <f t="shared" si="25"/>
        <v>0.16576761807422286</v>
      </c>
      <c r="CG45" s="63">
        <f t="shared" si="26"/>
        <v>9.3348068221353938E-3</v>
      </c>
      <c r="CH45" s="63">
        <f t="shared" si="43"/>
        <v>2.1715899932082205</v>
      </c>
      <c r="CI45" s="55">
        <f t="shared" si="44"/>
        <v>2.3808957512126749</v>
      </c>
      <c r="CK45" s="63">
        <f t="shared" si="45"/>
        <v>0.33168333920697518</v>
      </c>
      <c r="CL45" s="63">
        <f t="shared" si="46"/>
        <v>1.6404021528305612E-2</v>
      </c>
      <c r="CM45" s="63">
        <f t="shared" si="47"/>
        <v>0.12185425978407494</v>
      </c>
      <c r="CN45" s="63">
        <f t="shared" si="48"/>
        <v>-4.8988600275879646E-3</v>
      </c>
      <c r="CO45" s="63">
        <f t="shared" si="49"/>
        <v>-9.2227971490552646E-2</v>
      </c>
      <c r="CP45" s="63">
        <f t="shared" si="50"/>
        <v>-6.7968423926172375E-2</v>
      </c>
      <c r="CQ45" s="63">
        <f t="shared" si="51"/>
        <v>-0.13739301707912319</v>
      </c>
      <c r="CR45" s="63">
        <f t="shared" si="52"/>
        <v>-2.4519980774274606E-3</v>
      </c>
      <c r="CS45" s="63">
        <f t="shared" si="53"/>
        <v>-9.1016946643165508E-2</v>
      </c>
      <c r="CT45" s="63">
        <f t="shared" si="54"/>
        <v>-2.2876118576747227E-2</v>
      </c>
      <c r="CU45" s="63">
        <f t="shared" si="55"/>
        <v>-7.3951056577350044E-2</v>
      </c>
      <c r="CV45" s="63">
        <f t="shared" si="56"/>
        <v>6.8421126586893904E-3</v>
      </c>
      <c r="CW45" s="63">
        <f t="shared" si="57"/>
        <v>-1.6000659220080315E-2</v>
      </c>
      <c r="CX45" s="63">
        <f t="shared" si="58"/>
        <v>5.5699698729316793E-3</v>
      </c>
    </row>
    <row r="46" spans="1:102" x14ac:dyDescent="0.3">
      <c r="A46" s="61">
        <f>+'Indice PondENGHO'!A45</f>
        <v>44013</v>
      </c>
      <c r="B46" s="55">
        <f>+'Indice PondENGHO'!B45</f>
        <v>7</v>
      </c>
      <c r="C46" s="55">
        <f>+'Indice PondENGHO'!C45</f>
        <v>2020</v>
      </c>
      <c r="D46" s="62">
        <f>+'Indice PondENGHO'!BL45</f>
        <v>332.5787353515625</v>
      </c>
      <c r="E46" s="62">
        <f>+'Indice PondENGHO'!BM45</f>
        <v>330.87393188476563</v>
      </c>
      <c r="F46" s="62">
        <f>+'Indice PondENGHO'!BN45</f>
        <v>330.69485473632813</v>
      </c>
      <c r="G46" s="62">
        <f>+'Indice PondENGHO'!BO45</f>
        <v>329.466796875</v>
      </c>
      <c r="H46" s="62">
        <f>+'Indice PondENGHO'!BP45</f>
        <v>327.50216674804688</v>
      </c>
      <c r="I46" s="62">
        <f>+'Indice PondENGHO'!CD45</f>
        <v>329.64773559570313</v>
      </c>
      <c r="K46" s="63">
        <f t="shared" si="29"/>
        <v>0.27648355275282194</v>
      </c>
      <c r="L46" s="63">
        <f t="shared" si="30"/>
        <v>0.34518591677634791</v>
      </c>
      <c r="M46" s="63">
        <f t="shared" si="31"/>
        <v>0.39497674045116243</v>
      </c>
      <c r="N46" s="63">
        <f t="shared" si="32"/>
        <v>0.49205497898547179</v>
      </c>
      <c r="O46" s="63">
        <f t="shared" si="33"/>
        <v>0.69888905736372509</v>
      </c>
      <c r="P46" s="63">
        <f t="shared" si="34"/>
        <v>2.2075902463295289</v>
      </c>
      <c r="Q46" s="63">
        <f t="shared" si="35"/>
        <v>2.2075992197631011</v>
      </c>
      <c r="S46" s="62">
        <f>+'Indice PondENGHO'!D45</f>
        <v>341.7066650390625</v>
      </c>
      <c r="T46" s="62">
        <f>+'Indice PondENGHO'!P45</f>
        <v>340.84994506835938</v>
      </c>
      <c r="U46" s="62">
        <f>+'Indice PondENGHO'!AB45</f>
        <v>340.1600341796875</v>
      </c>
      <c r="V46" s="62">
        <f>+'Indice PondENGHO'!AN45</f>
        <v>339.56515502929688</v>
      </c>
      <c r="W46" s="62">
        <f>+'Indice PondENGHO'!AZ45</f>
        <v>338.72512817382813</v>
      </c>
      <c r="Y46" s="63">
        <f t="shared" si="36"/>
        <v>0.64402483837496582</v>
      </c>
      <c r="Z46" s="63">
        <f t="shared" si="37"/>
        <v>0.51977916261023727</v>
      </c>
      <c r="AA46" s="63">
        <f t="shared" si="38"/>
        <v>0.47976532198377086</v>
      </c>
      <c r="AB46" s="63">
        <f t="shared" si="39"/>
        <v>0.40317547945735038</v>
      </c>
      <c r="AC46" s="63">
        <f t="shared" si="40"/>
        <v>0.30322676374150132</v>
      </c>
      <c r="AE46" s="62">
        <f>+'Indice PondENGHO'!D45</f>
        <v>341.7066650390625</v>
      </c>
      <c r="AF46" s="62">
        <f>+'Indice PondENGHO'!E45</f>
        <v>280.81195068359375</v>
      </c>
      <c r="AG46" s="62">
        <f>+'Indice PondENGHO'!F45</f>
        <v>310.17178344726563</v>
      </c>
      <c r="AH46" s="62">
        <f>+'Indice PondENGHO'!G45</f>
        <v>337.94863891601563</v>
      </c>
      <c r="AI46" s="62">
        <f>+'Indice PondENGHO'!H45</f>
        <v>338.26321411132813</v>
      </c>
      <c r="AJ46" s="62">
        <f>+'Indice PondENGHO'!I45</f>
        <v>361.95169067382813</v>
      </c>
      <c r="AK46" s="62">
        <f>+'Indice PondENGHO'!J45</f>
        <v>338.11102294921875</v>
      </c>
      <c r="AL46" s="62">
        <f>+'Indice PondENGHO'!K45</f>
        <v>368.46563720703125</v>
      </c>
      <c r="AM46" s="62">
        <f>+'Indice PondENGHO'!L45</f>
        <v>326.90676879882813</v>
      </c>
      <c r="AN46" s="62">
        <f>+'Indice PondENGHO'!M45</f>
        <v>289.04782104492188</v>
      </c>
      <c r="AO46" s="62">
        <f>+'Indice PondENGHO'!N45</f>
        <v>302.41201782226563</v>
      </c>
      <c r="AP46" s="62">
        <f>+'Indice PondENGHO'!O45</f>
        <v>327.408203125</v>
      </c>
      <c r="AQ46" s="62">
        <f t="shared" si="0"/>
        <v>332.5787353515625</v>
      </c>
      <c r="AR46" s="62"/>
      <c r="AS46" s="62">
        <f>+'Indice PondENGHO'!AZ45</f>
        <v>338.72512817382813</v>
      </c>
      <c r="AT46" s="62">
        <f>+'Indice PondENGHO'!BA45</f>
        <v>281.04983520507813</v>
      </c>
      <c r="AU46" s="62">
        <f>+'Indice PondENGHO'!BB45</f>
        <v>312.57354736328125</v>
      </c>
      <c r="AV46" s="62">
        <f>+'Indice PondENGHO'!BC45</f>
        <v>328.40060424804688</v>
      </c>
      <c r="AW46" s="62">
        <f>+'Indice PondENGHO'!BD45</f>
        <v>339.316162109375</v>
      </c>
      <c r="AX46" s="62">
        <f>+'Indice PondENGHO'!BE45</f>
        <v>351.91830444335938</v>
      </c>
      <c r="AY46" s="62">
        <f>+'Indice PondENGHO'!BF45</f>
        <v>335.52545166015625</v>
      </c>
      <c r="AZ46" s="62">
        <f>+'Indice PondENGHO'!BG45</f>
        <v>368.78961181640625</v>
      </c>
      <c r="BA46" s="62">
        <f>+'Indice PondENGHO'!BH45</f>
        <v>324.654541015625</v>
      </c>
      <c r="BB46" s="62">
        <f>+'Indice PondENGHO'!BI45</f>
        <v>289.75668334960938</v>
      </c>
      <c r="BC46" s="62">
        <f>+'Indice PondENGHO'!BJ45</f>
        <v>298.504638671875</v>
      </c>
      <c r="BD46" s="62">
        <f>+'Indice PondENGHO'!BK45</f>
        <v>321.970947265625</v>
      </c>
      <c r="BE46" s="62">
        <f t="shared" si="1"/>
        <v>327.50216674804688</v>
      </c>
      <c r="BG46" s="63">
        <f t="shared" si="60"/>
        <v>0.64402483837496582</v>
      </c>
      <c r="BH46" s="63">
        <f t="shared" si="61"/>
        <v>3.1434267012498303E-2</v>
      </c>
      <c r="BI46" s="63">
        <f t="shared" si="62"/>
        <v>0.38876813477708833</v>
      </c>
      <c r="BJ46" s="63">
        <f t="shared" si="63"/>
        <v>0.15762456987314669</v>
      </c>
      <c r="BK46" s="63">
        <f t="shared" si="64"/>
        <v>0.13060659023376062</v>
      </c>
      <c r="BL46" s="63">
        <f t="shared" si="65"/>
        <v>0.1056486605828201</v>
      </c>
      <c r="BM46" s="63">
        <f t="shared" si="66"/>
        <v>0.20591357667445834</v>
      </c>
      <c r="BN46" s="63">
        <f t="shared" si="67"/>
        <v>7.2498903117612298E-2</v>
      </c>
      <c r="BO46" s="63">
        <f t="shared" si="68"/>
        <v>0.20929092058489437</v>
      </c>
      <c r="BP46" s="63">
        <f t="shared" si="69"/>
        <v>9.0710417786853108E-3</v>
      </c>
      <c r="BQ46" s="63">
        <f t="shared" si="70"/>
        <v>7.6165145378817509E-2</v>
      </c>
      <c r="BR46" s="63">
        <f t="shared" si="71"/>
        <v>8.1270592033025682E-2</v>
      </c>
      <c r="BS46" s="63">
        <f t="shared" si="59"/>
        <v>2.1123172404217732</v>
      </c>
      <c r="BT46" s="63">
        <f t="shared" si="41"/>
        <v>2.2446952883962812</v>
      </c>
      <c r="BV46" s="63">
        <f t="shared" si="42"/>
        <v>0.30322676374150132</v>
      </c>
      <c r="BW46" s="63">
        <f t="shared" si="16"/>
        <v>2.664390072392139E-2</v>
      </c>
      <c r="BX46" s="63">
        <f t="shared" si="17"/>
        <v>0.28217651699095136</v>
      </c>
      <c r="BY46" s="63">
        <f t="shared" si="18"/>
        <v>0.14389552387237048</v>
      </c>
      <c r="BZ46" s="63">
        <f t="shared" si="19"/>
        <v>0.23835291141540971</v>
      </c>
      <c r="CA46" s="63">
        <f t="shared" si="20"/>
        <v>0.17500980272396427</v>
      </c>
      <c r="CB46" s="63">
        <f t="shared" si="21"/>
        <v>0.28926550596276901</v>
      </c>
      <c r="CC46" s="63">
        <f t="shared" si="22"/>
        <v>6.4927152565022475E-2</v>
      </c>
      <c r="CD46" s="63">
        <f t="shared" si="23"/>
        <v>0.24193614844180508</v>
      </c>
      <c r="CE46" s="63">
        <f t="shared" si="24"/>
        <v>5.271517997015621E-3</v>
      </c>
      <c r="CF46" s="63">
        <f t="shared" si="25"/>
        <v>0.1383909621214342</v>
      </c>
      <c r="CG46" s="63">
        <f t="shared" si="26"/>
        <v>0.12150527396470187</v>
      </c>
      <c r="CH46" s="63">
        <f t="shared" si="43"/>
        <v>2.0306019805208666</v>
      </c>
      <c r="CI46" s="55">
        <f t="shared" si="44"/>
        <v>2.1760753580131187</v>
      </c>
      <c r="CK46" s="63">
        <f t="shared" si="45"/>
        <v>0.34079807463346451</v>
      </c>
      <c r="CL46" s="63">
        <f t="shared" si="46"/>
        <v>4.7903662885769131E-3</v>
      </c>
      <c r="CM46" s="63">
        <f t="shared" si="47"/>
        <v>0.10659161778613696</v>
      </c>
      <c r="CN46" s="63">
        <f t="shared" si="48"/>
        <v>1.3729046000776207E-2</v>
      </c>
      <c r="CO46" s="63">
        <f t="shared" si="49"/>
        <v>-0.10774632118164909</v>
      </c>
      <c r="CP46" s="63">
        <f t="shared" si="50"/>
        <v>-6.9361142141144166E-2</v>
      </c>
      <c r="CQ46" s="63">
        <f t="shared" si="51"/>
        <v>-8.3351929288310672E-2</v>
      </c>
      <c r="CR46" s="63">
        <f t="shared" si="52"/>
        <v>7.5717505525898232E-3</v>
      </c>
      <c r="CS46" s="63">
        <f t="shared" si="53"/>
        <v>-3.2645227856910708E-2</v>
      </c>
      <c r="CT46" s="63">
        <f t="shared" si="54"/>
        <v>3.7995237816696899E-3</v>
      </c>
      <c r="CU46" s="63">
        <f t="shared" si="55"/>
        <v>-6.2225816742616694E-2</v>
      </c>
      <c r="CV46" s="63">
        <f t="shared" si="56"/>
        <v>-4.0234681931676189E-2</v>
      </c>
      <c r="CW46" s="63">
        <f t="shared" si="57"/>
        <v>8.1715259900906556E-2</v>
      </c>
      <c r="CX46" s="63">
        <f t="shared" si="58"/>
        <v>6.8619930383162497E-2</v>
      </c>
    </row>
    <row r="47" spans="1:102" x14ac:dyDescent="0.3">
      <c r="A47" s="61">
        <f>+'Indice PondENGHO'!A46</f>
        <v>44044</v>
      </c>
      <c r="B47" s="55">
        <f>+'Indice PondENGHO'!B46</f>
        <v>8</v>
      </c>
      <c r="C47" s="55">
        <f>+'Indice PondENGHO'!C46</f>
        <v>2020</v>
      </c>
      <c r="D47" s="62">
        <f>+'Indice PondENGHO'!BL46</f>
        <v>341.42013549804688</v>
      </c>
      <c r="E47" s="62">
        <f>+'Indice PondENGHO'!BM46</f>
        <v>339.686767578125</v>
      </c>
      <c r="F47" s="62">
        <f>+'Indice PondENGHO'!BN46</f>
        <v>339.52337646484375</v>
      </c>
      <c r="G47" s="62">
        <f>+'Indice PondENGHO'!BO46</f>
        <v>338.228515625</v>
      </c>
      <c r="H47" s="62">
        <f>+'Indice PondENGHO'!BP46</f>
        <v>336.17193603515625</v>
      </c>
      <c r="I47" s="62">
        <f>+'Indice PondENGHO'!CD46</f>
        <v>338.40924072265625</v>
      </c>
      <c r="K47" s="63">
        <f t="shared" si="29"/>
        <v>0.32756393011497198</v>
      </c>
      <c r="L47" s="63">
        <f t="shared" si="30"/>
        <v>0.41497451717314882</v>
      </c>
      <c r="M47" s="63">
        <f t="shared" si="31"/>
        <v>0.47327668450152099</v>
      </c>
      <c r="N47" s="63">
        <f t="shared" si="32"/>
        <v>0.59206360777450628</v>
      </c>
      <c r="O47" s="63">
        <f t="shared" si="33"/>
        <v>0.84995063485012412</v>
      </c>
      <c r="P47" s="63">
        <f t="shared" si="34"/>
        <v>2.657829374414272</v>
      </c>
      <c r="Q47" s="63">
        <f t="shared" si="35"/>
        <v>2.6578387111078738</v>
      </c>
      <c r="S47" s="62">
        <f>+'Indice PondENGHO'!D46</f>
        <v>352.25372314453125</v>
      </c>
      <c r="T47" s="62">
        <f>+'Indice PondENGHO'!P46</f>
        <v>351.61611938476563</v>
      </c>
      <c r="U47" s="62">
        <f>+'Indice PondENGHO'!AB46</f>
        <v>351.10015869140625</v>
      </c>
      <c r="V47" s="62">
        <f>+'Indice PondENGHO'!AN46</f>
        <v>350.61740112304688</v>
      </c>
      <c r="W47" s="62">
        <f>+'Indice PondENGHO'!AZ46</f>
        <v>349.97280883789063</v>
      </c>
      <c r="Y47" s="63">
        <f t="shared" si="36"/>
        <v>1.0933049361784106</v>
      </c>
      <c r="Z47" s="63">
        <f t="shared" si="37"/>
        <v>0.90112447580076704</v>
      </c>
      <c r="AA47" s="63">
        <f t="shared" si="38"/>
        <v>0.8394873649462895</v>
      </c>
      <c r="AB47" s="63">
        <f t="shared" si="39"/>
        <v>0.70716886785479016</v>
      </c>
      <c r="AC47" s="63">
        <f t="shared" si="40"/>
        <v>0.53914672925844587</v>
      </c>
      <c r="AE47" s="62">
        <f>+'Indice PondENGHO'!D46</f>
        <v>352.25372314453125</v>
      </c>
      <c r="AF47" s="62">
        <f>+'Indice PondENGHO'!E46</f>
        <v>285.41702270507813</v>
      </c>
      <c r="AG47" s="62">
        <f>+'Indice PondENGHO'!F46</f>
        <v>316.8248291015625</v>
      </c>
      <c r="AH47" s="62">
        <f>+'Indice PondENGHO'!G46</f>
        <v>345.66964721679688</v>
      </c>
      <c r="AI47" s="62">
        <f>+'Indice PondENGHO'!H46</f>
        <v>348.93603515625</v>
      </c>
      <c r="AJ47" s="62">
        <f>+'Indice PondENGHO'!I46</f>
        <v>370.88583374023438</v>
      </c>
      <c r="AK47" s="62">
        <f>+'Indice PondENGHO'!J46</f>
        <v>347.92840576171875</v>
      </c>
      <c r="AL47" s="62">
        <f>+'Indice PondENGHO'!K46</f>
        <v>371.9239501953125</v>
      </c>
      <c r="AM47" s="62">
        <f>+'Indice PondENGHO'!L46</f>
        <v>336.40164184570313</v>
      </c>
      <c r="AN47" s="62">
        <f>+'Indice PondENGHO'!M46</f>
        <v>292.35919189453125</v>
      </c>
      <c r="AO47" s="62">
        <f>+'Indice PondENGHO'!N46</f>
        <v>308.13751220703125</v>
      </c>
      <c r="AP47" s="62">
        <f>+'Indice PondENGHO'!O46</f>
        <v>336.61065673828125</v>
      </c>
      <c r="AQ47" s="62">
        <f t="shared" si="0"/>
        <v>341.42013549804688</v>
      </c>
      <c r="AR47" s="62"/>
      <c r="AS47" s="62">
        <f>+'Indice PondENGHO'!AZ46</f>
        <v>349.97280883789063</v>
      </c>
      <c r="AT47" s="62">
        <f>+'Indice PondENGHO'!BA46</f>
        <v>285.68243408203125</v>
      </c>
      <c r="AU47" s="62">
        <f>+'Indice PondENGHO'!BB46</f>
        <v>320.1358642578125</v>
      </c>
      <c r="AV47" s="62">
        <f>+'Indice PondENGHO'!BC46</f>
        <v>335.98617553710938</v>
      </c>
      <c r="AW47" s="62">
        <f>+'Indice PondENGHO'!BD46</f>
        <v>350.13345336914063</v>
      </c>
      <c r="AX47" s="62">
        <f>+'Indice PondENGHO'!BE46</f>
        <v>360.12335205078125</v>
      </c>
      <c r="AY47" s="62">
        <f>+'Indice PondENGHO'!BF46</f>
        <v>345.04238891601563</v>
      </c>
      <c r="AZ47" s="62">
        <f>+'Indice PondENGHO'!BG46</f>
        <v>370.89175415039063</v>
      </c>
      <c r="BA47" s="62">
        <f>+'Indice PondENGHO'!BH46</f>
        <v>335.26419067382813</v>
      </c>
      <c r="BB47" s="62">
        <f>+'Indice PondENGHO'!BI46</f>
        <v>293.61126708984375</v>
      </c>
      <c r="BC47" s="62">
        <f>+'Indice PondENGHO'!BJ46</f>
        <v>304.00210571289063</v>
      </c>
      <c r="BD47" s="62">
        <f>+'Indice PondENGHO'!BK46</f>
        <v>333.47552490234375</v>
      </c>
      <c r="BE47" s="62">
        <f t="shared" si="1"/>
        <v>336.17193603515625</v>
      </c>
      <c r="BG47" s="63">
        <f t="shared" si="60"/>
        <v>1.0933049361784106</v>
      </c>
      <c r="BH47" s="63">
        <f t="shared" si="61"/>
        <v>3.0789451335130898E-2</v>
      </c>
      <c r="BI47" s="63">
        <f t="shared" si="62"/>
        <v>0.159881244522004</v>
      </c>
      <c r="BJ47" s="63">
        <f t="shared" si="63"/>
        <v>0.32945750107765365</v>
      </c>
      <c r="BK47" s="63">
        <f t="shared" si="64"/>
        <v>0.13219425572843491</v>
      </c>
      <c r="BL47" s="63">
        <f t="shared" si="65"/>
        <v>0.11243907524778034</v>
      </c>
      <c r="BM47" s="63">
        <f t="shared" si="66"/>
        <v>0.30666945895512276</v>
      </c>
      <c r="BN47" s="63">
        <f t="shared" si="67"/>
        <v>5.2155932220589812E-2</v>
      </c>
      <c r="BO47" s="63">
        <f t="shared" si="68"/>
        <v>0.21989135489354777</v>
      </c>
      <c r="BP47" s="63">
        <f t="shared" si="69"/>
        <v>1.6410608177782556E-2</v>
      </c>
      <c r="BQ47" s="63">
        <f t="shared" si="70"/>
        <v>7.5554561042502466E-2</v>
      </c>
      <c r="BR47" s="63">
        <f t="shared" si="71"/>
        <v>0.1015248361688682</v>
      </c>
      <c r="BS47" s="63">
        <f t="shared" si="59"/>
        <v>2.6302732155478288</v>
      </c>
      <c r="BT47" s="63">
        <f t="shared" si="41"/>
        <v>2.6584382002470264</v>
      </c>
      <c r="BV47" s="63">
        <f t="shared" si="42"/>
        <v>0.53914672925844587</v>
      </c>
      <c r="BW47" s="63">
        <f t="shared" si="16"/>
        <v>2.6032555580236202E-2</v>
      </c>
      <c r="BX47" s="63">
        <f t="shared" si="17"/>
        <v>0.13784370794573483</v>
      </c>
      <c r="BY47" s="63">
        <f t="shared" si="18"/>
        <v>0.33861654236317801</v>
      </c>
      <c r="BZ47" s="63">
        <f t="shared" si="19"/>
        <v>0.23105513380962814</v>
      </c>
      <c r="CA47" s="63">
        <f t="shared" si="20"/>
        <v>0.20034082588401014</v>
      </c>
      <c r="CB47" s="63">
        <f t="shared" si="21"/>
        <v>0.45462134174979546</v>
      </c>
      <c r="CC47" s="63">
        <f t="shared" si="22"/>
        <v>2.9241281703061152E-2</v>
      </c>
      <c r="CD47" s="63">
        <f t="shared" si="23"/>
        <v>0.3157365394202748</v>
      </c>
      <c r="CE47" s="63">
        <f t="shared" si="24"/>
        <v>4.4299744732002697E-2</v>
      </c>
      <c r="CF47" s="63">
        <f t="shared" si="25"/>
        <v>0.13699961727036655</v>
      </c>
      <c r="CG47" s="63">
        <f t="shared" si="26"/>
        <v>0.17592375778440741</v>
      </c>
      <c r="CH47" s="63">
        <f t="shared" si="43"/>
        <v>2.6298577775011416</v>
      </c>
      <c r="CI47" s="55">
        <f t="shared" si="44"/>
        <v>2.6472402833839004</v>
      </c>
      <c r="CK47" s="63">
        <f t="shared" si="45"/>
        <v>0.55415820691996476</v>
      </c>
      <c r="CL47" s="63">
        <f t="shared" si="46"/>
        <v>4.7568957548946959E-3</v>
      </c>
      <c r="CM47" s="63">
        <f t="shared" si="47"/>
        <v>2.2037536576269168E-2</v>
      </c>
      <c r="CN47" s="63">
        <f t="shared" si="48"/>
        <v>-9.1590412855243608E-3</v>
      </c>
      <c r="CO47" s="63">
        <f t="shared" si="49"/>
        <v>-9.8860878081193232E-2</v>
      </c>
      <c r="CP47" s="63">
        <f t="shared" si="50"/>
        <v>-8.7901750636229806E-2</v>
      </c>
      <c r="CQ47" s="63">
        <f t="shared" si="51"/>
        <v>-0.1479518827946727</v>
      </c>
      <c r="CR47" s="63">
        <f t="shared" si="52"/>
        <v>2.2914650517528661E-2</v>
      </c>
      <c r="CS47" s="63">
        <f t="shared" si="53"/>
        <v>-9.5845184526727023E-2</v>
      </c>
      <c r="CT47" s="63">
        <f t="shared" si="54"/>
        <v>-2.788913655422014E-2</v>
      </c>
      <c r="CU47" s="63">
        <f t="shared" si="55"/>
        <v>-6.1445056227864087E-2</v>
      </c>
      <c r="CV47" s="63">
        <f t="shared" si="56"/>
        <v>-7.439892161553921E-2</v>
      </c>
      <c r="CW47" s="63">
        <f t="shared" si="57"/>
        <v>4.1543804668719986E-4</v>
      </c>
      <c r="CX47" s="63">
        <f t="shared" si="58"/>
        <v>1.119791686312599E-2</v>
      </c>
    </row>
    <row r="48" spans="1:102" x14ac:dyDescent="0.3">
      <c r="A48" s="61">
        <f>+'Indice PondENGHO'!A47</f>
        <v>44075</v>
      </c>
      <c r="B48" s="55">
        <f>+'Indice PondENGHO'!B47</f>
        <v>9</v>
      </c>
      <c r="C48" s="55">
        <f>+'Indice PondENGHO'!C47</f>
        <v>2020</v>
      </c>
      <c r="D48" s="62">
        <f>+'Indice PondENGHO'!BL47</f>
        <v>349.20306396484375</v>
      </c>
      <c r="E48" s="62">
        <f>+'Indice PondENGHO'!BM47</f>
        <v>347.3697509765625</v>
      </c>
      <c r="F48" s="62">
        <f>+'Indice PondENGHO'!BN47</f>
        <v>347.19854736328125</v>
      </c>
      <c r="G48" s="62">
        <f>+'Indice PondENGHO'!BO47</f>
        <v>345.90087890625</v>
      </c>
      <c r="H48" s="62">
        <f>+'Indice PondENGHO'!BP47</f>
        <v>343.5982666015625</v>
      </c>
      <c r="I48" s="62">
        <f>+'Indice PondENGHO'!CD47</f>
        <v>346.01776123046875</v>
      </c>
      <c r="K48" s="63">
        <f t="shared" si="29"/>
        <v>0.28088331941552874</v>
      </c>
      <c r="L48" s="63">
        <f t="shared" si="30"/>
        <v>0.35240619405891749</v>
      </c>
      <c r="M48" s="63">
        <f t="shared" si="31"/>
        <v>0.4007957036513875</v>
      </c>
      <c r="N48" s="63">
        <f t="shared" si="32"/>
        <v>0.50502874812085885</v>
      </c>
      <c r="O48" s="63">
        <f t="shared" si="33"/>
        <v>0.70919933934692647</v>
      </c>
      <c r="P48" s="63">
        <f t="shared" si="34"/>
        <v>2.2483133045936192</v>
      </c>
      <c r="Q48" s="63">
        <f t="shared" si="35"/>
        <v>2.2483193696380299</v>
      </c>
      <c r="S48" s="62">
        <f>+'Indice PondENGHO'!D47</f>
        <v>360.55886840820313</v>
      </c>
      <c r="T48" s="62">
        <f>+'Indice PondENGHO'!P47</f>
        <v>359.67266845703125</v>
      </c>
      <c r="U48" s="62">
        <f>+'Indice PondENGHO'!AB47</f>
        <v>358.9912109375</v>
      </c>
      <c r="V48" s="62">
        <f>+'Indice PondENGHO'!AN47</f>
        <v>358.36944580078125</v>
      </c>
      <c r="W48" s="62">
        <f>+'Indice PondENGHO'!AZ47</f>
        <v>357.49502563476563</v>
      </c>
      <c r="Y48" s="63">
        <f t="shared" si="36"/>
        <v>0.83861485381122036</v>
      </c>
      <c r="Z48" s="63">
        <f t="shared" si="37"/>
        <v>0.65683510870385253</v>
      </c>
      <c r="AA48" s="63">
        <f t="shared" si="38"/>
        <v>0.5897725764321925</v>
      </c>
      <c r="AB48" s="63">
        <f t="shared" si="39"/>
        <v>0.48315923807847111</v>
      </c>
      <c r="AC48" s="63">
        <f t="shared" si="40"/>
        <v>0.35127121716894139</v>
      </c>
      <c r="AE48" s="62">
        <f>+'Indice PondENGHO'!D47</f>
        <v>360.55886840820313</v>
      </c>
      <c r="AF48" s="62">
        <f>+'Indice PondENGHO'!E47</f>
        <v>292.62777709960938</v>
      </c>
      <c r="AG48" s="62">
        <f>+'Indice PondENGHO'!F47</f>
        <v>325.06146240234375</v>
      </c>
      <c r="AH48" s="62">
        <f>+'Indice PondENGHO'!G47</f>
        <v>350.90731811523438</v>
      </c>
      <c r="AI48" s="62">
        <f>+'Indice PondENGHO'!H47</f>
        <v>356.09686279296875</v>
      </c>
      <c r="AJ48" s="62">
        <f>+'Indice PondENGHO'!I47</f>
        <v>384.32022094726563</v>
      </c>
      <c r="AK48" s="62">
        <f>+'Indice PondENGHO'!J47</f>
        <v>359.94088745117188</v>
      </c>
      <c r="AL48" s="62">
        <f>+'Indice PondENGHO'!K47</f>
        <v>373.2469482421875</v>
      </c>
      <c r="AM48" s="62">
        <f>+'Indice PondENGHO'!L47</f>
        <v>341.58953857421875</v>
      </c>
      <c r="AN48" s="62">
        <f>+'Indice PondENGHO'!M47</f>
        <v>297.75457763671875</v>
      </c>
      <c r="AO48" s="62">
        <f>+'Indice PondENGHO'!N47</f>
        <v>313.3544921875</v>
      </c>
      <c r="AP48" s="62">
        <f>+'Indice PondENGHO'!O47</f>
        <v>341.607421875</v>
      </c>
      <c r="AQ48" s="62">
        <f t="shared" si="0"/>
        <v>349.20306396484375</v>
      </c>
      <c r="AR48" s="62"/>
      <c r="AS48" s="62">
        <f>+'Indice PondENGHO'!AZ47</f>
        <v>357.49502563476563</v>
      </c>
      <c r="AT48" s="62">
        <f>+'Indice PondENGHO'!BA47</f>
        <v>292.86569213867188</v>
      </c>
      <c r="AU48" s="62">
        <f>+'Indice PondENGHO'!BB47</f>
        <v>328.31979370117188</v>
      </c>
      <c r="AV48" s="62">
        <f>+'Indice PondENGHO'!BC47</f>
        <v>340.92950439453125</v>
      </c>
      <c r="AW48" s="62">
        <f>+'Indice PondENGHO'!BD47</f>
        <v>356.5960693359375</v>
      </c>
      <c r="AX48" s="62">
        <f>+'Indice PondENGHO'!BE47</f>
        <v>371.927978515625</v>
      </c>
      <c r="AY48" s="62">
        <f>+'Indice PondENGHO'!BF47</f>
        <v>357.66476440429688</v>
      </c>
      <c r="AZ48" s="62">
        <f>+'Indice PondENGHO'!BG47</f>
        <v>371.33221435546875</v>
      </c>
      <c r="BA48" s="62">
        <f>+'Indice PondENGHO'!BH47</f>
        <v>339.01480102539063</v>
      </c>
      <c r="BB48" s="62">
        <f>+'Indice PondENGHO'!BI47</f>
        <v>299.26541137695313</v>
      </c>
      <c r="BC48" s="62">
        <f>+'Indice PondENGHO'!BJ47</f>
        <v>309.09930419921875</v>
      </c>
      <c r="BD48" s="62">
        <f>+'Indice PondENGHO'!BK47</f>
        <v>340.03115844726563</v>
      </c>
      <c r="BE48" s="62">
        <f t="shared" si="1"/>
        <v>343.5982666015625</v>
      </c>
      <c r="BG48" s="63">
        <f t="shared" si="60"/>
        <v>0.83861485381122036</v>
      </c>
      <c r="BH48" s="63">
        <f t="shared" si="61"/>
        <v>4.6962539527531939E-2</v>
      </c>
      <c r="BI48" s="63">
        <f t="shared" si="62"/>
        <v>0.19281112787165389</v>
      </c>
      <c r="BJ48" s="63">
        <f t="shared" si="63"/>
        <v>0.21770526616407326</v>
      </c>
      <c r="BK48" s="63">
        <f t="shared" si="64"/>
        <v>8.6397648819254755E-2</v>
      </c>
      <c r="BL48" s="63">
        <f t="shared" si="65"/>
        <v>0.16469771390581536</v>
      </c>
      <c r="BM48" s="63">
        <f t="shared" si="66"/>
        <v>0.36552146605245905</v>
      </c>
      <c r="BN48" s="63">
        <f t="shared" si="67"/>
        <v>1.9435869158882648E-2</v>
      </c>
      <c r="BO48" s="63">
        <f t="shared" si="68"/>
        <v>0.11703497386377969</v>
      </c>
      <c r="BP48" s="63">
        <f t="shared" si="69"/>
        <v>2.6046219856828225E-2</v>
      </c>
      <c r="BQ48" s="63">
        <f t="shared" si="70"/>
        <v>6.7061337516324149E-2</v>
      </c>
      <c r="BR48" s="63">
        <f t="shared" si="71"/>
        <v>5.3698597667296351E-2</v>
      </c>
      <c r="BS48" s="63">
        <f t="shared" si="59"/>
        <v>2.1959876142151198</v>
      </c>
      <c r="BT48" s="63">
        <f t="shared" si="41"/>
        <v>2.2795751209703896</v>
      </c>
      <c r="BV48" s="63">
        <f t="shared" si="42"/>
        <v>0.35127121716894139</v>
      </c>
      <c r="BW48" s="63">
        <f t="shared" si="16"/>
        <v>3.9324779640942484E-2</v>
      </c>
      <c r="BX48" s="63">
        <f t="shared" si="17"/>
        <v>0.14532712216568752</v>
      </c>
      <c r="BY48" s="63">
        <f t="shared" si="18"/>
        <v>0.21497705147261181</v>
      </c>
      <c r="BZ48" s="63">
        <f t="shared" si="19"/>
        <v>0.13448014562795813</v>
      </c>
      <c r="CA48" s="63">
        <f t="shared" si="20"/>
        <v>0.28079755766653075</v>
      </c>
      <c r="CB48" s="63">
        <f t="shared" si="21"/>
        <v>0.58741689186288615</v>
      </c>
      <c r="CC48" s="63">
        <f t="shared" si="22"/>
        <v>5.9688915110768896E-3</v>
      </c>
      <c r="CD48" s="63">
        <f t="shared" si="23"/>
        <v>0.10873728161531775</v>
      </c>
      <c r="CE48" s="63">
        <f t="shared" si="24"/>
        <v>6.330577763281095E-2</v>
      </c>
      <c r="CF48" s="63">
        <f t="shared" si="25"/>
        <v>0.12374879747356993</v>
      </c>
      <c r="CG48" s="63">
        <f t="shared" si="26"/>
        <v>9.7661008578736677E-2</v>
      </c>
      <c r="CH48" s="63">
        <f t="shared" si="43"/>
        <v>2.1530165224170705</v>
      </c>
      <c r="CI48" s="55">
        <f t="shared" si="44"/>
        <v>2.2090870088660841</v>
      </c>
      <c r="CK48" s="63">
        <f t="shared" si="45"/>
        <v>0.48734363664227898</v>
      </c>
      <c r="CL48" s="63">
        <f t="shared" si="46"/>
        <v>7.6377598865894555E-3</v>
      </c>
      <c r="CM48" s="63">
        <f t="shared" si="47"/>
        <v>4.7484005705966364E-2</v>
      </c>
      <c r="CN48" s="63">
        <f t="shared" si="48"/>
        <v>2.7282146914614502E-3</v>
      </c>
      <c r="CO48" s="63">
        <f t="shared" si="49"/>
        <v>-4.8082496808703371E-2</v>
      </c>
      <c r="CP48" s="63">
        <f t="shared" si="50"/>
        <v>-0.11609984376071539</v>
      </c>
      <c r="CQ48" s="63">
        <f t="shared" si="51"/>
        <v>-0.22189542581042709</v>
      </c>
      <c r="CR48" s="63">
        <f t="shared" si="52"/>
        <v>1.3466977647805758E-2</v>
      </c>
      <c r="CS48" s="63">
        <f t="shared" si="53"/>
        <v>8.2976922484619409E-3</v>
      </c>
      <c r="CT48" s="63">
        <f t="shared" si="54"/>
        <v>-3.7259557775982721E-2</v>
      </c>
      <c r="CU48" s="63">
        <f t="shared" si="55"/>
        <v>-5.6687459957245778E-2</v>
      </c>
      <c r="CV48" s="63">
        <f t="shared" si="56"/>
        <v>-4.3962410911440326E-2</v>
      </c>
      <c r="CW48" s="63">
        <f t="shared" si="57"/>
        <v>4.2971091798049255E-2</v>
      </c>
      <c r="CX48" s="63">
        <f t="shared" si="58"/>
        <v>7.04881121043055E-2</v>
      </c>
    </row>
    <row r="49" spans="1:102" x14ac:dyDescent="0.3">
      <c r="A49" s="61">
        <f>+'Indice PondENGHO'!A48</f>
        <v>44105</v>
      </c>
      <c r="B49" s="55">
        <f>+'Indice PondENGHO'!B48</f>
        <v>10</v>
      </c>
      <c r="C49" s="55">
        <f>+'Indice PondENGHO'!C48</f>
        <v>2020</v>
      </c>
      <c r="D49" s="62">
        <f>+'Indice PondENGHO'!BL48</f>
        <v>361.84912109375</v>
      </c>
      <c r="E49" s="62">
        <f>+'Indice PondENGHO'!BM48</f>
        <v>359.6038818359375</v>
      </c>
      <c r="F49" s="62">
        <f>+'Indice PondENGHO'!BN48</f>
        <v>359.31216430664063</v>
      </c>
      <c r="G49" s="62">
        <f>+'Indice PondENGHO'!BO48</f>
        <v>357.82965087890625</v>
      </c>
      <c r="H49" s="62">
        <f>+'Indice PondENGHO'!BP48</f>
        <v>355.06314086914063</v>
      </c>
      <c r="I49" s="62">
        <f>+'Indice PondENGHO'!CD48</f>
        <v>357.96435546875</v>
      </c>
      <c r="K49" s="63">
        <f t="shared" si="29"/>
        <v>0.4463565078104601</v>
      </c>
      <c r="L49" s="63">
        <f t="shared" si="30"/>
        <v>0.54882082407874266</v>
      </c>
      <c r="M49" s="63">
        <f t="shared" si="31"/>
        <v>0.61866088849189305</v>
      </c>
      <c r="N49" s="63">
        <f t="shared" si="32"/>
        <v>0.76793860536290348</v>
      </c>
      <c r="O49" s="63">
        <f t="shared" si="33"/>
        <v>1.0707970433234113</v>
      </c>
      <c r="P49" s="63">
        <f t="shared" si="34"/>
        <v>3.4525738690674106</v>
      </c>
      <c r="Q49" s="63">
        <f t="shared" si="35"/>
        <v>3.4525956690194537</v>
      </c>
      <c r="S49" s="62">
        <f>+'Indice PondENGHO'!D48</f>
        <v>375.83258056640625</v>
      </c>
      <c r="T49" s="62">
        <f>+'Indice PondENGHO'!P48</f>
        <v>374.72067260742188</v>
      </c>
      <c r="U49" s="62">
        <f>+'Indice PondENGHO'!AB48</f>
        <v>373.85269165039063</v>
      </c>
      <c r="V49" s="62">
        <f>+'Indice PondENGHO'!AN48</f>
        <v>373.07083129882813</v>
      </c>
      <c r="W49" s="62">
        <f>+'Indice PondENGHO'!AZ48</f>
        <v>371.99652099609375</v>
      </c>
      <c r="Y49" s="63">
        <f t="shared" si="36"/>
        <v>1.5078946628589189</v>
      </c>
      <c r="Z49" s="63">
        <f t="shared" si="37"/>
        <v>1.1997004893416474</v>
      </c>
      <c r="AA49" s="63">
        <f t="shared" si="38"/>
        <v>1.0861842965234281</v>
      </c>
      <c r="AB49" s="63">
        <f t="shared" si="39"/>
        <v>0.89596457883771685</v>
      </c>
      <c r="AC49" s="63">
        <f t="shared" si="40"/>
        <v>0.66255204475963902</v>
      </c>
      <c r="AE49" s="62">
        <f>+'Indice PondENGHO'!D48</f>
        <v>375.83258056640625</v>
      </c>
      <c r="AF49" s="62">
        <f>+'Indice PondENGHO'!E48</f>
        <v>297.80303955078125</v>
      </c>
      <c r="AG49" s="62">
        <f>+'Indice PondENGHO'!F48</f>
        <v>341.22860717773438</v>
      </c>
      <c r="AH49" s="62">
        <f>+'Indice PondENGHO'!G48</f>
        <v>359.0675048828125</v>
      </c>
      <c r="AI49" s="62">
        <f>+'Indice PondENGHO'!H48</f>
        <v>371.34878540039063</v>
      </c>
      <c r="AJ49" s="62">
        <f>+'Indice PondENGHO'!I48</f>
        <v>396.61593627929688</v>
      </c>
      <c r="AK49" s="62">
        <f>+'Indice PondENGHO'!J48</f>
        <v>374.73513793945313</v>
      </c>
      <c r="AL49" s="62">
        <f>+'Indice PondENGHO'!K48</f>
        <v>372.35922241210938</v>
      </c>
      <c r="AM49" s="62">
        <f>+'Indice PondENGHO'!L48</f>
        <v>349.69464111328125</v>
      </c>
      <c r="AN49" s="62">
        <f>+'Indice PondENGHO'!M48</f>
        <v>300.48779296875</v>
      </c>
      <c r="AO49" s="62">
        <f>+'Indice PondENGHO'!N48</f>
        <v>324.22396850585938</v>
      </c>
      <c r="AP49" s="62">
        <f>+'Indice PondENGHO'!O48</f>
        <v>348.94488525390625</v>
      </c>
      <c r="AQ49" s="62">
        <f t="shared" si="0"/>
        <v>361.84912109375</v>
      </c>
      <c r="AR49" s="62"/>
      <c r="AS49" s="62">
        <f>+'Indice PondENGHO'!AZ48</f>
        <v>371.99652099609375</v>
      </c>
      <c r="AT49" s="62">
        <f>+'Indice PondENGHO'!BA48</f>
        <v>298.17636108398438</v>
      </c>
      <c r="AU49" s="62">
        <f>+'Indice PondENGHO'!BB48</f>
        <v>345.58099365234375</v>
      </c>
      <c r="AV49" s="62">
        <f>+'Indice PondENGHO'!BC48</f>
        <v>348.9703369140625</v>
      </c>
      <c r="AW49" s="62">
        <f>+'Indice PondENGHO'!BD48</f>
        <v>371.58441162109375</v>
      </c>
      <c r="AX49" s="62">
        <f>+'Indice PondENGHO'!BE48</f>
        <v>382.80072021484375</v>
      </c>
      <c r="AY49" s="62">
        <f>+'Indice PondENGHO'!BF48</f>
        <v>372.38217163085938</v>
      </c>
      <c r="AZ49" s="62">
        <f>+'Indice PondENGHO'!BG48</f>
        <v>370.31271362304688</v>
      </c>
      <c r="BA49" s="62">
        <f>+'Indice PondENGHO'!BH48</f>
        <v>347.650390625</v>
      </c>
      <c r="BB49" s="62">
        <f>+'Indice PondENGHO'!BI48</f>
        <v>299.96957397460938</v>
      </c>
      <c r="BC49" s="62">
        <f>+'Indice PondENGHO'!BJ48</f>
        <v>319.57406616210938</v>
      </c>
      <c r="BD49" s="62">
        <f>+'Indice PondENGHO'!BK48</f>
        <v>346.70376586914063</v>
      </c>
      <c r="BE49" s="62">
        <f t="shared" si="1"/>
        <v>355.06314086914063</v>
      </c>
      <c r="BG49" s="63">
        <f t="shared" si="60"/>
        <v>1.5078946628589189</v>
      </c>
      <c r="BH49" s="63">
        <f t="shared" si="61"/>
        <v>3.2954470195851404E-2</v>
      </c>
      <c r="BI49" s="63">
        <f t="shared" si="62"/>
        <v>0.37002134363870959</v>
      </c>
      <c r="BJ49" s="63">
        <f t="shared" si="63"/>
        <v>0.33162091359419293</v>
      </c>
      <c r="BK49" s="63">
        <f t="shared" si="64"/>
        <v>0.17991790329858459</v>
      </c>
      <c r="BL49" s="63">
        <f t="shared" si="65"/>
        <v>0.14737865684444426</v>
      </c>
      <c r="BM49" s="63">
        <f t="shared" si="66"/>
        <v>0.44013327225223081</v>
      </c>
      <c r="BN49" s="63">
        <f t="shared" si="67"/>
        <v>-1.2750719888516063E-2</v>
      </c>
      <c r="BO49" s="63">
        <f t="shared" si="68"/>
        <v>0.17876971115961351</v>
      </c>
      <c r="BP49" s="63">
        <f t="shared" si="69"/>
        <v>1.2900517587496958E-2</v>
      </c>
      <c r="BQ49" s="63">
        <f t="shared" si="70"/>
        <v>0.13660693466722587</v>
      </c>
      <c r="BR49" s="63">
        <f t="shared" si="71"/>
        <v>7.709585674529211E-2</v>
      </c>
      <c r="BS49" s="63">
        <f t="shared" si="59"/>
        <v>3.4025435229540451</v>
      </c>
      <c r="BT49" s="63">
        <f t="shared" si="41"/>
        <v>3.6214049743215959</v>
      </c>
      <c r="BV49" s="63">
        <f t="shared" si="42"/>
        <v>0.66255204475963902</v>
      </c>
      <c r="BW49" s="63">
        <f t="shared" si="16"/>
        <v>2.8444909050899313E-2</v>
      </c>
      <c r="BX49" s="63">
        <f t="shared" si="17"/>
        <v>0.29989296047346337</v>
      </c>
      <c r="BY49" s="63">
        <f t="shared" si="18"/>
        <v>0.34212444538900227</v>
      </c>
      <c r="BZ49" s="63">
        <f t="shared" si="19"/>
        <v>0.30515037988189458</v>
      </c>
      <c r="CA49" s="63">
        <f t="shared" si="20"/>
        <v>0.25304085051527325</v>
      </c>
      <c r="CB49" s="63">
        <f t="shared" si="21"/>
        <v>0.67011159645940421</v>
      </c>
      <c r="CC49" s="63">
        <f t="shared" si="22"/>
        <v>-1.3517147157579897E-2</v>
      </c>
      <c r="CD49" s="63">
        <f t="shared" si="23"/>
        <v>0.24495088302024809</v>
      </c>
      <c r="CE49" s="63">
        <f t="shared" si="24"/>
        <v>7.7136495754162593E-3</v>
      </c>
      <c r="CF49" s="63">
        <f t="shared" si="25"/>
        <v>0.24880785976351891</v>
      </c>
      <c r="CG49" s="63">
        <f t="shared" si="26"/>
        <v>9.7255148541654401E-2</v>
      </c>
      <c r="CH49" s="63">
        <f t="shared" si="43"/>
        <v>3.1465275802728341</v>
      </c>
      <c r="CI49" s="55">
        <f t="shared" si="44"/>
        <v>3.3367089947728967</v>
      </c>
      <c r="CK49" s="63">
        <f t="shared" si="45"/>
        <v>0.84534261809927991</v>
      </c>
      <c r="CL49" s="63">
        <f t="shared" si="46"/>
        <v>4.5095611449520907E-3</v>
      </c>
      <c r="CM49" s="63">
        <f t="shared" si="47"/>
        <v>7.0128383165246222E-2</v>
      </c>
      <c r="CN49" s="63">
        <f t="shared" si="48"/>
        <v>-1.050353179480934E-2</v>
      </c>
      <c r="CO49" s="63">
        <f t="shared" si="49"/>
        <v>-0.12523247658330999</v>
      </c>
      <c r="CP49" s="63">
        <f t="shared" si="50"/>
        <v>-0.10566219367082899</v>
      </c>
      <c r="CQ49" s="63">
        <f t="shared" si="51"/>
        <v>-0.2299783242071734</v>
      </c>
      <c r="CR49" s="63">
        <f t="shared" si="52"/>
        <v>7.6642726906383379E-4</v>
      </c>
      <c r="CS49" s="63">
        <f t="shared" si="53"/>
        <v>-6.6181171860634574E-2</v>
      </c>
      <c r="CT49" s="63">
        <f t="shared" si="54"/>
        <v>5.1868680120806983E-3</v>
      </c>
      <c r="CU49" s="63">
        <f t="shared" si="55"/>
        <v>-0.11220092509629304</v>
      </c>
      <c r="CV49" s="63">
        <f t="shared" si="56"/>
        <v>-2.0159291796362291E-2</v>
      </c>
      <c r="CW49" s="63">
        <f t="shared" si="57"/>
        <v>0.25601594268121097</v>
      </c>
      <c r="CX49" s="63">
        <f t="shared" si="58"/>
        <v>0.28469597954869919</v>
      </c>
    </row>
    <row r="50" spans="1:102" x14ac:dyDescent="0.3">
      <c r="A50" s="61">
        <f>+'Indice PondENGHO'!A49</f>
        <v>44136</v>
      </c>
      <c r="B50" s="55">
        <f>+'Indice PondENGHO'!B49</f>
        <v>11</v>
      </c>
      <c r="C50" s="55">
        <f>+'Indice PondENGHO'!C49</f>
        <v>2020</v>
      </c>
      <c r="D50" s="62">
        <f>+'Indice PondENGHO'!BL49</f>
        <v>374.55154418945313</v>
      </c>
      <c r="E50" s="62">
        <f>+'Indice PondENGHO'!BM49</f>
        <v>372.06875610351563</v>
      </c>
      <c r="F50" s="62">
        <f>+'Indice PondENGHO'!BN49</f>
        <v>371.76336669921875</v>
      </c>
      <c r="G50" s="62">
        <f>+'Indice PondENGHO'!BO49</f>
        <v>370.29046630859375</v>
      </c>
      <c r="H50" s="62">
        <f>+'Indice PondENGHO'!BP49</f>
        <v>367.47265625</v>
      </c>
      <c r="I50" s="62">
        <f>+'Indice PondENGHO'!CD49</f>
        <v>370.43701171875</v>
      </c>
      <c r="K50" s="63">
        <f t="shared" si="29"/>
        <v>0.43338304250344206</v>
      </c>
      <c r="L50" s="63">
        <f t="shared" si="30"/>
        <v>0.54051029520726035</v>
      </c>
      <c r="M50" s="63">
        <f t="shared" si="31"/>
        <v>0.61467949453685089</v>
      </c>
      <c r="N50" s="63">
        <f t="shared" si="32"/>
        <v>0.77541792366960804</v>
      </c>
      <c r="O50" s="63">
        <f t="shared" si="33"/>
        <v>1.1203437531559917</v>
      </c>
      <c r="P50" s="63">
        <f t="shared" si="34"/>
        <v>3.484334509073153</v>
      </c>
      <c r="Q50" s="63">
        <f t="shared" si="35"/>
        <v>3.4843291125081999</v>
      </c>
      <c r="S50" s="62">
        <f>+'Indice PondENGHO'!D49</f>
        <v>388.91171264648438</v>
      </c>
      <c r="T50" s="62">
        <f>+'Indice PondENGHO'!P49</f>
        <v>387.79437255859375</v>
      </c>
      <c r="U50" s="62">
        <f>+'Indice PondENGHO'!AB49</f>
        <v>387.01174926757813</v>
      </c>
      <c r="V50" s="62">
        <f>+'Indice PondENGHO'!AN49</f>
        <v>386.22552490234375</v>
      </c>
      <c r="W50" s="62">
        <f>+'Indice PondENGHO'!AZ49</f>
        <v>385.01541137695313</v>
      </c>
      <c r="Y50" s="63">
        <f t="shared" si="36"/>
        <v>1.2461084794466488</v>
      </c>
      <c r="Z50" s="63">
        <f t="shared" si="37"/>
        <v>1.006839101068407</v>
      </c>
      <c r="AA50" s="63">
        <f t="shared" si="38"/>
        <v>0.92933481096330761</v>
      </c>
      <c r="AB50" s="63">
        <f t="shared" si="39"/>
        <v>0.77497671283247305</v>
      </c>
      <c r="AC50" s="63">
        <f t="shared" si="40"/>
        <v>0.57560764653778407</v>
      </c>
      <c r="AE50" s="62">
        <f>+'Indice PondENGHO'!D49</f>
        <v>388.91171264648438</v>
      </c>
      <c r="AF50" s="62">
        <f>+'Indice PondENGHO'!E49</f>
        <v>305.3226318359375</v>
      </c>
      <c r="AG50" s="62">
        <f>+'Indice PondENGHO'!F49</f>
        <v>357.07672119140625</v>
      </c>
      <c r="AH50" s="62">
        <f>+'Indice PondENGHO'!G49</f>
        <v>367.7042236328125</v>
      </c>
      <c r="AI50" s="62">
        <f>+'Indice PondENGHO'!H49</f>
        <v>387.42745971679688</v>
      </c>
      <c r="AJ50" s="62">
        <f>+'Indice PondENGHO'!I49</f>
        <v>411.80682373046875</v>
      </c>
      <c r="AK50" s="62">
        <f>+'Indice PondENGHO'!J49</f>
        <v>388.24932861328125</v>
      </c>
      <c r="AL50" s="62">
        <f>+'Indice PondENGHO'!K49</f>
        <v>371.37564086914063</v>
      </c>
      <c r="AM50" s="62">
        <f>+'Indice PondENGHO'!L49</f>
        <v>368.46856689453125</v>
      </c>
      <c r="AN50" s="62">
        <f>+'Indice PondENGHO'!M49</f>
        <v>307.86050415039063</v>
      </c>
      <c r="AO50" s="62">
        <f>+'Indice PondENGHO'!N49</f>
        <v>335.02511596679688</v>
      </c>
      <c r="AP50" s="62">
        <f>+'Indice PondENGHO'!O49</f>
        <v>357.41519165039063</v>
      </c>
      <c r="AQ50" s="62">
        <f t="shared" si="0"/>
        <v>374.55154418945313</v>
      </c>
      <c r="AR50" s="62"/>
      <c r="AS50" s="62">
        <f>+'Indice PondENGHO'!AZ49</f>
        <v>385.01541137695313</v>
      </c>
      <c r="AT50" s="62">
        <f>+'Indice PondENGHO'!BA49</f>
        <v>305.52896118164063</v>
      </c>
      <c r="AU50" s="62">
        <f>+'Indice PondENGHO'!BB49</f>
        <v>360.76406860351563</v>
      </c>
      <c r="AV50" s="62">
        <f>+'Indice PondENGHO'!BC49</f>
        <v>357.82470703125</v>
      </c>
      <c r="AW50" s="62">
        <f>+'Indice PondENGHO'!BD49</f>
        <v>387.26739501953125</v>
      </c>
      <c r="AX50" s="62">
        <f>+'Indice PondENGHO'!BE49</f>
        <v>396.39846801757813</v>
      </c>
      <c r="AY50" s="62">
        <f>+'Indice PondENGHO'!BF49</f>
        <v>385.81719970703125</v>
      </c>
      <c r="AZ50" s="62">
        <f>+'Indice PondENGHO'!BG49</f>
        <v>367.46298217773438</v>
      </c>
      <c r="BA50" s="62">
        <f>+'Indice PondENGHO'!BH49</f>
        <v>366.09695434570313</v>
      </c>
      <c r="BB50" s="62">
        <f>+'Indice PondENGHO'!BI49</f>
        <v>307.47708129882813</v>
      </c>
      <c r="BC50" s="62">
        <f>+'Indice PondENGHO'!BJ49</f>
        <v>330.10980224609375</v>
      </c>
      <c r="BD50" s="62">
        <f>+'Indice PondENGHO'!BK49</f>
        <v>356.20147705078125</v>
      </c>
      <c r="BE50" s="62">
        <f t="shared" si="1"/>
        <v>367.47265625</v>
      </c>
      <c r="BG50" s="63">
        <f t="shared" si="60"/>
        <v>1.2461084794466488</v>
      </c>
      <c r="BH50" s="63">
        <f t="shared" si="61"/>
        <v>4.6209021500067886E-2</v>
      </c>
      <c r="BI50" s="63">
        <f t="shared" si="62"/>
        <v>0.35004313028025208</v>
      </c>
      <c r="BJ50" s="63">
        <f t="shared" si="63"/>
        <v>0.33872021267855679</v>
      </c>
      <c r="BK50" s="63">
        <f t="shared" si="64"/>
        <v>0.18304191484120394</v>
      </c>
      <c r="BL50" s="63">
        <f t="shared" si="65"/>
        <v>0.17571727671247386</v>
      </c>
      <c r="BM50" s="63">
        <f t="shared" si="66"/>
        <v>0.38800006530315917</v>
      </c>
      <c r="BN50" s="63">
        <f t="shared" si="67"/>
        <v>-1.3633794464669212E-2</v>
      </c>
      <c r="BO50" s="63">
        <f t="shared" si="68"/>
        <v>0.3996143222869718</v>
      </c>
      <c r="BP50" s="63">
        <f t="shared" si="69"/>
        <v>3.3582345984152349E-2</v>
      </c>
      <c r="BQ50" s="63">
        <f t="shared" si="70"/>
        <v>0.13100399639176374</v>
      </c>
      <c r="BR50" s="63">
        <f t="shared" si="71"/>
        <v>8.5888444250272422E-2</v>
      </c>
      <c r="BS50" s="63">
        <f t="shared" si="59"/>
        <v>3.364295415210854</v>
      </c>
      <c r="BT50" s="63">
        <f t="shared" si="41"/>
        <v>3.5104197731109288</v>
      </c>
      <c r="BV50" s="63">
        <f t="shared" si="42"/>
        <v>0.57560764653778407</v>
      </c>
      <c r="BW50" s="63">
        <f t="shared" si="16"/>
        <v>3.8110236118656313E-2</v>
      </c>
      <c r="BX50" s="63">
        <f t="shared" si="17"/>
        <v>0.25527036405118125</v>
      </c>
      <c r="BY50" s="63">
        <f t="shared" si="18"/>
        <v>0.36457437123996961</v>
      </c>
      <c r="BZ50" s="63">
        <f t="shared" si="19"/>
        <v>0.308982845922045</v>
      </c>
      <c r="CA50" s="63">
        <f t="shared" si="20"/>
        <v>0.30624141564518853</v>
      </c>
      <c r="CB50" s="63">
        <f t="shared" si="21"/>
        <v>0.59197011013417966</v>
      </c>
      <c r="CC50" s="63">
        <f t="shared" si="22"/>
        <v>-3.6563419741347018E-2</v>
      </c>
      <c r="CD50" s="63">
        <f t="shared" si="23"/>
        <v>0.50634656122761479</v>
      </c>
      <c r="CE50" s="63">
        <f t="shared" si="24"/>
        <v>7.9584426367223529E-2</v>
      </c>
      <c r="CF50" s="63">
        <f t="shared" si="25"/>
        <v>0.24217549153569248</v>
      </c>
      <c r="CG50" s="63">
        <f t="shared" si="26"/>
        <v>0.13396191891862846</v>
      </c>
      <c r="CH50" s="63">
        <f t="shared" si="43"/>
        <v>3.3662619679568162</v>
      </c>
      <c r="CI50" s="55">
        <f t="shared" si="44"/>
        <v>3.4950165062142879</v>
      </c>
      <c r="CK50" s="63">
        <f t="shared" si="45"/>
        <v>0.67050083290886475</v>
      </c>
      <c r="CL50" s="63">
        <f t="shared" si="46"/>
        <v>8.0987853814115732E-3</v>
      </c>
      <c r="CM50" s="63">
        <f t="shared" si="47"/>
        <v>9.4772766229070826E-2</v>
      </c>
      <c r="CN50" s="63">
        <f t="shared" si="48"/>
        <v>-2.5854158561412821E-2</v>
      </c>
      <c r="CO50" s="63">
        <f t="shared" si="49"/>
        <v>-0.12594093108084106</v>
      </c>
      <c r="CP50" s="63">
        <f t="shared" si="50"/>
        <v>-0.13052413893271467</v>
      </c>
      <c r="CQ50" s="63">
        <f t="shared" si="51"/>
        <v>-0.20397004483102049</v>
      </c>
      <c r="CR50" s="63">
        <f t="shared" si="52"/>
        <v>2.2929625276677808E-2</v>
      </c>
      <c r="CS50" s="63">
        <f t="shared" si="53"/>
        <v>-0.10673223894064299</v>
      </c>
      <c r="CT50" s="63">
        <f t="shared" si="54"/>
        <v>-4.600208038307118E-2</v>
      </c>
      <c r="CU50" s="63">
        <f t="shared" si="55"/>
        <v>-0.11117149514392874</v>
      </c>
      <c r="CV50" s="63">
        <f t="shared" si="56"/>
        <v>-4.8073474668356042E-2</v>
      </c>
      <c r="CW50" s="63">
        <f t="shared" si="57"/>
        <v>-1.9665527459622467E-3</v>
      </c>
      <c r="CX50" s="63">
        <f t="shared" si="58"/>
        <v>1.5403266896640844E-2</v>
      </c>
    </row>
    <row r="51" spans="1:102" x14ac:dyDescent="0.3">
      <c r="A51" s="61">
        <f>+'Indice PondENGHO'!A50</f>
        <v>44166</v>
      </c>
      <c r="B51" s="55">
        <f>+'Indice PondENGHO'!B50</f>
        <v>12</v>
      </c>
      <c r="C51" s="55">
        <f>+'Indice PondENGHO'!C50</f>
        <v>2020</v>
      </c>
      <c r="D51" s="62">
        <f>+'Indice PondENGHO'!BL50</f>
        <v>391.44784545898438</v>
      </c>
      <c r="E51" s="62">
        <f>+'Indice PondENGHO'!BM50</f>
        <v>388.0767822265625</v>
      </c>
      <c r="F51" s="62">
        <f>+'Indice PondENGHO'!BN50</f>
        <v>387.49896240234375</v>
      </c>
      <c r="G51" s="62">
        <f>+'Indice PondENGHO'!BO50</f>
        <v>385.85662841796875</v>
      </c>
      <c r="H51" s="62">
        <f>+'Indice PondENGHO'!BP50</f>
        <v>382.674560546875</v>
      </c>
      <c r="I51" s="62">
        <f>+'Indice PondENGHO'!CD50</f>
        <v>386.14654541015625</v>
      </c>
      <c r="K51" s="63">
        <f t="shared" si="29"/>
        <v>0.55706054028549656</v>
      </c>
      <c r="L51" s="63">
        <f t="shared" si="30"/>
        <v>0.67077870100590486</v>
      </c>
      <c r="M51" s="63">
        <f t="shared" si="31"/>
        <v>0.75066476813920224</v>
      </c>
      <c r="N51" s="63">
        <f t="shared" si="32"/>
        <v>0.93604414837855299</v>
      </c>
      <c r="O51" s="63">
        <f t="shared" si="33"/>
        <v>1.3262331553450124</v>
      </c>
      <c r="P51" s="63">
        <f t="shared" si="34"/>
        <v>4.2407813131541694</v>
      </c>
      <c r="Q51" s="63">
        <f t="shared" si="35"/>
        <v>4.2408110405915744</v>
      </c>
      <c r="S51" s="62">
        <f>+'Indice PondENGHO'!D50</f>
        <v>410.26461791992188</v>
      </c>
      <c r="T51" s="62">
        <f>+'Indice PondENGHO'!P50</f>
        <v>407.72793579101563</v>
      </c>
      <c r="U51" s="62">
        <f>+'Indice PondENGHO'!AB50</f>
        <v>406.00088500976563</v>
      </c>
      <c r="V51" s="62">
        <f>+'Indice PondENGHO'!AN50</f>
        <v>404.50405883789063</v>
      </c>
      <c r="W51" s="62">
        <f>+'Indice PondENGHO'!AZ50</f>
        <v>402.04534912109375</v>
      </c>
      <c r="Y51" s="63">
        <f t="shared" si="36"/>
        <v>1.965394920830809</v>
      </c>
      <c r="Z51" s="63">
        <f t="shared" si="37"/>
        <v>1.483705363945512</v>
      </c>
      <c r="AA51" s="63">
        <f t="shared" si="38"/>
        <v>1.2961579964951764</v>
      </c>
      <c r="AB51" s="63">
        <f t="shared" si="39"/>
        <v>1.0405981970189413</v>
      </c>
      <c r="AC51" s="63">
        <f t="shared" si="40"/>
        <v>0.72752212692131446</v>
      </c>
      <c r="AE51" s="62">
        <f>+'Indice PondENGHO'!D50</f>
        <v>410.26461791992188</v>
      </c>
      <c r="AF51" s="62">
        <f>+'Indice PondENGHO'!E50</f>
        <v>316.53955078125</v>
      </c>
      <c r="AG51" s="62">
        <f>+'Indice PondENGHO'!F50</f>
        <v>374.11203002929688</v>
      </c>
      <c r="AH51" s="62">
        <f>+'Indice PondENGHO'!G50</f>
        <v>377.302490234375</v>
      </c>
      <c r="AI51" s="62">
        <f>+'Indice PondENGHO'!H50</f>
        <v>397.69039916992188</v>
      </c>
      <c r="AJ51" s="62">
        <f>+'Indice PondENGHO'!I50</f>
        <v>432.84881591796875</v>
      </c>
      <c r="AK51" s="62">
        <f>+'Indice PondENGHO'!J50</f>
        <v>406.83078002929688</v>
      </c>
      <c r="AL51" s="62">
        <f>+'Indice PondENGHO'!K50</f>
        <v>368.14007568359375</v>
      </c>
      <c r="AM51" s="62">
        <f>+'Indice PondENGHO'!L50</f>
        <v>387.07568359375</v>
      </c>
      <c r="AN51" s="62">
        <f>+'Indice PondENGHO'!M50</f>
        <v>314.824462890625</v>
      </c>
      <c r="AO51" s="62">
        <f>+'Indice PondENGHO'!N50</f>
        <v>349.97540283203125</v>
      </c>
      <c r="AP51" s="62">
        <f>+'Indice PondENGHO'!O50</f>
        <v>363.99380493164063</v>
      </c>
      <c r="AQ51" s="62">
        <f t="shared" si="0"/>
        <v>391.44784545898438</v>
      </c>
      <c r="AR51" s="62"/>
      <c r="AS51" s="62">
        <f>+'Indice PondENGHO'!AZ50</f>
        <v>402.04534912109375</v>
      </c>
      <c r="AT51" s="62">
        <f>+'Indice PondENGHO'!BA50</f>
        <v>316.10702514648438</v>
      </c>
      <c r="AU51" s="62">
        <f>+'Indice PondENGHO'!BB50</f>
        <v>377.8463134765625</v>
      </c>
      <c r="AV51" s="62">
        <f>+'Indice PondENGHO'!BC50</f>
        <v>369.02734375</v>
      </c>
      <c r="AW51" s="62">
        <f>+'Indice PondENGHO'!BD50</f>
        <v>397.7315673828125</v>
      </c>
      <c r="AX51" s="62">
        <f>+'Indice PondENGHO'!BE50</f>
        <v>417.7479248046875</v>
      </c>
      <c r="AY51" s="62">
        <f>+'Indice PondENGHO'!BF50</f>
        <v>405.00753784179688</v>
      </c>
      <c r="AZ51" s="62">
        <f>+'Indice PondENGHO'!BG50</f>
        <v>365.04879760742188</v>
      </c>
      <c r="BA51" s="62">
        <f>+'Indice PondENGHO'!BH50</f>
        <v>385.93960571289063</v>
      </c>
      <c r="BB51" s="62">
        <f>+'Indice PondENGHO'!BI50</f>
        <v>313.051513671875</v>
      </c>
      <c r="BC51" s="62">
        <f>+'Indice PondENGHO'!BJ50</f>
        <v>345.59848022460938</v>
      </c>
      <c r="BD51" s="62">
        <f>+'Indice PondENGHO'!BK50</f>
        <v>362.11581420898438</v>
      </c>
      <c r="BE51" s="62">
        <f t="shared" si="1"/>
        <v>382.674560546875</v>
      </c>
      <c r="BG51" s="63">
        <f t="shared" si="60"/>
        <v>1.965394920830809</v>
      </c>
      <c r="BH51" s="63">
        <f t="shared" si="61"/>
        <v>6.6591989550281588E-2</v>
      </c>
      <c r="BI51" s="63">
        <f t="shared" si="62"/>
        <v>0.36350460211777785</v>
      </c>
      <c r="BJ51" s="63">
        <f t="shared" si="63"/>
        <v>0.36366463951406913</v>
      </c>
      <c r="BK51" s="63">
        <f t="shared" si="64"/>
        <v>0.11287246482361671</v>
      </c>
      <c r="BL51" s="63">
        <f t="shared" si="65"/>
        <v>0.23514410903755284</v>
      </c>
      <c r="BM51" s="63">
        <f t="shared" si="66"/>
        <v>0.51539158203573865</v>
      </c>
      <c r="BN51" s="63">
        <f t="shared" si="67"/>
        <v>-4.33283804399947E-2</v>
      </c>
      <c r="BO51" s="63">
        <f t="shared" si="68"/>
        <v>0.38263171121807305</v>
      </c>
      <c r="BP51" s="63">
        <f t="shared" si="69"/>
        <v>3.0644739224025219E-2</v>
      </c>
      <c r="BQ51" s="63">
        <f t="shared" si="70"/>
        <v>0.17517821844859396</v>
      </c>
      <c r="BR51" s="63">
        <f t="shared" si="71"/>
        <v>6.4444506672653987E-2</v>
      </c>
      <c r="BS51" s="63">
        <f t="shared" si="59"/>
        <v>4.2321351030331966</v>
      </c>
      <c r="BT51" s="63">
        <f t="shared" si="41"/>
        <v>4.5110750527262322</v>
      </c>
      <c r="BV51" s="63">
        <f t="shared" si="42"/>
        <v>0.72752212692131446</v>
      </c>
      <c r="BW51" s="63">
        <f t="shared" si="16"/>
        <v>5.2977010159150482E-2</v>
      </c>
      <c r="BX51" s="63">
        <f t="shared" si="17"/>
        <v>0.27750203152637848</v>
      </c>
      <c r="BY51" s="63">
        <f t="shared" si="18"/>
        <v>0.4456862937611703</v>
      </c>
      <c r="BZ51" s="63">
        <f t="shared" si="19"/>
        <v>0.19920082499952846</v>
      </c>
      <c r="CA51" s="63">
        <f t="shared" si="20"/>
        <v>0.4645840898408814</v>
      </c>
      <c r="CB51" s="63">
        <f t="shared" si="21"/>
        <v>0.81700438863775704</v>
      </c>
      <c r="CC51" s="63">
        <f t="shared" si="22"/>
        <v>-2.9929117083628064E-2</v>
      </c>
      <c r="CD51" s="63">
        <f t="shared" si="23"/>
        <v>0.52627489381931192</v>
      </c>
      <c r="CE51" s="63">
        <f t="shared" si="24"/>
        <v>5.7097032689510954E-2</v>
      </c>
      <c r="CF51" s="63">
        <f t="shared" si="25"/>
        <v>0.34400140717388811</v>
      </c>
      <c r="CG51" s="63">
        <f t="shared" si="26"/>
        <v>8.0602598236893044E-2</v>
      </c>
      <c r="CH51" s="63">
        <f t="shared" si="43"/>
        <v>3.9625235806821562</v>
      </c>
      <c r="CI51" s="55">
        <f t="shared" si="44"/>
        <v>4.1368804013904192</v>
      </c>
      <c r="CK51" s="63">
        <f t="shared" si="45"/>
        <v>1.2378727939094945</v>
      </c>
      <c r="CL51" s="63">
        <f t="shared" si="46"/>
        <v>1.3614979391131106E-2</v>
      </c>
      <c r="CM51" s="63">
        <f t="shared" si="47"/>
        <v>8.6002570591399374E-2</v>
      </c>
      <c r="CN51" s="63">
        <f t="shared" si="48"/>
        <v>-8.2021654247101172E-2</v>
      </c>
      <c r="CO51" s="63">
        <f t="shared" si="49"/>
        <v>-8.632836017591175E-2</v>
      </c>
      <c r="CP51" s="63">
        <f t="shared" si="50"/>
        <v>-0.22943998080332856</v>
      </c>
      <c r="CQ51" s="63">
        <f t="shared" si="51"/>
        <v>-0.30161280660201839</v>
      </c>
      <c r="CR51" s="63">
        <f t="shared" si="52"/>
        <v>-1.3399263356366636E-2</v>
      </c>
      <c r="CS51" s="63">
        <f t="shared" si="53"/>
        <v>-0.14364318260123887</v>
      </c>
      <c r="CT51" s="63">
        <f t="shared" si="54"/>
        <v>-2.6452293465485735E-2</v>
      </c>
      <c r="CU51" s="63">
        <f t="shared" si="55"/>
        <v>-0.16882318872529414</v>
      </c>
      <c r="CV51" s="63">
        <f t="shared" si="56"/>
        <v>-1.6158091564239058E-2</v>
      </c>
      <c r="CW51" s="63">
        <f t="shared" si="57"/>
        <v>0.26961152235104047</v>
      </c>
      <c r="CX51" s="63">
        <f t="shared" si="58"/>
        <v>0.37419465133581298</v>
      </c>
    </row>
    <row r="52" spans="1:102" x14ac:dyDescent="0.3">
      <c r="A52" s="61">
        <f>+'Indice PondENGHO'!A51</f>
        <v>44197</v>
      </c>
      <c r="B52" s="55">
        <f>+'Indice PondENGHO'!B51</f>
        <v>1</v>
      </c>
      <c r="C52" s="55">
        <f>+'Indice PondENGHO'!C51</f>
        <v>2021</v>
      </c>
      <c r="D52" s="62">
        <f>+'Indice PondENGHO'!BL51</f>
        <v>409.26382446289063</v>
      </c>
      <c r="E52" s="62">
        <f>+'Indice PondENGHO'!BM51</f>
        <v>405.37939453125</v>
      </c>
      <c r="F52" s="62">
        <f>+'Indice PondENGHO'!BN51</f>
        <v>404.57281494140625</v>
      </c>
      <c r="G52" s="62">
        <f>+'Indice PondENGHO'!BO51</f>
        <v>402.44281005859375</v>
      </c>
      <c r="H52" s="62">
        <f>+'Indice PondENGHO'!BP51</f>
        <v>398.46066284179688</v>
      </c>
      <c r="I52" s="62">
        <f>+'Indice PondENGHO'!CD51</f>
        <v>402.82192993164063</v>
      </c>
      <c r="K52" s="63">
        <f t="shared" si="29"/>
        <v>0.56348539225426286</v>
      </c>
      <c r="L52" s="63">
        <f t="shared" si="30"/>
        <v>0.69552921186431971</v>
      </c>
      <c r="M52" s="63">
        <f t="shared" si="31"/>
        <v>0.78136974105177481</v>
      </c>
      <c r="N52" s="63">
        <f t="shared" si="32"/>
        <v>0.95680496248825397</v>
      </c>
      <c r="O52" s="63">
        <f t="shared" si="33"/>
        <v>1.3211709560234757</v>
      </c>
      <c r="P52" s="63">
        <f t="shared" si="34"/>
        <v>4.318360263682087</v>
      </c>
      <c r="Q52" s="63">
        <f t="shared" si="35"/>
        <v>4.3184083140695106</v>
      </c>
      <c r="S52" s="62">
        <f>+'Indice PondENGHO'!D51</f>
        <v>429.75921630859375</v>
      </c>
      <c r="T52" s="62">
        <f>+'Indice PondENGHO'!P51</f>
        <v>426.62637329101563</v>
      </c>
      <c r="U52" s="62">
        <f>+'Indice PondENGHO'!AB51</f>
        <v>424.56158447265625</v>
      </c>
      <c r="V52" s="62">
        <f>+'Indice PondENGHO'!AN51</f>
        <v>422.67684936523438</v>
      </c>
      <c r="W52" s="62">
        <f>+'Indice PondENGHO'!AZ51</f>
        <v>419.42056274414063</v>
      </c>
      <c r="Y52" s="63">
        <f t="shared" si="36"/>
        <v>1.7168993391163032</v>
      </c>
      <c r="Z52" s="63">
        <f t="shared" si="37"/>
        <v>1.3486342009520111</v>
      </c>
      <c r="AA52" s="63">
        <f t="shared" si="38"/>
        <v>1.2154668865507443</v>
      </c>
      <c r="AB52" s="63">
        <f t="shared" si="39"/>
        <v>0.99284143999704089</v>
      </c>
      <c r="AC52" s="63">
        <f t="shared" si="40"/>
        <v>0.71278530162619846</v>
      </c>
      <c r="AE52" s="62">
        <f>+'Indice PondENGHO'!D51</f>
        <v>429.75921630859375</v>
      </c>
      <c r="AF52" s="62">
        <f>+'Indice PondENGHO'!E51</f>
        <v>330.76333618164063</v>
      </c>
      <c r="AG52" s="62">
        <f>+'Indice PondENGHO'!F51</f>
        <v>391.71127319335938</v>
      </c>
      <c r="AH52" s="62">
        <f>+'Indice PondENGHO'!G51</f>
        <v>383.93380737304688</v>
      </c>
      <c r="AI52" s="62">
        <f>+'Indice PondENGHO'!H51</f>
        <v>412.0941162109375</v>
      </c>
      <c r="AJ52" s="62">
        <f>+'Indice PondENGHO'!I51</f>
        <v>448.31475830078125</v>
      </c>
      <c r="AK52" s="62">
        <f>+'Indice PondENGHO'!J51</f>
        <v>427.64773559570313</v>
      </c>
      <c r="AL52" s="62">
        <f>+'Indice PondENGHO'!K51</f>
        <v>418.67507934570313</v>
      </c>
      <c r="AM52" s="62">
        <f>+'Indice PondENGHO'!L51</f>
        <v>404.45880126953125</v>
      </c>
      <c r="AN52" s="62">
        <f>+'Indice PondENGHO'!M51</f>
        <v>325.58218383789063</v>
      </c>
      <c r="AO52" s="62">
        <f>+'Indice PondENGHO'!N51</f>
        <v>368.94131469726563</v>
      </c>
      <c r="AP52" s="62">
        <f>+'Indice PondENGHO'!O51</f>
        <v>371.5848388671875</v>
      </c>
      <c r="AQ52" s="62">
        <f t="shared" si="0"/>
        <v>409.26382446289063</v>
      </c>
      <c r="AR52" s="62"/>
      <c r="AS52" s="62">
        <f>+'Indice PondENGHO'!AZ51</f>
        <v>419.42056274414063</v>
      </c>
      <c r="AT52" s="62">
        <f>+'Indice PondENGHO'!BA51</f>
        <v>329.89572143554688</v>
      </c>
      <c r="AU52" s="62">
        <f>+'Indice PondENGHO'!BB51</f>
        <v>394.60446166992188</v>
      </c>
      <c r="AV52" s="62">
        <f>+'Indice PondENGHO'!BC51</f>
        <v>371.85647583007813</v>
      </c>
      <c r="AW52" s="62">
        <f>+'Indice PondENGHO'!BD51</f>
        <v>412.57208251953125</v>
      </c>
      <c r="AX52" s="62">
        <f>+'Indice PondENGHO'!BE51</f>
        <v>431.64126586914063</v>
      </c>
      <c r="AY52" s="62">
        <f>+'Indice PondENGHO'!BF51</f>
        <v>423.61117553710938</v>
      </c>
      <c r="AZ52" s="62">
        <f>+'Indice PondENGHO'!BG51</f>
        <v>418.52011108398438</v>
      </c>
      <c r="BA52" s="62">
        <f>+'Indice PondENGHO'!BH51</f>
        <v>402.68157958984375</v>
      </c>
      <c r="BB52" s="62">
        <f>+'Indice PondENGHO'!BI51</f>
        <v>323.92974853515625</v>
      </c>
      <c r="BC52" s="62">
        <f>+'Indice PondENGHO'!BJ51</f>
        <v>364.05419921875</v>
      </c>
      <c r="BD52" s="62">
        <f>+'Indice PondENGHO'!BK51</f>
        <v>369.6156005859375</v>
      </c>
      <c r="BE52" s="62">
        <f t="shared" si="1"/>
        <v>398.46066284179688</v>
      </c>
      <c r="BG52" s="63">
        <f t="shared" si="60"/>
        <v>1.7168993391163032</v>
      </c>
      <c r="BH52" s="63">
        <f t="shared" si="61"/>
        <v>8.0798125423353559E-2</v>
      </c>
      <c r="BI52" s="63">
        <f t="shared" si="62"/>
        <v>0.3593284291916371</v>
      </c>
      <c r="BJ52" s="63">
        <f t="shared" si="63"/>
        <v>0.24040624740397074</v>
      </c>
      <c r="BK52" s="63">
        <f t="shared" si="64"/>
        <v>0.15157532502723867</v>
      </c>
      <c r="BL52" s="63">
        <f t="shared" si="65"/>
        <v>0.16537174945498509</v>
      </c>
      <c r="BM52" s="63">
        <f t="shared" si="66"/>
        <v>0.55247494430455646</v>
      </c>
      <c r="BN52" s="63">
        <f t="shared" si="67"/>
        <v>0.64751866036360251</v>
      </c>
      <c r="BO52" s="63">
        <f t="shared" si="68"/>
        <v>0.34203238884730408</v>
      </c>
      <c r="BP52" s="63">
        <f t="shared" si="69"/>
        <v>4.5295775560981529E-2</v>
      </c>
      <c r="BQ52" s="63">
        <f t="shared" si="70"/>
        <v>0.21263854516858127</v>
      </c>
      <c r="BR52" s="63">
        <f t="shared" si="71"/>
        <v>7.1152499972941513E-2</v>
      </c>
      <c r="BS52" s="63">
        <f t="shared" si="59"/>
        <v>4.5854920298354571</v>
      </c>
      <c r="BT52" s="63">
        <f t="shared" si="41"/>
        <v>4.551303375553517</v>
      </c>
      <c r="BV52" s="63">
        <f t="shared" si="42"/>
        <v>0.71278530162619846</v>
      </c>
      <c r="BW52" s="63">
        <f t="shared" si="16"/>
        <v>6.6313186631956553E-2</v>
      </c>
      <c r="BX52" s="63">
        <f t="shared" si="17"/>
        <v>0.26142233340782267</v>
      </c>
      <c r="BY52" s="63">
        <f t="shared" si="18"/>
        <v>0.10808307334222221</v>
      </c>
      <c r="BZ52" s="63">
        <f t="shared" si="19"/>
        <v>0.27128804808932117</v>
      </c>
      <c r="CA52" s="63">
        <f t="shared" si="20"/>
        <v>0.29032179291263144</v>
      </c>
      <c r="CB52" s="63">
        <f t="shared" si="21"/>
        <v>0.76056278620114048</v>
      </c>
      <c r="CC52" s="63">
        <f t="shared" si="22"/>
        <v>0.63656055562454439</v>
      </c>
      <c r="CD52" s="63">
        <f t="shared" si="23"/>
        <v>0.4263978898508316</v>
      </c>
      <c r="CE52" s="63">
        <f t="shared" si="24"/>
        <v>0.10699580613425244</v>
      </c>
      <c r="CF52" s="63">
        <f t="shared" si="25"/>
        <v>0.39361557440979572</v>
      </c>
      <c r="CG52" s="63">
        <f t="shared" si="26"/>
        <v>9.8149319435786128E-2</v>
      </c>
      <c r="CH52" s="63">
        <f t="shared" si="43"/>
        <v>4.132495667666503</v>
      </c>
      <c r="CI52" s="55">
        <f t="shared" si="44"/>
        <v>4.1252029589743833</v>
      </c>
      <c r="CK52" s="63">
        <f t="shared" si="45"/>
        <v>1.0041140374901047</v>
      </c>
      <c r="CL52" s="63">
        <f t="shared" si="46"/>
        <v>1.4484938791397006E-2</v>
      </c>
      <c r="CM52" s="63">
        <f t="shared" si="47"/>
        <v>9.7906095783814429E-2</v>
      </c>
      <c r="CN52" s="63">
        <f t="shared" si="48"/>
        <v>0.13232317406174854</v>
      </c>
      <c r="CO52" s="63">
        <f t="shared" si="49"/>
        <v>-0.1197127230620825</v>
      </c>
      <c r="CP52" s="63">
        <f t="shared" si="50"/>
        <v>-0.12495004345764635</v>
      </c>
      <c r="CQ52" s="63">
        <f t="shared" si="51"/>
        <v>-0.20808784189658402</v>
      </c>
      <c r="CR52" s="63">
        <f t="shared" si="52"/>
        <v>1.0958104739058117E-2</v>
      </c>
      <c r="CS52" s="63">
        <f t="shared" si="53"/>
        <v>-8.4365501003527521E-2</v>
      </c>
      <c r="CT52" s="63">
        <f t="shared" si="54"/>
        <v>-6.1700030573270913E-2</v>
      </c>
      <c r="CU52" s="63">
        <f t="shared" si="55"/>
        <v>-0.18097702924121445</v>
      </c>
      <c r="CV52" s="63">
        <f t="shared" si="56"/>
        <v>-2.6996819462844615E-2</v>
      </c>
      <c r="CW52" s="63">
        <f t="shared" si="57"/>
        <v>0.45299636216895411</v>
      </c>
      <c r="CX52" s="63">
        <f t="shared" si="58"/>
        <v>0.42610041657913378</v>
      </c>
    </row>
    <row r="53" spans="1:102" x14ac:dyDescent="0.3">
      <c r="A53" s="61">
        <f>+'Indice PondENGHO'!A52</f>
        <v>44228</v>
      </c>
      <c r="B53" s="55">
        <f>+'Indice PondENGHO'!B52</f>
        <v>2</v>
      </c>
      <c r="C53" s="55">
        <f>+'Indice PondENGHO'!C52</f>
        <v>2021</v>
      </c>
      <c r="D53" s="62">
        <f>+'Indice PondENGHO'!BL52</f>
        <v>424.08493041992188</v>
      </c>
      <c r="E53" s="62">
        <f>+'Indice PondENGHO'!BM52</f>
        <v>420.33309936523438</v>
      </c>
      <c r="F53" s="62">
        <f>+'Indice PondENGHO'!BN52</f>
        <v>419.54104614257813</v>
      </c>
      <c r="G53" s="62">
        <f>+'Indice PondENGHO'!BO52</f>
        <v>417.66995239257813</v>
      </c>
      <c r="H53" s="62">
        <f>+'Indice PondENGHO'!BP52</f>
        <v>413.85751342773438</v>
      </c>
      <c r="I53" s="62">
        <f>+'Indice PondENGHO'!CD52</f>
        <v>417.96609497070313</v>
      </c>
      <c r="K53" s="63">
        <f t="shared" si="29"/>
        <v>0.44935815715036359</v>
      </c>
      <c r="L53" s="63">
        <f t="shared" si="30"/>
        <v>0.57622427493462347</v>
      </c>
      <c r="M53" s="63">
        <f t="shared" si="31"/>
        <v>0.65665097493991409</v>
      </c>
      <c r="N53" s="63">
        <f t="shared" si="32"/>
        <v>0.84204336328857055</v>
      </c>
      <c r="O53" s="63">
        <f t="shared" si="33"/>
        <v>1.235250528566207</v>
      </c>
      <c r="P53" s="63">
        <f t="shared" si="34"/>
        <v>3.7595272988796786</v>
      </c>
      <c r="Q53" s="63">
        <f t="shared" si="35"/>
        <v>3.7595185151991339</v>
      </c>
      <c r="S53" s="62">
        <f>+'Indice PondENGHO'!D52</f>
        <v>443.90042114257813</v>
      </c>
      <c r="T53" s="62">
        <f>+'Indice PondENGHO'!P52</f>
        <v>440.69879150390625</v>
      </c>
      <c r="U53" s="62">
        <f>+'Indice PondENGHO'!AB52</f>
        <v>438.60165405273438</v>
      </c>
      <c r="V53" s="62">
        <f>+'Indice PondENGHO'!AN52</f>
        <v>436.78182983398438</v>
      </c>
      <c r="W53" s="62">
        <f>+'Indice PondENGHO'!AZ52</f>
        <v>433.59597778320313</v>
      </c>
      <c r="Y53" s="63">
        <f t="shared" si="36"/>
        <v>1.1912077288807914</v>
      </c>
      <c r="Z53" s="63">
        <f t="shared" si="37"/>
        <v>0.96137537676809592</v>
      </c>
      <c r="AA53" s="63">
        <f t="shared" si="38"/>
        <v>0.88062680342039679</v>
      </c>
      <c r="AB53" s="63">
        <f t="shared" si="39"/>
        <v>0.73884366959571879</v>
      </c>
      <c r="AC53" s="63">
        <f t="shared" si="40"/>
        <v>0.55848113181378789</v>
      </c>
      <c r="AE53" s="62">
        <f>+'Indice PondENGHO'!D52</f>
        <v>443.90042114257813</v>
      </c>
      <c r="AF53" s="62">
        <f>+'Indice PondENGHO'!E52</f>
        <v>344.241455078125</v>
      </c>
      <c r="AG53" s="62">
        <f>+'Indice PondENGHO'!F52</f>
        <v>411.56683349609375</v>
      </c>
      <c r="AH53" s="62">
        <f>+'Indice PondENGHO'!G52</f>
        <v>391.560791015625</v>
      </c>
      <c r="AI53" s="62">
        <f>+'Indice PondENGHO'!H52</f>
        <v>431.72604370117188</v>
      </c>
      <c r="AJ53" s="62">
        <f>+'Indice PondENGHO'!I52</f>
        <v>464.88583374023438</v>
      </c>
      <c r="AK53" s="62">
        <f>+'Indice PondENGHO'!J52</f>
        <v>448.13726806640625</v>
      </c>
      <c r="AL53" s="62">
        <f>+'Indice PondENGHO'!K52</f>
        <v>426.29354858398438</v>
      </c>
      <c r="AM53" s="62">
        <f>+'Indice PondENGHO'!L52</f>
        <v>416.26803588867188</v>
      </c>
      <c r="AN53" s="62">
        <f>+'Indice PondENGHO'!M52</f>
        <v>330.06753540039063</v>
      </c>
      <c r="AO53" s="62">
        <f>+'Indice PondENGHO'!N52</f>
        <v>388.02639770507813</v>
      </c>
      <c r="AP53" s="62">
        <f>+'Indice PondENGHO'!O52</f>
        <v>383.693603515625</v>
      </c>
      <c r="AQ53" s="62">
        <f t="shared" si="0"/>
        <v>424.08493041992188</v>
      </c>
      <c r="AR53" s="62"/>
      <c r="AS53" s="62">
        <f>+'Indice PondENGHO'!AZ52</f>
        <v>433.59597778320313</v>
      </c>
      <c r="AT53" s="62">
        <f>+'Indice PondENGHO'!BA52</f>
        <v>343.63616943359375</v>
      </c>
      <c r="AU53" s="62">
        <f>+'Indice PondENGHO'!BB52</f>
        <v>414.57424926757813</v>
      </c>
      <c r="AV53" s="62">
        <f>+'Indice PondENGHO'!BC52</f>
        <v>379.50180053710938</v>
      </c>
      <c r="AW53" s="62">
        <f>+'Indice PondENGHO'!BD52</f>
        <v>433.38418579101563</v>
      </c>
      <c r="AX53" s="62">
        <f>+'Indice PondENGHO'!BE52</f>
        <v>445.97015380859375</v>
      </c>
      <c r="AY53" s="62">
        <f>+'Indice PondENGHO'!BF52</f>
        <v>443.98583984375</v>
      </c>
      <c r="AZ53" s="62">
        <f>+'Indice PondENGHO'!BG52</f>
        <v>425.29562377929688</v>
      </c>
      <c r="BA53" s="62">
        <f>+'Indice PondENGHO'!BH52</f>
        <v>416.18524169921875</v>
      </c>
      <c r="BB53" s="62">
        <f>+'Indice PondENGHO'!BI52</f>
        <v>328.716796875</v>
      </c>
      <c r="BC53" s="62">
        <f>+'Indice PondENGHO'!BJ52</f>
        <v>384.04440307617188</v>
      </c>
      <c r="BD53" s="62">
        <f>+'Indice PondENGHO'!BK52</f>
        <v>381.73870849609375</v>
      </c>
      <c r="BE53" s="62">
        <f t="shared" si="1"/>
        <v>413.85751342773438</v>
      </c>
      <c r="BG53" s="63">
        <f t="shared" si="60"/>
        <v>1.1912077288807914</v>
      </c>
      <c r="BH53" s="63">
        <f t="shared" si="61"/>
        <v>7.3229475831855087E-2</v>
      </c>
      <c r="BI53" s="63">
        <f t="shared" si="62"/>
        <v>0.38774863948893334</v>
      </c>
      <c r="BJ53" s="63">
        <f t="shared" si="63"/>
        <v>0.26446567616187761</v>
      </c>
      <c r="BK53" s="63">
        <f t="shared" si="64"/>
        <v>0.1976002169708812</v>
      </c>
      <c r="BL53" s="63">
        <f t="shared" si="65"/>
        <v>0.16947520817512959</v>
      </c>
      <c r="BM53" s="63">
        <f t="shared" si="66"/>
        <v>0.52011331162419006</v>
      </c>
      <c r="BN53" s="63">
        <f t="shared" si="67"/>
        <v>9.3368042572579274E-2</v>
      </c>
      <c r="BO53" s="63">
        <f t="shared" si="68"/>
        <v>0.22224493045063393</v>
      </c>
      <c r="BP53" s="63">
        <f t="shared" si="69"/>
        <v>1.80636064615039E-2</v>
      </c>
      <c r="BQ53" s="63">
        <f t="shared" si="70"/>
        <v>0.20465995114492966</v>
      </c>
      <c r="BR53" s="63">
        <f t="shared" si="71"/>
        <v>0.10855744612175369</v>
      </c>
      <c r="BS53" s="63">
        <f t="shared" si="59"/>
        <v>3.4507342338850577</v>
      </c>
      <c r="BT53" s="63">
        <f t="shared" si="41"/>
        <v>3.6214063083836345</v>
      </c>
      <c r="BV53" s="63">
        <f t="shared" si="42"/>
        <v>0.55848113181378789</v>
      </c>
      <c r="BW53" s="63">
        <f t="shared" si="16"/>
        <v>6.346316454991556E-2</v>
      </c>
      <c r="BX53" s="63">
        <f t="shared" si="17"/>
        <v>0.29918116219433616</v>
      </c>
      <c r="BY53" s="63">
        <f t="shared" si="18"/>
        <v>0.28050753794440086</v>
      </c>
      <c r="BZ53" s="63">
        <f t="shared" si="19"/>
        <v>0.3653774966275361</v>
      </c>
      <c r="CA53" s="63">
        <f t="shared" si="20"/>
        <v>0.28756072196414512</v>
      </c>
      <c r="CB53" s="63">
        <f t="shared" si="21"/>
        <v>0.79996649884383886</v>
      </c>
      <c r="CC53" s="63">
        <f t="shared" si="22"/>
        <v>7.746493739923159E-2</v>
      </c>
      <c r="CD53" s="63">
        <f t="shared" si="23"/>
        <v>0.33029658871797507</v>
      </c>
      <c r="CE53" s="63">
        <f t="shared" si="24"/>
        <v>4.5218929439492787E-2</v>
      </c>
      <c r="CF53" s="63">
        <f t="shared" si="25"/>
        <v>0.40945168919768044</v>
      </c>
      <c r="CG53" s="63">
        <f t="shared" si="26"/>
        <v>0.15236896214301332</v>
      </c>
      <c r="CH53" s="63">
        <f t="shared" si="43"/>
        <v>3.6693388208353537</v>
      </c>
      <c r="CI53" s="55">
        <f t="shared" si="44"/>
        <v>3.8640829627015316</v>
      </c>
      <c r="CK53" s="63">
        <f t="shared" si="45"/>
        <v>0.63272659706700352</v>
      </c>
      <c r="CL53" s="63">
        <f t="shared" si="46"/>
        <v>9.766311281939527E-3</v>
      </c>
      <c r="CM53" s="63">
        <f t="shared" si="47"/>
        <v>8.8567477294597186E-2</v>
      </c>
      <c r="CN53" s="63">
        <f t="shared" si="48"/>
        <v>-1.6041861782523259E-2</v>
      </c>
      <c r="CO53" s="63">
        <f t="shared" si="49"/>
        <v>-0.1677772796566549</v>
      </c>
      <c r="CP53" s="63">
        <f t="shared" si="50"/>
        <v>-0.11808551378901552</v>
      </c>
      <c r="CQ53" s="63">
        <f t="shared" si="51"/>
        <v>-0.2798531872196488</v>
      </c>
      <c r="CR53" s="63">
        <f t="shared" si="52"/>
        <v>1.5903105173347684E-2</v>
      </c>
      <c r="CS53" s="63">
        <f t="shared" si="53"/>
        <v>-0.10805165826734114</v>
      </c>
      <c r="CT53" s="63">
        <f t="shared" si="54"/>
        <v>-2.7155322977988887E-2</v>
      </c>
      <c r="CU53" s="63">
        <f t="shared" si="55"/>
        <v>-0.20479173805275078</v>
      </c>
      <c r="CV53" s="63">
        <f t="shared" si="56"/>
        <v>-4.3811516021259628E-2</v>
      </c>
      <c r="CW53" s="63">
        <f t="shared" si="57"/>
        <v>-0.21860458695029594</v>
      </c>
      <c r="CX53" s="63">
        <f t="shared" si="58"/>
        <v>-0.24267665431789709</v>
      </c>
    </row>
    <row r="54" spans="1:102" x14ac:dyDescent="0.3">
      <c r="A54" s="61">
        <f>+'Indice PondENGHO'!A53</f>
        <v>44256</v>
      </c>
      <c r="B54" s="55">
        <f>+'Indice PondENGHO'!B53</f>
        <v>3</v>
      </c>
      <c r="C54" s="55">
        <f>+'Indice PondENGHO'!C53</f>
        <v>2021</v>
      </c>
      <c r="D54" s="62">
        <f>+'Indice PondENGHO'!BL53</f>
        <v>440.172119140625</v>
      </c>
      <c r="E54" s="62">
        <f>+'Indice PondENGHO'!BM53</f>
        <v>436.81039428710938</v>
      </c>
      <c r="F54" s="62">
        <f>+'Indice PondENGHO'!BN53</f>
        <v>436.2431640625</v>
      </c>
      <c r="G54" s="62">
        <f>+'Indice PondENGHO'!BO53</f>
        <v>434.46127319335938</v>
      </c>
      <c r="H54" s="62">
        <f>+'Indice PondENGHO'!BP53</f>
        <v>430.59292602539063</v>
      </c>
      <c r="I54" s="62">
        <f>+'Indice PondENGHO'!CD53</f>
        <v>434.58880615234375</v>
      </c>
      <c r="K54" s="63">
        <f t="shared" si="29"/>
        <v>0.47007183058240876</v>
      </c>
      <c r="L54" s="63">
        <f t="shared" si="30"/>
        <v>0.61192854629719162</v>
      </c>
      <c r="M54" s="63">
        <f t="shared" si="31"/>
        <v>0.706167471292936</v>
      </c>
      <c r="N54" s="63">
        <f t="shared" si="32"/>
        <v>0.89489681242258223</v>
      </c>
      <c r="O54" s="63">
        <f t="shared" si="33"/>
        <v>1.2939921130469652</v>
      </c>
      <c r="P54" s="63">
        <f t="shared" si="34"/>
        <v>3.9770567736420839</v>
      </c>
      <c r="Q54" s="63">
        <f t="shared" si="35"/>
        <v>3.9770477513985325</v>
      </c>
      <c r="S54" s="62">
        <f>+'Indice PondENGHO'!D53</f>
        <v>458.77975463867188</v>
      </c>
      <c r="T54" s="62">
        <f>+'Indice PondENGHO'!P53</f>
        <v>456.068115234375</v>
      </c>
      <c r="U54" s="62">
        <f>+'Indice PondENGHO'!AB53</f>
        <v>454.3638916015625</v>
      </c>
      <c r="V54" s="62">
        <f>+'Indice PondENGHO'!AN53</f>
        <v>452.74008178710938</v>
      </c>
      <c r="W54" s="62">
        <f>+'Indice PondENGHO'!AZ53</f>
        <v>449.84115600585938</v>
      </c>
      <c r="Y54" s="63">
        <f t="shared" si="36"/>
        <v>1.2095813593434042</v>
      </c>
      <c r="Z54" s="63">
        <f t="shared" si="37"/>
        <v>1.0126213955168506</v>
      </c>
      <c r="AA54" s="63">
        <f t="shared" si="38"/>
        <v>0.95337278094848144</v>
      </c>
      <c r="AB54" s="63">
        <f t="shared" si="39"/>
        <v>0.80544580714013669</v>
      </c>
      <c r="AC54" s="63">
        <f t="shared" si="40"/>
        <v>0.61621435479869036</v>
      </c>
      <c r="AE54" s="62">
        <f>+'Indice PondENGHO'!D53</f>
        <v>458.77975463867188</v>
      </c>
      <c r="AF54" s="62">
        <f>+'Indice PondENGHO'!E53</f>
        <v>364.66781616210938</v>
      </c>
      <c r="AG54" s="62">
        <f>+'Indice PondENGHO'!F53</f>
        <v>437.44155883789063</v>
      </c>
      <c r="AH54" s="62">
        <f>+'Indice PondENGHO'!G53</f>
        <v>397.24002075195313</v>
      </c>
      <c r="AI54" s="62">
        <f>+'Indice PondENGHO'!H53</f>
        <v>445.76123046875</v>
      </c>
      <c r="AJ54" s="62">
        <f>+'Indice PondENGHO'!I53</f>
        <v>483.06268310546875</v>
      </c>
      <c r="AK54" s="62">
        <f>+'Indice PondENGHO'!J53</f>
        <v>467.68588256835938</v>
      </c>
      <c r="AL54" s="62">
        <f>+'Indice PondENGHO'!K53</f>
        <v>427.4942626953125</v>
      </c>
      <c r="AM54" s="62">
        <f>+'Indice PondENGHO'!L53</f>
        <v>439.651123046875</v>
      </c>
      <c r="AN54" s="62">
        <f>+'Indice PondENGHO'!M53</f>
        <v>362.315185546875</v>
      </c>
      <c r="AO54" s="62">
        <f>+'Indice PondENGHO'!N53</f>
        <v>401.11981201171875</v>
      </c>
      <c r="AP54" s="62">
        <f>+'Indice PondENGHO'!O53</f>
        <v>392.62197875976563</v>
      </c>
      <c r="AQ54" s="62">
        <f t="shared" si="0"/>
        <v>440.172119140625</v>
      </c>
      <c r="AR54" s="62"/>
      <c r="AS54" s="62">
        <f>+'Indice PondENGHO'!AZ53</f>
        <v>449.84115600585938</v>
      </c>
      <c r="AT54" s="62">
        <f>+'Indice PondENGHO'!BA53</f>
        <v>363.81402587890625</v>
      </c>
      <c r="AU54" s="62">
        <f>+'Indice PondENGHO'!BB53</f>
        <v>444.60171508789063</v>
      </c>
      <c r="AV54" s="62">
        <f>+'Indice PondENGHO'!BC53</f>
        <v>384.2838134765625</v>
      </c>
      <c r="AW54" s="62">
        <f>+'Indice PondENGHO'!BD53</f>
        <v>447.03704833984375</v>
      </c>
      <c r="AX54" s="62">
        <f>+'Indice PondENGHO'!BE53</f>
        <v>464.18429565429688</v>
      </c>
      <c r="AY54" s="62">
        <f>+'Indice PondENGHO'!BF53</f>
        <v>462.31170654296875</v>
      </c>
      <c r="AZ54" s="62">
        <f>+'Indice PondENGHO'!BG53</f>
        <v>425.52655029296875</v>
      </c>
      <c r="BA54" s="62">
        <f>+'Indice PondENGHO'!BH53</f>
        <v>440.72930908203125</v>
      </c>
      <c r="BB54" s="62">
        <f>+'Indice PondENGHO'!BI53</f>
        <v>365.07833862304688</v>
      </c>
      <c r="BC54" s="62">
        <f>+'Indice PondENGHO'!BJ53</f>
        <v>395.58786010742188</v>
      </c>
      <c r="BD54" s="62">
        <f>+'Indice PondENGHO'!BK53</f>
        <v>390.18264770507813</v>
      </c>
      <c r="BE54" s="62">
        <f t="shared" si="1"/>
        <v>430.59292602539063</v>
      </c>
      <c r="BG54" s="63">
        <f t="shared" si="60"/>
        <v>1.2095813593434042</v>
      </c>
      <c r="BH54" s="63">
        <f t="shared" si="61"/>
        <v>0.10710214409119212</v>
      </c>
      <c r="BI54" s="63">
        <f t="shared" si="62"/>
        <v>0.48763447523291292</v>
      </c>
      <c r="BJ54" s="63">
        <f t="shared" si="63"/>
        <v>0.19004500304602023</v>
      </c>
      <c r="BK54" s="63">
        <f t="shared" si="64"/>
        <v>0.13633055098407565</v>
      </c>
      <c r="BL54" s="63">
        <f t="shared" si="65"/>
        <v>0.17940089598065281</v>
      </c>
      <c r="BM54" s="63">
        <f t="shared" si="66"/>
        <v>0.47888630857325537</v>
      </c>
      <c r="BN54" s="63">
        <f t="shared" si="67"/>
        <v>1.4201056928194053E-2</v>
      </c>
      <c r="BO54" s="63">
        <f t="shared" si="68"/>
        <v>0.42468065509121677</v>
      </c>
      <c r="BP54" s="63">
        <f t="shared" si="69"/>
        <v>0.12533044039178809</v>
      </c>
      <c r="BQ54" s="63">
        <f t="shared" si="70"/>
        <v>0.1355009191113172</v>
      </c>
      <c r="BR54" s="63">
        <f t="shared" si="71"/>
        <v>7.7247197469741666E-2</v>
      </c>
      <c r="BS54" s="63">
        <f t="shared" si="59"/>
        <v>3.5659410062437713</v>
      </c>
      <c r="BT54" s="63">
        <f t="shared" si="41"/>
        <v>3.7933884386728511</v>
      </c>
      <c r="BV54" s="63">
        <f t="shared" si="42"/>
        <v>0.61621435479869036</v>
      </c>
      <c r="BW54" s="63">
        <f t="shared" si="16"/>
        <v>8.9728512513823327E-2</v>
      </c>
      <c r="BX54" s="63">
        <f t="shared" si="17"/>
        <v>0.43312583533770643</v>
      </c>
      <c r="BY54" s="63">
        <f t="shared" si="18"/>
        <v>0.16892501146480043</v>
      </c>
      <c r="BZ54" s="63">
        <f t="shared" si="19"/>
        <v>0.23077255089210338</v>
      </c>
      <c r="CA54" s="63">
        <f t="shared" si="20"/>
        <v>0.35193333294524604</v>
      </c>
      <c r="CB54" s="63">
        <f t="shared" si="21"/>
        <v>0.69275627785519966</v>
      </c>
      <c r="CC54" s="63">
        <f t="shared" si="22"/>
        <v>2.5419758423178983E-3</v>
      </c>
      <c r="CD54" s="63">
        <f t="shared" si="23"/>
        <v>0.57800776060357961</v>
      </c>
      <c r="CE54" s="63">
        <f t="shared" si="24"/>
        <v>0.33069631948506134</v>
      </c>
      <c r="CF54" s="63">
        <f t="shared" si="25"/>
        <v>0.22764386146480295</v>
      </c>
      <c r="CG54" s="63">
        <f t="shared" si="26"/>
        <v>0.10217914056174977</v>
      </c>
      <c r="CH54" s="63">
        <f t="shared" si="43"/>
        <v>3.8245249337650815</v>
      </c>
      <c r="CI54" s="55">
        <f t="shared" si="44"/>
        <v>4.0437619360941035</v>
      </c>
      <c r="CK54" s="63">
        <f t="shared" si="45"/>
        <v>0.59336700454471381</v>
      </c>
      <c r="CL54" s="63">
        <f t="shared" si="46"/>
        <v>1.7373631577368792E-2</v>
      </c>
      <c r="CM54" s="63">
        <f t="shared" si="47"/>
        <v>5.450863989520649E-2</v>
      </c>
      <c r="CN54" s="63">
        <f t="shared" si="48"/>
        <v>2.1119991581219799E-2</v>
      </c>
      <c r="CO54" s="63">
        <f t="shared" si="49"/>
        <v>-9.4441999908027735E-2</v>
      </c>
      <c r="CP54" s="63">
        <f t="shared" si="50"/>
        <v>-0.17253243696459322</v>
      </c>
      <c r="CQ54" s="63">
        <f t="shared" si="51"/>
        <v>-0.21386996928194429</v>
      </c>
      <c r="CR54" s="63">
        <f t="shared" si="52"/>
        <v>1.1659081085876155E-2</v>
      </c>
      <c r="CS54" s="63">
        <f t="shared" si="53"/>
        <v>-0.15332710551236284</v>
      </c>
      <c r="CT54" s="63">
        <f t="shared" si="54"/>
        <v>-0.20536587909327325</v>
      </c>
      <c r="CU54" s="63">
        <f t="shared" si="55"/>
        <v>-9.2142942353485746E-2</v>
      </c>
      <c r="CV54" s="63">
        <f t="shared" si="56"/>
        <v>-2.4931943092008108E-2</v>
      </c>
      <c r="CW54" s="63">
        <f t="shared" si="57"/>
        <v>-0.25858392752131021</v>
      </c>
      <c r="CX54" s="63">
        <f t="shared" si="58"/>
        <v>-0.25037349742125237</v>
      </c>
    </row>
    <row r="55" spans="1:102" x14ac:dyDescent="0.3">
      <c r="A55" s="61">
        <f>+'Indice PondENGHO'!A54</f>
        <v>44287</v>
      </c>
      <c r="B55" s="55">
        <f>+'Indice PondENGHO'!B54</f>
        <v>4</v>
      </c>
      <c r="C55" s="55">
        <f>+'Indice PondENGHO'!C54</f>
        <v>2021</v>
      </c>
      <c r="D55" s="62">
        <f>+'Indice PondENGHO'!BL54</f>
        <v>458.14089965820313</v>
      </c>
      <c r="E55" s="62">
        <f>+'Indice PondENGHO'!BM54</f>
        <v>454.65731811523438</v>
      </c>
      <c r="F55" s="62">
        <f>+'Indice PondENGHO'!BN54</f>
        <v>453.92648315429688</v>
      </c>
      <c r="G55" s="62">
        <f>+'Indice PondENGHO'!BO54</f>
        <v>452.16024780273438</v>
      </c>
      <c r="H55" s="62">
        <f>+'Indice PondENGHO'!BP54</f>
        <v>448.05392456054688</v>
      </c>
      <c r="I55" s="62">
        <f>+'Indice PondENGHO'!CD54</f>
        <v>452.2640380859375</v>
      </c>
      <c r="K55" s="63">
        <f t="shared" si="29"/>
        <v>0.50496955116038289</v>
      </c>
      <c r="L55" s="63">
        <f t="shared" si="30"/>
        <v>0.63744201630379616</v>
      </c>
      <c r="M55" s="63">
        <f t="shared" si="31"/>
        <v>0.71905558595306562</v>
      </c>
      <c r="N55" s="63">
        <f t="shared" si="32"/>
        <v>0.90719098564008471</v>
      </c>
      <c r="O55" s="63">
        <f t="shared" si="33"/>
        <v>1.2984546887717152</v>
      </c>
      <c r="P55" s="63">
        <f t="shared" si="34"/>
        <v>4.0671128278290443</v>
      </c>
      <c r="Q55" s="63">
        <f t="shared" si="35"/>
        <v>4.0671162449126053</v>
      </c>
      <c r="S55" s="62">
        <f>+'Indice PondENGHO'!D54</f>
        <v>479.10491943359375</v>
      </c>
      <c r="T55" s="62">
        <f>+'Indice PondENGHO'!P54</f>
        <v>476.71194458007813</v>
      </c>
      <c r="U55" s="62">
        <f>+'Indice PondENGHO'!AB54</f>
        <v>475.17974853515625</v>
      </c>
      <c r="V55" s="62">
        <f>+'Indice PondENGHO'!AN54</f>
        <v>473.646484375</v>
      </c>
      <c r="W55" s="62">
        <f>+'Indice PondENGHO'!AZ54</f>
        <v>470.91738891601563</v>
      </c>
      <c r="Y55" s="63">
        <f t="shared" si="36"/>
        <v>1.5919007700820156</v>
      </c>
      <c r="Z55" s="63">
        <f t="shared" si="37"/>
        <v>1.3088299578419826</v>
      </c>
      <c r="AA55" s="63">
        <f t="shared" si="38"/>
        <v>1.2108350854855878</v>
      </c>
      <c r="AB55" s="63">
        <f t="shared" si="39"/>
        <v>1.014407564154975</v>
      </c>
      <c r="AC55" s="63">
        <f t="shared" si="40"/>
        <v>0.76839454549442887</v>
      </c>
      <c r="AE55" s="62">
        <f>+'Indice PondENGHO'!D54</f>
        <v>479.10491943359375</v>
      </c>
      <c r="AF55" s="62">
        <f>+'Indice PondENGHO'!E54</f>
        <v>380.86154174804688</v>
      </c>
      <c r="AG55" s="62">
        <f>+'Indice PondENGHO'!F54</f>
        <v>455.94293212890625</v>
      </c>
      <c r="AH55" s="62">
        <f>+'Indice PondENGHO'!G54</f>
        <v>411.3592529296875</v>
      </c>
      <c r="AI55" s="62">
        <f>+'Indice PondENGHO'!H54</f>
        <v>464.90029907226563</v>
      </c>
      <c r="AJ55" s="62">
        <f>+'Indice PondENGHO'!I54</f>
        <v>500.70516967773438</v>
      </c>
      <c r="AK55" s="62">
        <f>+'Indice PondENGHO'!J54</f>
        <v>494.4705810546875</v>
      </c>
      <c r="AL55" s="62">
        <f>+'Indice PondENGHO'!K54</f>
        <v>431.83270263671875</v>
      </c>
      <c r="AM55" s="62">
        <f>+'Indice PondENGHO'!L54</f>
        <v>446.77294921875</v>
      </c>
      <c r="AN55" s="62">
        <f>+'Indice PondENGHO'!M54</f>
        <v>376.73458862304688</v>
      </c>
      <c r="AO55" s="62">
        <f>+'Indice PondENGHO'!N54</f>
        <v>416.84625244140625</v>
      </c>
      <c r="AP55" s="62">
        <f>+'Indice PondENGHO'!O54</f>
        <v>407.35952758789063</v>
      </c>
      <c r="AQ55" s="62">
        <f t="shared" si="0"/>
        <v>458.14089965820313</v>
      </c>
      <c r="AR55" s="62"/>
      <c r="AS55" s="62">
        <f>+'Indice PondENGHO'!AZ54</f>
        <v>470.91738891601563</v>
      </c>
      <c r="AT55" s="62">
        <f>+'Indice PondENGHO'!BA54</f>
        <v>379.99465942382813</v>
      </c>
      <c r="AU55" s="62">
        <f>+'Indice PondENGHO'!BB54</f>
        <v>462.1500244140625</v>
      </c>
      <c r="AV55" s="62">
        <f>+'Indice PondENGHO'!BC54</f>
        <v>398.07421875</v>
      </c>
      <c r="AW55" s="62">
        <f>+'Indice PondENGHO'!BD54</f>
        <v>468.30517578125</v>
      </c>
      <c r="AX55" s="62">
        <f>+'Indice PondENGHO'!BE54</f>
        <v>481.73342895507813</v>
      </c>
      <c r="AY55" s="62">
        <f>+'Indice PondENGHO'!BF54</f>
        <v>488.16217041015625</v>
      </c>
      <c r="AZ55" s="62">
        <f>+'Indice PondENGHO'!BG54</f>
        <v>429.13626098632813</v>
      </c>
      <c r="BA55" s="62">
        <f>+'Indice PondENGHO'!BH54</f>
        <v>448.60833740234375</v>
      </c>
      <c r="BB55" s="62">
        <f>+'Indice PondENGHO'!BI54</f>
        <v>379.8685302734375</v>
      </c>
      <c r="BC55" s="62">
        <f>+'Indice PondENGHO'!BJ54</f>
        <v>410.3353271484375</v>
      </c>
      <c r="BD55" s="62">
        <f>+'Indice PondENGHO'!BK54</f>
        <v>404.79110717773438</v>
      </c>
      <c r="BE55" s="62">
        <f t="shared" si="1"/>
        <v>448.05392456054688</v>
      </c>
      <c r="BG55" s="63">
        <f t="shared" si="60"/>
        <v>1.5919007700820156</v>
      </c>
      <c r="BH55" s="63">
        <f t="shared" si="61"/>
        <v>8.1805828186938226E-2</v>
      </c>
      <c r="BI55" s="63">
        <f t="shared" si="62"/>
        <v>0.33593320181203368</v>
      </c>
      <c r="BJ55" s="63">
        <f t="shared" si="63"/>
        <v>0.45520645042220431</v>
      </c>
      <c r="BK55" s="63">
        <f t="shared" si="64"/>
        <v>0.17911258538542008</v>
      </c>
      <c r="BL55" s="63">
        <f t="shared" si="65"/>
        <v>0.16776296956615674</v>
      </c>
      <c r="BM55" s="63">
        <f t="shared" si="66"/>
        <v>0.63216945809397274</v>
      </c>
      <c r="BN55" s="63">
        <f t="shared" si="67"/>
        <v>4.9436185512352987E-2</v>
      </c>
      <c r="BO55" s="63">
        <f t="shared" si="68"/>
        <v>0.12461843969144942</v>
      </c>
      <c r="BP55" s="63">
        <f t="shared" si="69"/>
        <v>5.3992829110359061E-2</v>
      </c>
      <c r="BQ55" s="63">
        <f t="shared" si="70"/>
        <v>0.15680145017137165</v>
      </c>
      <c r="BR55" s="63">
        <f t="shared" si="71"/>
        <v>0.12284737032343405</v>
      </c>
      <c r="BS55" s="63">
        <f t="shared" si="59"/>
        <v>3.9515875383577086</v>
      </c>
      <c r="BT55" s="63">
        <f t="shared" si="41"/>
        <v>4.0822168729495401</v>
      </c>
      <c r="BV55" s="63">
        <f t="shared" si="42"/>
        <v>0.76839454549442887</v>
      </c>
      <c r="BW55" s="63">
        <f t="shared" si="16"/>
        <v>6.9156804181819687E-2</v>
      </c>
      <c r="BX55" s="63">
        <f t="shared" si="17"/>
        <v>0.24328461339226293</v>
      </c>
      <c r="BY55" s="63">
        <f t="shared" si="18"/>
        <v>0.46821378174842559</v>
      </c>
      <c r="BZ55" s="63">
        <f t="shared" si="19"/>
        <v>0.34552035718056706</v>
      </c>
      <c r="CA55" s="63">
        <f t="shared" si="20"/>
        <v>0.32590521820854546</v>
      </c>
      <c r="CB55" s="63">
        <f t="shared" si="21"/>
        <v>0.93922196539084901</v>
      </c>
      <c r="CC55" s="63">
        <f t="shared" si="22"/>
        <v>3.8190379078480656E-2</v>
      </c>
      <c r="CD55" s="63">
        <f t="shared" si="23"/>
        <v>0.17833794163360542</v>
      </c>
      <c r="CE55" s="63">
        <f t="shared" si="24"/>
        <v>0.12928401384620733</v>
      </c>
      <c r="CF55" s="63">
        <f t="shared" si="25"/>
        <v>0.27952550494909628</v>
      </c>
      <c r="CG55" s="63">
        <f t="shared" si="26"/>
        <v>0.16990475011039619</v>
      </c>
      <c r="CH55" s="63">
        <f t="shared" si="43"/>
        <v>3.9549398752146847</v>
      </c>
      <c r="CI55" s="55">
        <f t="shared" si="44"/>
        <v>4.0551057576191152</v>
      </c>
      <c r="CK55" s="63">
        <f t="shared" si="45"/>
        <v>0.82350622458758671</v>
      </c>
      <c r="CL55" s="63">
        <f t="shared" si="46"/>
        <v>1.2649024005118539E-2</v>
      </c>
      <c r="CM55" s="63">
        <f t="shared" si="47"/>
        <v>9.264858841977075E-2</v>
      </c>
      <c r="CN55" s="63">
        <f t="shared" si="48"/>
        <v>-1.3007331326221283E-2</v>
      </c>
      <c r="CO55" s="63">
        <f t="shared" si="49"/>
        <v>-0.16640777179514699</v>
      </c>
      <c r="CP55" s="63">
        <f t="shared" si="50"/>
        <v>-0.15814224864238871</v>
      </c>
      <c r="CQ55" s="63">
        <f t="shared" si="51"/>
        <v>-0.30705250729687628</v>
      </c>
      <c r="CR55" s="63">
        <f t="shared" si="52"/>
        <v>1.1245806433872331E-2</v>
      </c>
      <c r="CS55" s="63">
        <f t="shared" si="53"/>
        <v>-5.3719501942155995E-2</v>
      </c>
      <c r="CT55" s="63">
        <f t="shared" si="54"/>
        <v>-7.5291184735848268E-2</v>
      </c>
      <c r="CU55" s="63">
        <f t="shared" si="55"/>
        <v>-0.12272405477772463</v>
      </c>
      <c r="CV55" s="63">
        <f t="shared" si="56"/>
        <v>-4.7057379786962131E-2</v>
      </c>
      <c r="CW55" s="63">
        <f t="shared" si="57"/>
        <v>-3.3523368569761125E-3</v>
      </c>
      <c r="CX55" s="63">
        <f t="shared" si="58"/>
        <v>2.7111115330424873E-2</v>
      </c>
    </row>
    <row r="56" spans="1:102" x14ac:dyDescent="0.3">
      <c r="A56" s="61">
        <f>+'Indice PondENGHO'!A55</f>
        <v>44317</v>
      </c>
      <c r="B56" s="55">
        <f>+'Indice PondENGHO'!B55</f>
        <v>5</v>
      </c>
      <c r="C56" s="55">
        <f>+'Indice PondENGHO'!C55</f>
        <v>2021</v>
      </c>
      <c r="D56" s="62">
        <f>+'Indice PondENGHO'!BL55</f>
        <v>474.679443359375</v>
      </c>
      <c r="E56" s="62">
        <f>+'Indice PondENGHO'!BM55</f>
        <v>471.18533325195313</v>
      </c>
      <c r="F56" s="62">
        <f>+'Indice PondENGHO'!BN55</f>
        <v>470.48922729492188</v>
      </c>
      <c r="G56" s="62">
        <f>+'Indice PondENGHO'!BO55</f>
        <v>469.00363159179688</v>
      </c>
      <c r="H56" s="62">
        <f>+'Indice PondENGHO'!BP55</f>
        <v>464.71359252929688</v>
      </c>
      <c r="I56" s="62">
        <f>+'Indice PondENGHO'!CD55</f>
        <v>468.9122314453125</v>
      </c>
      <c r="K56" s="63">
        <f t="shared" si="29"/>
        <v>0.44661194316869207</v>
      </c>
      <c r="L56" s="63">
        <f t="shared" si="30"/>
        <v>0.5672630527361977</v>
      </c>
      <c r="M56" s="63">
        <f t="shared" si="31"/>
        <v>0.6471686236885712</v>
      </c>
      <c r="N56" s="63">
        <f t="shared" si="32"/>
        <v>0.82959560812959876</v>
      </c>
      <c r="O56" s="63">
        <f t="shared" si="33"/>
        <v>1.1904483144260911</v>
      </c>
      <c r="P56" s="63">
        <f t="shared" si="34"/>
        <v>3.6810875421491511</v>
      </c>
      <c r="Q56" s="63">
        <f t="shared" si="35"/>
        <v>3.6810782988258683</v>
      </c>
      <c r="S56" s="62">
        <f>+'Indice PondENGHO'!D55</f>
        <v>497.9454345703125</v>
      </c>
      <c r="T56" s="62">
        <f>+'Indice PondENGHO'!P55</f>
        <v>495.52761840820313</v>
      </c>
      <c r="U56" s="62">
        <f>+'Indice PondENGHO'!AB55</f>
        <v>493.93817138671875</v>
      </c>
      <c r="V56" s="62">
        <f>+'Indice PondENGHO'!AN55</f>
        <v>492.30487060546875</v>
      </c>
      <c r="W56" s="62">
        <f>+'Indice PondENGHO'!AZ55</f>
        <v>489.4267578125</v>
      </c>
      <c r="Y56" s="63">
        <f t="shared" si="36"/>
        <v>1.4177451053989316</v>
      </c>
      <c r="Z56" s="63">
        <f t="shared" si="37"/>
        <v>1.1460973835289556</v>
      </c>
      <c r="AA56" s="63">
        <f t="shared" si="38"/>
        <v>1.0486489762471785</v>
      </c>
      <c r="AB56" s="63">
        <f t="shared" si="39"/>
        <v>0.86989320993744346</v>
      </c>
      <c r="AC56" s="63">
        <f t="shared" si="40"/>
        <v>0.648514215397889</v>
      </c>
      <c r="AE56" s="62">
        <f>+'Indice PondENGHO'!D55</f>
        <v>497.9454345703125</v>
      </c>
      <c r="AF56" s="62">
        <f>+'Indice PondENGHO'!E55</f>
        <v>389.214599609375</v>
      </c>
      <c r="AG56" s="62">
        <f>+'Indice PondENGHO'!F55</f>
        <v>470.5367431640625</v>
      </c>
      <c r="AH56" s="62">
        <f>+'Indice PondENGHO'!G55</f>
        <v>419.28237915039063</v>
      </c>
      <c r="AI56" s="62">
        <f>+'Indice PondENGHO'!H55</f>
        <v>476.53237915039063</v>
      </c>
      <c r="AJ56" s="62">
        <f>+'Indice PondENGHO'!I55</f>
        <v>523.9649658203125</v>
      </c>
      <c r="AK56" s="62">
        <f>+'Indice PondENGHO'!J55</f>
        <v>523.24383544921875</v>
      </c>
      <c r="AL56" s="62">
        <f>+'Indice PondENGHO'!K55</f>
        <v>438.099609375</v>
      </c>
      <c r="AM56" s="62">
        <f>+'Indice PondENGHO'!L55</f>
        <v>460.4268798828125</v>
      </c>
      <c r="AN56" s="62">
        <f>+'Indice PondENGHO'!M55</f>
        <v>388.8262939453125</v>
      </c>
      <c r="AO56" s="62">
        <f>+'Indice PondENGHO'!N55</f>
        <v>432.51806640625</v>
      </c>
      <c r="AP56" s="62">
        <f>+'Indice PondENGHO'!O55</f>
        <v>419.73202514648438</v>
      </c>
      <c r="AQ56" s="62">
        <f t="shared" si="0"/>
        <v>474.679443359375</v>
      </c>
      <c r="AR56" s="62"/>
      <c r="AS56" s="62">
        <f>+'Indice PondENGHO'!AZ55</f>
        <v>489.4267578125</v>
      </c>
      <c r="AT56" s="62">
        <f>+'Indice PondENGHO'!BA55</f>
        <v>388.381591796875</v>
      </c>
      <c r="AU56" s="62">
        <f>+'Indice PondENGHO'!BB55</f>
        <v>475.31033325195313</v>
      </c>
      <c r="AV56" s="62">
        <f>+'Indice PondENGHO'!BC55</f>
        <v>406.40151977539063</v>
      </c>
      <c r="AW56" s="62">
        <f>+'Indice PondENGHO'!BD55</f>
        <v>480.174560546875</v>
      </c>
      <c r="AX56" s="62">
        <f>+'Indice PondENGHO'!BE55</f>
        <v>505.20809936523438</v>
      </c>
      <c r="AY56" s="62">
        <f>+'Indice PondENGHO'!BF55</f>
        <v>517.5523681640625</v>
      </c>
      <c r="AZ56" s="62">
        <f>+'Indice PondENGHO'!BG55</f>
        <v>435.22372436523438</v>
      </c>
      <c r="BA56" s="62">
        <f>+'Indice PondENGHO'!BH55</f>
        <v>462.80416870117188</v>
      </c>
      <c r="BB56" s="62">
        <f>+'Indice PondENGHO'!BI55</f>
        <v>394.13870239257813</v>
      </c>
      <c r="BC56" s="62">
        <f>+'Indice PondENGHO'!BJ55</f>
        <v>426.37857055664063</v>
      </c>
      <c r="BD56" s="62">
        <f>+'Indice PondENGHO'!BK55</f>
        <v>416.4012451171875</v>
      </c>
      <c r="BE56" s="62">
        <f t="shared" si="1"/>
        <v>464.71359252929688</v>
      </c>
      <c r="BG56" s="63">
        <f t="shared" si="60"/>
        <v>1.4177451053989316</v>
      </c>
      <c r="BH56" s="63">
        <f t="shared" si="61"/>
        <v>4.0542117323341259E-2</v>
      </c>
      <c r="BI56" s="63">
        <f t="shared" si="62"/>
        <v>0.25458988700990609</v>
      </c>
      <c r="BJ56" s="63">
        <f t="shared" si="63"/>
        <v>0.24542419120460934</v>
      </c>
      <c r="BK56" s="63">
        <f t="shared" si="64"/>
        <v>0.10458903430666336</v>
      </c>
      <c r="BL56" s="63">
        <f t="shared" si="65"/>
        <v>0.21250330049650742</v>
      </c>
      <c r="BM56" s="63">
        <f t="shared" si="66"/>
        <v>0.65246797449535821</v>
      </c>
      <c r="BN56" s="63">
        <f t="shared" si="67"/>
        <v>6.8610101450358549E-2</v>
      </c>
      <c r="BO56" s="63">
        <f t="shared" si="68"/>
        <v>0.22954725268970558</v>
      </c>
      <c r="BP56" s="63">
        <f t="shared" si="69"/>
        <v>4.3501058334564253E-2</v>
      </c>
      <c r="BQ56" s="63">
        <f t="shared" si="70"/>
        <v>0.15012823353356242</v>
      </c>
      <c r="BR56" s="63">
        <f t="shared" si="71"/>
        <v>9.9088088459291915E-2</v>
      </c>
      <c r="BS56" s="63">
        <f t="shared" si="59"/>
        <v>3.5187363447028006</v>
      </c>
      <c r="BT56" s="63">
        <f t="shared" si="41"/>
        <v>3.609925180989193</v>
      </c>
      <c r="BV56" s="63">
        <f t="shared" si="42"/>
        <v>0.648514215397889</v>
      </c>
      <c r="BW56" s="63">
        <f t="shared" si="16"/>
        <v>3.4449199911537859E-2</v>
      </c>
      <c r="BX56" s="63">
        <f t="shared" si="17"/>
        <v>0.17534042211723952</v>
      </c>
      <c r="BY56" s="63">
        <f t="shared" si="18"/>
        <v>0.27171150802231758</v>
      </c>
      <c r="BZ56" s="63">
        <f t="shared" si="19"/>
        <v>0.18531441350624658</v>
      </c>
      <c r="CA56" s="63">
        <f t="shared" si="20"/>
        <v>0.4189592175464934</v>
      </c>
      <c r="CB56" s="63">
        <f t="shared" si="21"/>
        <v>1.0262165480280538</v>
      </c>
      <c r="CC56" s="63">
        <f t="shared" si="22"/>
        <v>6.1894853572653098E-2</v>
      </c>
      <c r="CD56" s="63">
        <f t="shared" si="23"/>
        <v>0.30879376512551038</v>
      </c>
      <c r="CE56" s="63">
        <f t="shared" si="24"/>
        <v>0.11987726939703852</v>
      </c>
      <c r="CF56" s="63">
        <f t="shared" si="25"/>
        <v>0.29223537376175934</v>
      </c>
      <c r="CG56" s="63">
        <f t="shared" si="26"/>
        <v>0.12977023330154505</v>
      </c>
      <c r="CH56" s="63">
        <f t="shared" si="43"/>
        <v>3.673077019688284</v>
      </c>
      <c r="CI56" s="55">
        <f t="shared" si="44"/>
        <v>3.718228332692286</v>
      </c>
      <c r="CK56" s="63">
        <f t="shared" si="45"/>
        <v>0.76923089000104261</v>
      </c>
      <c r="CL56" s="63">
        <f t="shared" si="46"/>
        <v>6.0929174118034002E-3</v>
      </c>
      <c r="CM56" s="63">
        <f t="shared" si="47"/>
        <v>7.9249464892666571E-2</v>
      </c>
      <c r="CN56" s="63">
        <f t="shared" si="48"/>
        <v>-2.6287316817708239E-2</v>
      </c>
      <c r="CO56" s="63">
        <f t="shared" si="49"/>
        <v>-8.0725379199583225E-2</v>
      </c>
      <c r="CP56" s="63">
        <f t="shared" si="50"/>
        <v>-0.20645591704998598</v>
      </c>
      <c r="CQ56" s="63">
        <f t="shared" si="51"/>
        <v>-0.37374857353269564</v>
      </c>
      <c r="CR56" s="63">
        <f t="shared" si="52"/>
        <v>6.7152478777054506E-3</v>
      </c>
      <c r="CS56" s="63">
        <f t="shared" si="53"/>
        <v>-7.92465124358048E-2</v>
      </c>
      <c r="CT56" s="63">
        <f t="shared" si="54"/>
        <v>-7.6376211062474275E-2</v>
      </c>
      <c r="CU56" s="63">
        <f t="shared" si="55"/>
        <v>-0.14210714022819693</v>
      </c>
      <c r="CV56" s="63">
        <f t="shared" si="56"/>
        <v>-3.0682144842253137E-2</v>
      </c>
      <c r="CW56" s="63">
        <f t="shared" si="57"/>
        <v>-0.15434067498548343</v>
      </c>
      <c r="CX56" s="63">
        <f t="shared" si="58"/>
        <v>-0.10830315170309301</v>
      </c>
    </row>
    <row r="57" spans="1:102" x14ac:dyDescent="0.3">
      <c r="A57" s="61">
        <f>+'Indice PondENGHO'!A56</f>
        <v>44348</v>
      </c>
      <c r="B57" s="55">
        <f>+'Indice PondENGHO'!B56</f>
        <v>6</v>
      </c>
      <c r="C57" s="55">
        <f>+'Indice PondENGHO'!C56</f>
        <v>2021</v>
      </c>
      <c r="D57" s="62">
        <f>+'Indice PondENGHO'!BL56</f>
        <v>491.08059692382813</v>
      </c>
      <c r="E57" s="62">
        <f>+'Indice PondENGHO'!BM56</f>
        <v>487.36599731445313</v>
      </c>
      <c r="F57" s="62">
        <f>+'Indice PondENGHO'!BN56</f>
        <v>486.5277099609375</v>
      </c>
      <c r="G57" s="62">
        <f>+'Indice PondENGHO'!BO56</f>
        <v>484.665771484375</v>
      </c>
      <c r="H57" s="62">
        <f>+'Indice PondENGHO'!BP56</f>
        <v>479.73635864257813</v>
      </c>
      <c r="I57" s="62">
        <f>+'Indice PondENGHO'!CD56</f>
        <v>484.60513305664063</v>
      </c>
      <c r="K57" s="63">
        <f t="shared" si="29"/>
        <v>0.42717709416357269</v>
      </c>
      <c r="L57" s="63">
        <f t="shared" si="30"/>
        <v>0.53562474426369022</v>
      </c>
      <c r="M57" s="63">
        <f t="shared" si="31"/>
        <v>0.60443406744779282</v>
      </c>
      <c r="N57" s="63">
        <f t="shared" si="32"/>
        <v>0.74402699528538585</v>
      </c>
      <c r="O57" s="63">
        <f t="shared" si="33"/>
        <v>1.0353676788080428</v>
      </c>
      <c r="P57" s="63">
        <f t="shared" si="34"/>
        <v>3.3466305799684841</v>
      </c>
      <c r="Q57" s="63">
        <f t="shared" si="35"/>
        <v>3.3466607520470149</v>
      </c>
      <c r="S57" s="62">
        <f>+'Indice PondENGHO'!D56</f>
        <v>516.512939453125</v>
      </c>
      <c r="T57" s="62">
        <f>+'Indice PondENGHO'!P56</f>
        <v>514.09820556640625</v>
      </c>
      <c r="U57" s="62">
        <f>+'Indice PondENGHO'!AB56</f>
        <v>512.43878173828125</v>
      </c>
      <c r="V57" s="62">
        <f>+'Indice PondENGHO'!AN56</f>
        <v>510.71319580078125</v>
      </c>
      <c r="W57" s="62">
        <f>+'Indice PondENGHO'!AZ56</f>
        <v>507.71890258789063</v>
      </c>
      <c r="Y57" s="63">
        <f t="shared" si="36"/>
        <v>1.3485205537670877</v>
      </c>
      <c r="Z57" s="63">
        <f t="shared" si="37"/>
        <v>1.0914901045588785</v>
      </c>
      <c r="AA57" s="63">
        <f t="shared" si="38"/>
        <v>0.99782805278123454</v>
      </c>
      <c r="AB57" s="63">
        <f t="shared" si="39"/>
        <v>0.82741294762526996</v>
      </c>
      <c r="AC57" s="63">
        <f t="shared" si="40"/>
        <v>0.61792736635238299</v>
      </c>
      <c r="AE57" s="62">
        <f>+'Indice PondENGHO'!D56</f>
        <v>516.512939453125</v>
      </c>
      <c r="AF57" s="62">
        <f>+'Indice PondENGHO'!E56</f>
        <v>411.64852905273438</v>
      </c>
      <c r="AG57" s="62">
        <f>+'Indice PondENGHO'!F56</f>
        <v>485.21209716796875</v>
      </c>
      <c r="AH57" s="62">
        <f>+'Indice PondENGHO'!G56</f>
        <v>430.30758666992188</v>
      </c>
      <c r="AI57" s="62">
        <f>+'Indice PondENGHO'!H56</f>
        <v>490.51242065429688</v>
      </c>
      <c r="AJ57" s="62">
        <f>+'Indice PondENGHO'!I56</f>
        <v>542.58160400390625</v>
      </c>
      <c r="AK57" s="62">
        <f>+'Indice PondENGHO'!J56</f>
        <v>539.7806396484375</v>
      </c>
      <c r="AL57" s="62">
        <f>+'Indice PondENGHO'!K56</f>
        <v>468.59344482421875</v>
      </c>
      <c r="AM57" s="62">
        <f>+'Indice PondENGHO'!L56</f>
        <v>471.23724365234375</v>
      </c>
      <c r="AN57" s="62">
        <f>+'Indice PondENGHO'!M56</f>
        <v>400.78579711914063</v>
      </c>
      <c r="AO57" s="62">
        <f>+'Indice PondENGHO'!N56</f>
        <v>445.959716796875</v>
      </c>
      <c r="AP57" s="62">
        <f>+'Indice PondENGHO'!O56</f>
        <v>427.89535522460938</v>
      </c>
      <c r="AQ57" s="62">
        <f t="shared" si="0"/>
        <v>491.08059692382813</v>
      </c>
      <c r="AR57" s="62"/>
      <c r="AS57" s="62">
        <f>+'Indice PondENGHO'!AZ56</f>
        <v>507.71890258789063</v>
      </c>
      <c r="AT57" s="62">
        <f>+'Indice PondENGHO'!BA56</f>
        <v>409.9737548828125</v>
      </c>
      <c r="AU57" s="62">
        <f>+'Indice PondENGHO'!BB56</f>
        <v>491.7049560546875</v>
      </c>
      <c r="AV57" s="62">
        <f>+'Indice PondENGHO'!BC56</f>
        <v>415.86199951171875</v>
      </c>
      <c r="AW57" s="62">
        <f>+'Indice PondENGHO'!BD56</f>
        <v>494.10491943359375</v>
      </c>
      <c r="AX57" s="62">
        <f>+'Indice PondENGHO'!BE56</f>
        <v>519.84295654296875</v>
      </c>
      <c r="AY57" s="62">
        <f>+'Indice PondENGHO'!BF56</f>
        <v>534.912109375</v>
      </c>
      <c r="AZ57" s="62">
        <f>+'Indice PondENGHO'!BG56</f>
        <v>466.43780517578125</v>
      </c>
      <c r="BA57" s="62">
        <f>+'Indice PondENGHO'!BH56</f>
        <v>472.5194091796875</v>
      </c>
      <c r="BB57" s="62">
        <f>+'Indice PondENGHO'!BI56</f>
        <v>406.87637329101563</v>
      </c>
      <c r="BC57" s="62">
        <f>+'Indice PondENGHO'!BJ56</f>
        <v>439.62692260742188</v>
      </c>
      <c r="BD57" s="62">
        <f>+'Indice PondENGHO'!BK56</f>
        <v>424.43048095703125</v>
      </c>
      <c r="BE57" s="62">
        <f t="shared" si="1"/>
        <v>479.73635864257813</v>
      </c>
      <c r="BG57" s="63">
        <f t="shared" si="60"/>
        <v>1.3485205537670877</v>
      </c>
      <c r="BH57" s="63">
        <f t="shared" si="61"/>
        <v>0.10509085512234487</v>
      </c>
      <c r="BI57" s="63">
        <f t="shared" si="62"/>
        <v>0.24709255259231405</v>
      </c>
      <c r="BJ57" s="63">
        <f t="shared" si="63"/>
        <v>0.32961442259136109</v>
      </c>
      <c r="BK57" s="63">
        <f t="shared" si="64"/>
        <v>0.12132096900624216</v>
      </c>
      <c r="BL57" s="63">
        <f t="shared" si="65"/>
        <v>0.16415710095413169</v>
      </c>
      <c r="BM57" s="63">
        <f t="shared" si="66"/>
        <v>0.36192654621666542</v>
      </c>
      <c r="BN57" s="63">
        <f t="shared" si="67"/>
        <v>0.32221482782070521</v>
      </c>
      <c r="BO57" s="63">
        <f t="shared" si="68"/>
        <v>0.17540959844235154</v>
      </c>
      <c r="BP57" s="63">
        <f t="shared" si="69"/>
        <v>4.1526377395019735E-2</v>
      </c>
      <c r="BQ57" s="63">
        <f t="shared" si="70"/>
        <v>0.12427802481874924</v>
      </c>
      <c r="BR57" s="63">
        <f t="shared" si="71"/>
        <v>6.3100103373440922E-2</v>
      </c>
      <c r="BS57" s="63">
        <f t="shared" si="59"/>
        <v>3.4042519321004132</v>
      </c>
      <c r="BT57" s="63">
        <f t="shared" si="41"/>
        <v>3.4552062015535734</v>
      </c>
      <c r="BV57" s="63">
        <f t="shared" si="42"/>
        <v>0.61792736635238299</v>
      </c>
      <c r="BW57" s="63">
        <f t="shared" si="16"/>
        <v>8.551003037348151E-2</v>
      </c>
      <c r="BX57" s="63">
        <f t="shared" si="17"/>
        <v>0.21060191019925828</v>
      </c>
      <c r="BY57" s="63">
        <f t="shared" si="18"/>
        <v>0.29761981238359309</v>
      </c>
      <c r="BZ57" s="63">
        <f t="shared" si="19"/>
        <v>0.20969506342209185</v>
      </c>
      <c r="CA57" s="63">
        <f t="shared" si="20"/>
        <v>0.25182894447413018</v>
      </c>
      <c r="CB57" s="63">
        <f t="shared" si="21"/>
        <v>0.5844194512894435</v>
      </c>
      <c r="CC57" s="63">
        <f t="shared" si="22"/>
        <v>0.30599451299077229</v>
      </c>
      <c r="CD57" s="63">
        <f t="shared" si="23"/>
        <v>0.20375400713493189</v>
      </c>
      <c r="CE57" s="63">
        <f t="shared" si="24"/>
        <v>0.10316741875773076</v>
      </c>
      <c r="CF57" s="63">
        <f t="shared" si="25"/>
        <v>0.23267374598137966</v>
      </c>
      <c r="CG57" s="63">
        <f t="shared" si="26"/>
        <v>8.6528032866176011E-2</v>
      </c>
      <c r="CH57" s="63">
        <f t="shared" si="43"/>
        <v>3.1897202962253712</v>
      </c>
      <c r="CI57" s="55">
        <f t="shared" si="44"/>
        <v>3.2326935030061899</v>
      </c>
      <c r="CK57" s="63">
        <f t="shared" si="45"/>
        <v>0.73059318741470469</v>
      </c>
      <c r="CL57" s="63">
        <f t="shared" si="46"/>
        <v>1.9580824748863357E-2</v>
      </c>
      <c r="CM57" s="63">
        <f t="shared" si="47"/>
        <v>3.6490642393055772E-2</v>
      </c>
      <c r="CN57" s="63">
        <f t="shared" si="48"/>
        <v>3.1994610207768004E-2</v>
      </c>
      <c r="CO57" s="63">
        <f t="shared" si="49"/>
        <v>-8.8374094415849688E-2</v>
      </c>
      <c r="CP57" s="63">
        <f t="shared" si="50"/>
        <v>-8.7671843519998488E-2</v>
      </c>
      <c r="CQ57" s="63">
        <f t="shared" si="51"/>
        <v>-0.22249290507277808</v>
      </c>
      <c r="CR57" s="63">
        <f t="shared" si="52"/>
        <v>1.6220314829932914E-2</v>
      </c>
      <c r="CS57" s="63">
        <f t="shared" si="53"/>
        <v>-2.8344408692580342E-2</v>
      </c>
      <c r="CT57" s="63">
        <f t="shared" si="54"/>
        <v>-6.1641041362711028E-2</v>
      </c>
      <c r="CU57" s="63">
        <f t="shared" si="55"/>
        <v>-0.10839572116263042</v>
      </c>
      <c r="CV57" s="63">
        <f t="shared" si="56"/>
        <v>-2.3427929492735089E-2</v>
      </c>
      <c r="CW57" s="63">
        <f t="shared" si="57"/>
        <v>0.21453163587504198</v>
      </c>
      <c r="CX57" s="63">
        <f t="shared" si="58"/>
        <v>0.22251269854738354</v>
      </c>
    </row>
    <row r="58" spans="1:102" x14ac:dyDescent="0.3">
      <c r="A58" s="61">
        <f>+'Indice PondENGHO'!A57</f>
        <v>44378</v>
      </c>
      <c r="B58" s="55">
        <f>+'Indice PondENGHO'!B57</f>
        <v>7</v>
      </c>
      <c r="C58" s="55">
        <f>+'Indice PondENGHO'!C57</f>
        <v>2021</v>
      </c>
      <c r="D58" s="62">
        <f>+'Indice PondENGHO'!BL57</f>
        <v>507.19876098632813</v>
      </c>
      <c r="E58" s="62">
        <f>+'Indice PondENGHO'!BM57</f>
        <v>503.10726928710938</v>
      </c>
      <c r="F58" s="62">
        <f>+'Indice PondENGHO'!BN57</f>
        <v>502.33023071289063</v>
      </c>
      <c r="G58" s="62">
        <f>+'Indice PondENGHO'!BO57</f>
        <v>500.14385986328125</v>
      </c>
      <c r="H58" s="62">
        <f>+'Indice PondENGHO'!BP57</f>
        <v>494.92486572265625</v>
      </c>
      <c r="I58" s="62">
        <f>+'Indice PondENGHO'!CD57</f>
        <v>500.16604614257813</v>
      </c>
      <c r="K58" s="63">
        <f t="shared" si="29"/>
        <v>0.40621194084712975</v>
      </c>
      <c r="L58" s="63">
        <f t="shared" si="30"/>
        <v>0.50420559960052258</v>
      </c>
      <c r="M58" s="63">
        <f t="shared" si="31"/>
        <v>0.57625615334122493</v>
      </c>
      <c r="N58" s="63">
        <f t="shared" si="32"/>
        <v>0.7114730728264379</v>
      </c>
      <c r="O58" s="63">
        <f t="shared" si="33"/>
        <v>1.012892456900764</v>
      </c>
      <c r="P58" s="63">
        <f t="shared" si="34"/>
        <v>3.211039223516079</v>
      </c>
      <c r="Q58" s="63">
        <f t="shared" si="35"/>
        <v>3.2110499919361546</v>
      </c>
      <c r="S58" s="62">
        <f>+'Indice PondENGHO'!D57</f>
        <v>536.55731201171875</v>
      </c>
      <c r="T58" s="62">
        <f>+'Indice PondENGHO'!P57</f>
        <v>534.25421142578125</v>
      </c>
      <c r="U58" s="62">
        <f>+'Indice PondENGHO'!AB57</f>
        <v>532.67816162109375</v>
      </c>
      <c r="V58" s="62">
        <f>+'Indice PondENGHO'!AN57</f>
        <v>530.993896484375</v>
      </c>
      <c r="W58" s="62">
        <f>+'Indice PondENGHO'!AZ57</f>
        <v>528.03173828125</v>
      </c>
      <c r="Y58" s="63">
        <f t="shared" si="36"/>
        <v>1.4071621309287305</v>
      </c>
      <c r="Z58" s="63">
        <f t="shared" si="37"/>
        <v>1.1453419849200446</v>
      </c>
      <c r="AA58" s="63">
        <f t="shared" si="38"/>
        <v>1.0556232782998047</v>
      </c>
      <c r="AB58" s="63">
        <f t="shared" si="39"/>
        <v>0.88211426677548432</v>
      </c>
      <c r="AC58" s="63">
        <f t="shared" si="40"/>
        <v>0.66470063869533724</v>
      </c>
      <c r="AE58" s="62">
        <f>+'Indice PondENGHO'!D57</f>
        <v>536.55731201171875</v>
      </c>
      <c r="AF58" s="62">
        <f>+'Indice PondENGHO'!E57</f>
        <v>425.3609619140625</v>
      </c>
      <c r="AG58" s="62">
        <f>+'Indice PondENGHO'!F57</f>
        <v>498.14862060546875</v>
      </c>
      <c r="AH58" s="62">
        <f>+'Indice PondENGHO'!G57</f>
        <v>441.49105834960938</v>
      </c>
      <c r="AI58" s="62">
        <f>+'Indice PondENGHO'!H57</f>
        <v>501.09835815429688</v>
      </c>
      <c r="AJ58" s="62">
        <f>+'Indice PondENGHO'!I57</f>
        <v>564.58929443359375</v>
      </c>
      <c r="AK58" s="62">
        <f>+'Indice PondENGHO'!J57</f>
        <v>553.009033203125</v>
      </c>
      <c r="AL58" s="62">
        <f>+'Indice PondENGHO'!K57</f>
        <v>474.21286010742188</v>
      </c>
      <c r="AM58" s="62">
        <f>+'Indice PondENGHO'!L57</f>
        <v>482.29861450195313</v>
      </c>
      <c r="AN58" s="62">
        <f>+'Indice PondENGHO'!M57</f>
        <v>411.2294921875</v>
      </c>
      <c r="AO58" s="62">
        <f>+'Indice PondENGHO'!N57</f>
        <v>466.493896484375</v>
      </c>
      <c r="AP58" s="62">
        <f>+'Indice PondENGHO'!O57</f>
        <v>441.01541137695313</v>
      </c>
      <c r="AQ58" s="62">
        <f t="shared" si="0"/>
        <v>507.19876098632813</v>
      </c>
      <c r="AR58" s="62"/>
      <c r="AS58" s="62">
        <f>+'Indice PondENGHO'!AZ57</f>
        <v>528.03173828125</v>
      </c>
      <c r="AT58" s="62">
        <f>+'Indice PondENGHO'!BA57</f>
        <v>424.04672241210938</v>
      </c>
      <c r="AU58" s="62">
        <f>+'Indice PondENGHO'!BB57</f>
        <v>504.48956298828125</v>
      </c>
      <c r="AV58" s="62">
        <f>+'Indice PondENGHO'!BC57</f>
        <v>428.54498291015625</v>
      </c>
      <c r="AW58" s="62">
        <f>+'Indice PondENGHO'!BD57</f>
        <v>504.09619140625</v>
      </c>
      <c r="AX58" s="62">
        <f>+'Indice PondENGHO'!BE57</f>
        <v>538.5748291015625</v>
      </c>
      <c r="AY58" s="62">
        <f>+'Indice PondENGHO'!BF57</f>
        <v>546.90118408203125</v>
      </c>
      <c r="AZ58" s="62">
        <f>+'Indice PondENGHO'!BG57</f>
        <v>469.7767333984375</v>
      </c>
      <c r="BA58" s="62">
        <f>+'Indice PondENGHO'!BH57</f>
        <v>483.58871459960938</v>
      </c>
      <c r="BB58" s="62">
        <f>+'Indice PondENGHO'!BI57</f>
        <v>420.14340209960938</v>
      </c>
      <c r="BC58" s="62">
        <f>+'Indice PondENGHO'!BJ57</f>
        <v>461.10675048828125</v>
      </c>
      <c r="BD58" s="62">
        <f>+'Indice PondENGHO'!BK57</f>
        <v>438.74749755859375</v>
      </c>
      <c r="BE58" s="62">
        <f t="shared" si="1"/>
        <v>494.92486572265625</v>
      </c>
      <c r="BG58" s="63">
        <f t="shared" si="60"/>
        <v>1.4071621309287305</v>
      </c>
      <c r="BH58" s="63">
        <f t="shared" si="61"/>
        <v>6.2090011429761116E-2</v>
      </c>
      <c r="BI58" s="63">
        <f t="shared" si="62"/>
        <v>0.2105408144746416</v>
      </c>
      <c r="BJ58" s="63">
        <f t="shared" si="63"/>
        <v>0.3231794410052774</v>
      </c>
      <c r="BK58" s="63">
        <f t="shared" si="64"/>
        <v>8.8798245423185457E-2</v>
      </c>
      <c r="BL58" s="63">
        <f t="shared" si="65"/>
        <v>0.18757740926499181</v>
      </c>
      <c r="BM58" s="63">
        <f t="shared" si="66"/>
        <v>0.27984890412744157</v>
      </c>
      <c r="BN58" s="63">
        <f t="shared" si="67"/>
        <v>5.7394760410447707E-2</v>
      </c>
      <c r="BO58" s="63">
        <f t="shared" si="68"/>
        <v>0.17348808308349367</v>
      </c>
      <c r="BP58" s="63">
        <f t="shared" si="69"/>
        <v>3.5051994948213649E-2</v>
      </c>
      <c r="BQ58" s="63">
        <f t="shared" si="70"/>
        <v>0.18351296588695115</v>
      </c>
      <c r="BR58" s="63">
        <f t="shared" si="71"/>
        <v>9.8027077836060905E-2</v>
      </c>
      <c r="BS58" s="63">
        <f t="shared" si="59"/>
        <v>3.1066718388191972</v>
      </c>
      <c r="BT58" s="63">
        <f t="shared" si="41"/>
        <v>3.2821830394981211</v>
      </c>
      <c r="BV58" s="63">
        <f t="shared" si="42"/>
        <v>0.66470063869533724</v>
      </c>
      <c r="BW58" s="63">
        <f t="shared" si="16"/>
        <v>5.3987017496040707E-2</v>
      </c>
      <c r="BX58" s="63">
        <f t="shared" si="17"/>
        <v>0.15908564679377613</v>
      </c>
      <c r="BY58" s="63">
        <f t="shared" si="18"/>
        <v>0.38650297739294975</v>
      </c>
      <c r="BZ58" s="63">
        <f t="shared" si="19"/>
        <v>0.14568989270279881</v>
      </c>
      <c r="CA58" s="63">
        <f t="shared" si="20"/>
        <v>0.31223464660828004</v>
      </c>
      <c r="CB58" s="63">
        <f t="shared" si="21"/>
        <v>0.39097575141286794</v>
      </c>
      <c r="CC58" s="63">
        <f t="shared" si="22"/>
        <v>3.17068364661445E-2</v>
      </c>
      <c r="CD58" s="63">
        <f t="shared" si="23"/>
        <v>0.22488252820432206</v>
      </c>
      <c r="CE58" s="63">
        <f t="shared" si="24"/>
        <v>0.10408998693984506</v>
      </c>
      <c r="CF58" s="63">
        <f t="shared" si="25"/>
        <v>0.3654256766773305</v>
      </c>
      <c r="CG58" s="63">
        <f t="shared" si="26"/>
        <v>0.14945755927631815</v>
      </c>
      <c r="CH58" s="63">
        <f t="shared" si="43"/>
        <v>2.9887391586660113</v>
      </c>
      <c r="CI58" s="55">
        <f t="shared" si="44"/>
        <v>3.1660112489814818</v>
      </c>
      <c r="CK58" s="63">
        <f t="shared" si="45"/>
        <v>0.74246149223339331</v>
      </c>
      <c r="CL58" s="63">
        <f t="shared" si="46"/>
        <v>8.1029939337204093E-3</v>
      </c>
      <c r="CM58" s="63">
        <f t="shared" si="47"/>
        <v>5.1455167680865471E-2</v>
      </c>
      <c r="CN58" s="63">
        <f t="shared" si="48"/>
        <v>-6.3323536387672352E-2</v>
      </c>
      <c r="CO58" s="63">
        <f t="shared" si="49"/>
        <v>-5.689164727961335E-2</v>
      </c>
      <c r="CP58" s="63">
        <f t="shared" si="50"/>
        <v>-0.12465723734328824</v>
      </c>
      <c r="CQ58" s="63">
        <f t="shared" si="51"/>
        <v>-0.11112684728542638</v>
      </c>
      <c r="CR58" s="63">
        <f t="shared" si="52"/>
        <v>2.5687923944303206E-2</v>
      </c>
      <c r="CS58" s="63">
        <f t="shared" si="53"/>
        <v>-5.1394445120828386E-2</v>
      </c>
      <c r="CT58" s="63">
        <f t="shared" si="54"/>
        <v>-6.9037991991631409E-2</v>
      </c>
      <c r="CU58" s="63">
        <f t="shared" si="55"/>
        <v>-0.18191271079037935</v>
      </c>
      <c r="CV58" s="63">
        <f t="shared" si="56"/>
        <v>-5.1430481440257247E-2</v>
      </c>
      <c r="CW58" s="63">
        <f t="shared" si="57"/>
        <v>0.11793268015318592</v>
      </c>
      <c r="CX58" s="63">
        <f t="shared" si="58"/>
        <v>0.11617179051663928</v>
      </c>
    </row>
    <row r="59" spans="1:102" x14ac:dyDescent="0.3">
      <c r="A59" s="61">
        <f>+'Indice PondENGHO'!A58</f>
        <v>44409</v>
      </c>
      <c r="B59" s="55">
        <f>+'Indice PondENGHO'!B58</f>
        <v>8</v>
      </c>
      <c r="C59" s="55">
        <f>+'Indice PondENGHO'!C58</f>
        <v>2021</v>
      </c>
      <c r="D59" s="62">
        <f>+'Indice PondENGHO'!BL58</f>
        <v>517.959228515625</v>
      </c>
      <c r="E59" s="62">
        <f>+'Indice PondENGHO'!BM58</f>
        <v>514.2801513671875</v>
      </c>
      <c r="F59" s="62">
        <f>+'Indice PondENGHO'!BN58</f>
        <v>513.8641357421875</v>
      </c>
      <c r="G59" s="62">
        <f>+'Indice PondENGHO'!BO58</f>
        <v>512.26678466796875</v>
      </c>
      <c r="H59" s="62">
        <f>+'Indice PondENGHO'!BP58</f>
        <v>507.78341674804688</v>
      </c>
      <c r="I59" s="62">
        <f>+'Indice PondENGHO'!CD58</f>
        <v>512.10858154296875</v>
      </c>
      <c r="K59" s="63">
        <f t="shared" si="29"/>
        <v>0.26274959702509304</v>
      </c>
      <c r="L59" s="63">
        <f t="shared" si="30"/>
        <v>0.34674232817751477</v>
      </c>
      <c r="M59" s="63">
        <f t="shared" si="31"/>
        <v>0.40751104239735852</v>
      </c>
      <c r="N59" s="63">
        <f t="shared" si="32"/>
        <v>0.53991123019946963</v>
      </c>
      <c r="O59" s="63">
        <f t="shared" si="33"/>
        <v>0.83083366429158234</v>
      </c>
      <c r="P59" s="63">
        <f t="shared" si="34"/>
        <v>2.3877478620910182</v>
      </c>
      <c r="Q59" s="63">
        <f t="shared" si="35"/>
        <v>2.3877141386335232</v>
      </c>
      <c r="S59" s="62">
        <f>+'Indice PondENGHO'!D58</f>
        <v>543.52532958984375</v>
      </c>
      <c r="T59" s="62">
        <f>+'Indice PondENGHO'!P58</f>
        <v>541.07598876953125</v>
      </c>
      <c r="U59" s="62">
        <f>+'Indice PondENGHO'!AB58</f>
        <v>539.45831298828125</v>
      </c>
      <c r="V59" s="62">
        <f>+'Indice PondENGHO'!AN58</f>
        <v>537.93890380859375</v>
      </c>
      <c r="W59" s="62">
        <f>+'Indice PondENGHO'!AZ58</f>
        <v>535.158203125</v>
      </c>
      <c r="Y59" s="63">
        <f t="shared" si="36"/>
        <v>0.47362596318229983</v>
      </c>
      <c r="Z59" s="63">
        <f t="shared" si="37"/>
        <v>0.37551118627851554</v>
      </c>
      <c r="AA59" s="63">
        <f t="shared" si="38"/>
        <v>0.34250696811134795</v>
      </c>
      <c r="AB59" s="63">
        <f t="shared" si="39"/>
        <v>0.29272647765308651</v>
      </c>
      <c r="AC59" s="63">
        <f t="shared" si="40"/>
        <v>0.22604403336861653</v>
      </c>
      <c r="AE59" s="62">
        <f>+'Indice PondENGHO'!D58</f>
        <v>543.52532958984375</v>
      </c>
      <c r="AF59" s="62">
        <f>+'Indice PondENGHO'!E58</f>
        <v>435.91070556640625</v>
      </c>
      <c r="AG59" s="62">
        <f>+'Indice PondENGHO'!F58</f>
        <v>514.4534912109375</v>
      </c>
      <c r="AH59" s="62">
        <f>+'Indice PondENGHO'!G58</f>
        <v>445.94207763671875</v>
      </c>
      <c r="AI59" s="62">
        <f>+'Indice PondENGHO'!H58</f>
        <v>516.782470703125</v>
      </c>
      <c r="AJ59" s="62">
        <f>+'Indice PondENGHO'!I58</f>
        <v>587.242431640625</v>
      </c>
      <c r="AK59" s="62">
        <f>+'Indice PondENGHO'!J58</f>
        <v>566.627197265625</v>
      </c>
      <c r="AL59" s="62">
        <f>+'Indice PondENGHO'!K58</f>
        <v>474.38427734375</v>
      </c>
      <c r="AM59" s="62">
        <f>+'Indice PondENGHO'!L58</f>
        <v>498.6171875</v>
      </c>
      <c r="AN59" s="62">
        <f>+'Indice PondENGHO'!M58</f>
        <v>429.62164306640625</v>
      </c>
      <c r="AO59" s="62">
        <f>+'Indice PondENGHO'!N58</f>
        <v>480.56845092773438</v>
      </c>
      <c r="AP59" s="62">
        <f>+'Indice PondENGHO'!O58</f>
        <v>454.50125122070313</v>
      </c>
      <c r="AQ59" s="62">
        <f t="shared" si="0"/>
        <v>517.959228515625</v>
      </c>
      <c r="AR59" s="62"/>
      <c r="AS59" s="62">
        <f>+'Indice PondENGHO'!AZ58</f>
        <v>535.158203125</v>
      </c>
      <c r="AT59" s="62">
        <f>+'Indice PondENGHO'!BA58</f>
        <v>433.69500732421875</v>
      </c>
      <c r="AU59" s="62">
        <f>+'Indice PondENGHO'!BB58</f>
        <v>521.35736083984375</v>
      </c>
      <c r="AV59" s="62">
        <f>+'Indice PondENGHO'!BC58</f>
        <v>434.9366455078125</v>
      </c>
      <c r="AW59" s="62">
        <f>+'Indice PondENGHO'!BD58</f>
        <v>518.8927001953125</v>
      </c>
      <c r="AX59" s="62">
        <f>+'Indice PondENGHO'!BE58</f>
        <v>561.90533447265625</v>
      </c>
      <c r="AY59" s="62">
        <f>+'Indice PondENGHO'!BF58</f>
        <v>560.75323486328125</v>
      </c>
      <c r="AZ59" s="62">
        <f>+'Indice PondENGHO'!BG58</f>
        <v>468.43548583984375</v>
      </c>
      <c r="BA59" s="62">
        <f>+'Indice PondENGHO'!BH58</f>
        <v>499.363525390625</v>
      </c>
      <c r="BB59" s="62">
        <f>+'Indice PondENGHO'!BI58</f>
        <v>439.62246704101563</v>
      </c>
      <c r="BC59" s="62">
        <f>+'Indice PondENGHO'!BJ58</f>
        <v>474.17514038085938</v>
      </c>
      <c r="BD59" s="62">
        <f>+'Indice PondENGHO'!BK58</f>
        <v>452.713623046875</v>
      </c>
      <c r="BE59" s="62">
        <f t="shared" si="1"/>
        <v>507.78341674804688</v>
      </c>
      <c r="BG59" s="63">
        <f t="shared" si="60"/>
        <v>0.47362596318229983</v>
      </c>
      <c r="BH59" s="63">
        <f t="shared" si="61"/>
        <v>4.6251276514109346E-2</v>
      </c>
      <c r="BI59" s="63">
        <f t="shared" si="62"/>
        <v>0.25692754475891638</v>
      </c>
      <c r="BJ59" s="63">
        <f t="shared" si="63"/>
        <v>0.12453778878712006</v>
      </c>
      <c r="BK59" s="63">
        <f t="shared" si="64"/>
        <v>0.12738245077977017</v>
      </c>
      <c r="BL59" s="63">
        <f t="shared" si="65"/>
        <v>0.18694291545658201</v>
      </c>
      <c r="BM59" s="63">
        <f t="shared" si="66"/>
        <v>0.27893926783683409</v>
      </c>
      <c r="BN59" s="63">
        <f t="shared" si="67"/>
        <v>1.6951580604048543E-3</v>
      </c>
      <c r="BO59" s="63">
        <f t="shared" si="68"/>
        <v>0.24780922250585097</v>
      </c>
      <c r="BP59" s="63">
        <f t="shared" si="69"/>
        <v>5.976757973210562E-2</v>
      </c>
      <c r="BQ59" s="63">
        <f t="shared" si="70"/>
        <v>0.12178635784233909</v>
      </c>
      <c r="BR59" s="63">
        <f t="shared" si="71"/>
        <v>9.7558014212913977E-2</v>
      </c>
      <c r="BS59" s="63">
        <f t="shared" si="59"/>
        <v>2.0232235396692464</v>
      </c>
      <c r="BT59" s="63">
        <f t="shared" si="41"/>
        <v>2.1215484652153727</v>
      </c>
      <c r="BV59" s="63">
        <f t="shared" si="42"/>
        <v>0.22604403336861653</v>
      </c>
      <c r="BW59" s="63">
        <f t="shared" si="16"/>
        <v>3.5877083390743157E-2</v>
      </c>
      <c r="BX59" s="63">
        <f t="shared" si="17"/>
        <v>0.20345359400123694</v>
      </c>
      <c r="BY59" s="63">
        <f t="shared" si="18"/>
        <v>0.18880288302858161</v>
      </c>
      <c r="BZ59" s="63">
        <f t="shared" si="19"/>
        <v>0.20913718556672814</v>
      </c>
      <c r="CA59" s="63">
        <f t="shared" si="20"/>
        <v>0.3769531740312278</v>
      </c>
      <c r="CB59" s="63">
        <f t="shared" si="21"/>
        <v>0.43786637121704364</v>
      </c>
      <c r="CC59" s="63">
        <f t="shared" si="22"/>
        <v>-1.234576865350216E-2</v>
      </c>
      <c r="CD59" s="63">
        <f t="shared" si="23"/>
        <v>0.31064392429507726</v>
      </c>
      <c r="CE59" s="63">
        <f t="shared" si="24"/>
        <v>0.14813809237655412</v>
      </c>
      <c r="CF59" s="63">
        <f t="shared" si="25"/>
        <v>0.21550319155456107</v>
      </c>
      <c r="CG59" s="63">
        <f t="shared" si="26"/>
        <v>0.14132033476684444</v>
      </c>
      <c r="CH59" s="63">
        <f t="shared" si="43"/>
        <v>2.4813940989437127</v>
      </c>
      <c r="CI59" s="55">
        <f t="shared" si="44"/>
        <v>2.5980814293125931</v>
      </c>
      <c r="CK59" s="63">
        <f t="shared" si="45"/>
        <v>0.24758192981368329</v>
      </c>
      <c r="CL59" s="63">
        <f t="shared" si="46"/>
        <v>1.0374193123366189E-2</v>
      </c>
      <c r="CM59" s="63">
        <f t="shared" si="47"/>
        <v>5.3473950757679439E-2</v>
      </c>
      <c r="CN59" s="63">
        <f t="shared" si="48"/>
        <v>-6.4265094241461554E-2</v>
      </c>
      <c r="CO59" s="63">
        <f t="shared" si="49"/>
        <v>-8.1754734786957967E-2</v>
      </c>
      <c r="CP59" s="63">
        <f t="shared" si="50"/>
        <v>-0.19001025857464579</v>
      </c>
      <c r="CQ59" s="63">
        <f t="shared" si="51"/>
        <v>-0.15892710338020954</v>
      </c>
      <c r="CR59" s="63">
        <f t="shared" si="52"/>
        <v>1.4040926713907016E-2</v>
      </c>
      <c r="CS59" s="63">
        <f t="shared" si="53"/>
        <v>-6.2834701789226288E-2</v>
      </c>
      <c r="CT59" s="63">
        <f t="shared" si="54"/>
        <v>-8.8370512644448507E-2</v>
      </c>
      <c r="CU59" s="63">
        <f t="shared" si="55"/>
        <v>-9.3716833712221989E-2</v>
      </c>
      <c r="CV59" s="63">
        <f t="shared" si="56"/>
        <v>-4.3762320553930464E-2</v>
      </c>
      <c r="CW59" s="63">
        <f t="shared" si="57"/>
        <v>-0.45817055927446626</v>
      </c>
      <c r="CX59" s="63">
        <f t="shared" si="58"/>
        <v>-0.47653296409722046</v>
      </c>
    </row>
    <row r="60" spans="1:102" x14ac:dyDescent="0.3">
      <c r="A60" s="61">
        <f>+'Indice PondENGHO'!A59</f>
        <v>44440</v>
      </c>
      <c r="B60" s="55">
        <f>+'Indice PondENGHO'!B59</f>
        <v>9</v>
      </c>
      <c r="C60" s="55">
        <f>+'Indice PondENGHO'!C59</f>
        <v>2021</v>
      </c>
      <c r="D60" s="62">
        <f>+'Indice PondENGHO'!BL59</f>
        <v>532.07373046875</v>
      </c>
      <c r="E60" s="62">
        <f>+'Indice PondENGHO'!BM59</f>
        <v>528.888427734375</v>
      </c>
      <c r="F60" s="62">
        <f>+'Indice PondENGHO'!BN59</f>
        <v>528.87701416015625</v>
      </c>
      <c r="G60" s="62">
        <f>+'Indice PondENGHO'!BO59</f>
        <v>527.7291259765625</v>
      </c>
      <c r="H60" s="62">
        <f>+'Indice PondENGHO'!BP59</f>
        <v>523.83563232421875</v>
      </c>
      <c r="I60" s="62">
        <f>+'Indice PondENGHO'!CD59</f>
        <v>527.38482666015625</v>
      </c>
      <c r="K60" s="63">
        <f t="shared" si="29"/>
        <v>0.33661125127591301</v>
      </c>
      <c r="L60" s="63">
        <f t="shared" si="30"/>
        <v>0.44278487241126258</v>
      </c>
      <c r="M60" s="63">
        <f t="shared" si="31"/>
        <v>0.51805888980667969</v>
      </c>
      <c r="N60" s="63">
        <f t="shared" si="32"/>
        <v>0.67257753590447633</v>
      </c>
      <c r="O60" s="63">
        <f t="shared" si="33"/>
        <v>1.0129994019890258</v>
      </c>
      <c r="P60" s="63">
        <f t="shared" si="34"/>
        <v>2.9830319513873573</v>
      </c>
      <c r="Q60" s="63">
        <f t="shared" si="35"/>
        <v>2.983009007808568</v>
      </c>
      <c r="S60" s="62">
        <f>+'Indice PondENGHO'!D59</f>
        <v>555.07904052734375</v>
      </c>
      <c r="T60" s="62">
        <f>+'Indice PondENGHO'!P59</f>
        <v>552.77777099609375</v>
      </c>
      <c r="U60" s="62">
        <f>+'Indice PondENGHO'!AB59</f>
        <v>551.2559814453125</v>
      </c>
      <c r="V60" s="62">
        <f>+'Indice PondENGHO'!AN59</f>
        <v>549.83160400390625</v>
      </c>
      <c r="W60" s="62">
        <f>+'Indice PondENGHO'!AZ59</f>
        <v>547.23809814453125</v>
      </c>
      <c r="Y60" s="63">
        <f t="shared" si="36"/>
        <v>0.76900713667730514</v>
      </c>
      <c r="Z60" s="63">
        <f t="shared" si="37"/>
        <v>0.63014164076293278</v>
      </c>
      <c r="AA60" s="63">
        <f t="shared" si="38"/>
        <v>0.58259562148146637</v>
      </c>
      <c r="AB60" s="63">
        <f t="shared" si="39"/>
        <v>0.4894051261896244</v>
      </c>
      <c r="AC60" s="63">
        <f t="shared" si="40"/>
        <v>0.37345890661032582</v>
      </c>
      <c r="AE60" s="62">
        <f>+'Indice PondENGHO'!D59</f>
        <v>555.07904052734375</v>
      </c>
      <c r="AF60" s="62">
        <f>+'Indice PondENGHO'!E59</f>
        <v>453.56069946289063</v>
      </c>
      <c r="AG60" s="62">
        <f>+'Indice PondENGHO'!F59</f>
        <v>530.8189697265625</v>
      </c>
      <c r="AH60" s="62">
        <f>+'Indice PondENGHO'!G59</f>
        <v>455.02508544921875</v>
      </c>
      <c r="AI60" s="62">
        <f>+'Indice PondENGHO'!H59</f>
        <v>531.13446044921875</v>
      </c>
      <c r="AJ60" s="62">
        <f>+'Indice PondENGHO'!I59</f>
        <v>611.458740234375</v>
      </c>
      <c r="AK60" s="62">
        <f>+'Indice PondENGHO'!J59</f>
        <v>582.4600830078125</v>
      </c>
      <c r="AL60" s="62">
        <f>+'Indice PondENGHO'!K59</f>
        <v>487.45123291015625</v>
      </c>
      <c r="AM60" s="62">
        <f>+'Indice PondENGHO'!L59</f>
        <v>516.15545654296875</v>
      </c>
      <c r="AN60" s="62">
        <f>+'Indice PondENGHO'!M59</f>
        <v>450.25518798828125</v>
      </c>
      <c r="AO60" s="62">
        <f>+'Indice PondENGHO'!N59</f>
        <v>499.67218017578125</v>
      </c>
      <c r="AP60" s="62">
        <f>+'Indice PondENGHO'!O59</f>
        <v>464.46450805664063</v>
      </c>
      <c r="AQ60" s="62">
        <f t="shared" si="0"/>
        <v>532.07373046875</v>
      </c>
      <c r="AR60" s="62"/>
      <c r="AS60" s="62">
        <f>+'Indice PondENGHO'!AZ59</f>
        <v>547.23809814453125</v>
      </c>
      <c r="AT60" s="62">
        <f>+'Indice PondENGHO'!BA59</f>
        <v>451.5361328125</v>
      </c>
      <c r="AU60" s="62">
        <f>+'Indice PondENGHO'!BB59</f>
        <v>537.83251953125</v>
      </c>
      <c r="AV60" s="62">
        <f>+'Indice PondENGHO'!BC59</f>
        <v>443.20263671875</v>
      </c>
      <c r="AW60" s="62">
        <f>+'Indice PondENGHO'!BD59</f>
        <v>533.489990234375</v>
      </c>
      <c r="AX60" s="62">
        <f>+'Indice PondENGHO'!BE59</f>
        <v>586.64129638671875</v>
      </c>
      <c r="AY60" s="62">
        <f>+'Indice PondENGHO'!BF59</f>
        <v>578.121826171875</v>
      </c>
      <c r="AZ60" s="62">
        <f>+'Indice PondENGHO'!BG59</f>
        <v>482.38235473632813</v>
      </c>
      <c r="BA60" s="62">
        <f>+'Indice PondENGHO'!BH59</f>
        <v>517.2152099609375</v>
      </c>
      <c r="BB60" s="62">
        <f>+'Indice PondENGHO'!BI59</f>
        <v>463.07131958007813</v>
      </c>
      <c r="BC60" s="62">
        <f>+'Indice PondENGHO'!BJ59</f>
        <v>494.37030029296875</v>
      </c>
      <c r="BD60" s="62">
        <f>+'Indice PondENGHO'!BK59</f>
        <v>461.87362670898438</v>
      </c>
      <c r="BE60" s="62">
        <f t="shared" si="1"/>
        <v>523.83563232421875</v>
      </c>
      <c r="BG60" s="63">
        <f t="shared" si="60"/>
        <v>0.76900713667730514</v>
      </c>
      <c r="BH60" s="63">
        <f t="shared" si="61"/>
        <v>7.5772040875523652E-2</v>
      </c>
      <c r="BI60" s="63">
        <f t="shared" si="62"/>
        <v>0.25252514377299345</v>
      </c>
      <c r="BJ60" s="63">
        <f t="shared" si="63"/>
        <v>0.24885935466839743</v>
      </c>
      <c r="BK60" s="63">
        <f t="shared" si="64"/>
        <v>0.1141417098896248</v>
      </c>
      <c r="BL60" s="63">
        <f t="shared" si="65"/>
        <v>0.19569115966652137</v>
      </c>
      <c r="BM60" s="63">
        <f t="shared" si="66"/>
        <v>0.3175658407438044</v>
      </c>
      <c r="BN60" s="63">
        <f t="shared" si="67"/>
        <v>0.12653560125555399</v>
      </c>
      <c r="BO60" s="63">
        <f t="shared" si="68"/>
        <v>0.26079822016856924</v>
      </c>
      <c r="BP60" s="63">
        <f t="shared" si="69"/>
        <v>6.5658295632254685E-2</v>
      </c>
      <c r="BQ60" s="63">
        <f t="shared" si="70"/>
        <v>0.16186939751501778</v>
      </c>
      <c r="BR60" s="63">
        <f t="shared" si="71"/>
        <v>7.0577925410129486E-2</v>
      </c>
      <c r="BS60" s="63">
        <f t="shared" si="59"/>
        <v>2.6590018262756954</v>
      </c>
      <c r="BT60" s="63">
        <f t="shared" si="41"/>
        <v>2.7250218117697234</v>
      </c>
      <c r="BV60" s="63">
        <f t="shared" si="42"/>
        <v>0.37345890661032582</v>
      </c>
      <c r="BW60" s="63">
        <f t="shared" si="16"/>
        <v>6.4662131841813658E-2</v>
      </c>
      <c r="BX60" s="63">
        <f t="shared" si="17"/>
        <v>0.19368560533727985</v>
      </c>
      <c r="BY60" s="63">
        <f t="shared" si="18"/>
        <v>0.23798549053059484</v>
      </c>
      <c r="BZ60" s="63">
        <f t="shared" si="19"/>
        <v>0.2010967262160521</v>
      </c>
      <c r="CA60" s="63">
        <f t="shared" si="20"/>
        <v>0.38954068368870354</v>
      </c>
      <c r="CB60" s="63">
        <f t="shared" si="21"/>
        <v>0.5351220830973098</v>
      </c>
      <c r="CC60" s="63">
        <f t="shared" si="22"/>
        <v>0.12512574287214318</v>
      </c>
      <c r="CD60" s="63">
        <f t="shared" si="23"/>
        <v>0.34264048012544535</v>
      </c>
      <c r="CE60" s="63">
        <f t="shared" si="24"/>
        <v>0.17381249680850705</v>
      </c>
      <c r="CF60" s="63">
        <f t="shared" si="25"/>
        <v>0.32459339631236578</v>
      </c>
      <c r="CG60" s="63">
        <f t="shared" si="26"/>
        <v>9.0341048211179414E-2</v>
      </c>
      <c r="CH60" s="63">
        <f t="shared" si="43"/>
        <v>3.0520647916517203</v>
      </c>
      <c r="CI60" s="55">
        <f t="shared" si="44"/>
        <v>3.1612327316582478</v>
      </c>
      <c r="CK60" s="63">
        <f t="shared" si="45"/>
        <v>0.39554823006697931</v>
      </c>
      <c r="CL60" s="63">
        <f t="shared" si="46"/>
        <v>1.1109909033709994E-2</v>
      </c>
      <c r="CM60" s="63">
        <f t="shared" si="47"/>
        <v>5.8839538435713601E-2</v>
      </c>
      <c r="CN60" s="63">
        <f t="shared" si="48"/>
        <v>1.0873864137802586E-2</v>
      </c>
      <c r="CO60" s="63">
        <f t="shared" si="49"/>
        <v>-8.6955016326427298E-2</v>
      </c>
      <c r="CP60" s="63">
        <f t="shared" si="50"/>
        <v>-0.19384952402218217</v>
      </c>
      <c r="CQ60" s="63">
        <f t="shared" si="51"/>
        <v>-0.2175562423535054</v>
      </c>
      <c r="CR60" s="63">
        <f t="shared" si="52"/>
        <v>1.4098583834108169E-3</v>
      </c>
      <c r="CS60" s="63">
        <f t="shared" si="53"/>
        <v>-8.1842259956876107E-2</v>
      </c>
      <c r="CT60" s="63">
        <f t="shared" si="54"/>
        <v>-0.10815420117625237</v>
      </c>
      <c r="CU60" s="63">
        <f t="shared" si="55"/>
        <v>-0.162723998797348</v>
      </c>
      <c r="CV60" s="63">
        <f t="shared" si="56"/>
        <v>-1.9763122801049929E-2</v>
      </c>
      <c r="CW60" s="63">
        <f t="shared" si="57"/>
        <v>-0.39306296537602492</v>
      </c>
      <c r="CX60" s="63">
        <f t="shared" si="58"/>
        <v>-0.43621091988852445</v>
      </c>
    </row>
    <row r="61" spans="1:102" x14ac:dyDescent="0.3">
      <c r="A61" s="61">
        <f>+'Indice PondENGHO'!A60</f>
        <v>44470</v>
      </c>
      <c r="B61" s="55">
        <f>+'Indice PondENGHO'!B60</f>
        <v>10</v>
      </c>
      <c r="C61" s="55">
        <f>+'Indice PondENGHO'!C60</f>
        <v>2021</v>
      </c>
      <c r="D61" s="62">
        <f>+'Indice PondENGHO'!BL60</f>
        <v>548.40228271484375</v>
      </c>
      <c r="E61" s="62">
        <f>+'Indice PondENGHO'!BM60</f>
        <v>545.24908447265625</v>
      </c>
      <c r="F61" s="62">
        <f>+'Indice PondENGHO'!BN60</f>
        <v>545.47039794921875</v>
      </c>
      <c r="G61" s="62">
        <f>+'Indice PondENGHO'!BO60</f>
        <v>544.661865234375</v>
      </c>
      <c r="H61" s="62">
        <f>+'Indice PondENGHO'!BP60</f>
        <v>541.01580810546875</v>
      </c>
      <c r="I61" s="62">
        <f>+'Indice PondENGHO'!CD60</f>
        <v>544.1749267578125</v>
      </c>
      <c r="K61" s="63">
        <f t="shared" si="29"/>
        <v>0.37813351620328073</v>
      </c>
      <c r="L61" s="63">
        <f t="shared" si="30"/>
        <v>0.48153621435928706</v>
      </c>
      <c r="M61" s="63">
        <f t="shared" si="31"/>
        <v>0.55601248563735139</v>
      </c>
      <c r="N61" s="63">
        <f t="shared" si="32"/>
        <v>0.71520204252199382</v>
      </c>
      <c r="O61" s="63">
        <f t="shared" si="33"/>
        <v>1.0527766195289883</v>
      </c>
      <c r="P61" s="63">
        <f t="shared" si="34"/>
        <v>3.1836608782509015</v>
      </c>
      <c r="Q61" s="63">
        <f t="shared" si="35"/>
        <v>3.1836524770697761</v>
      </c>
      <c r="S61" s="62">
        <f>+'Indice PondENGHO'!D60</f>
        <v>570.59515380859375</v>
      </c>
      <c r="T61" s="62">
        <f>+'Indice PondENGHO'!P60</f>
        <v>568.08526611328125</v>
      </c>
      <c r="U61" s="62">
        <f>+'Indice PondENGHO'!AB60</f>
        <v>566.483642578125</v>
      </c>
      <c r="V61" s="62">
        <f>+'Indice PondENGHO'!AN60</f>
        <v>564.92510986328125</v>
      </c>
      <c r="W61" s="62">
        <f>+'Indice PondENGHO'!AZ60</f>
        <v>562.17626953125</v>
      </c>
      <c r="Y61" s="63">
        <f t="shared" si="36"/>
        <v>1.005346041010571</v>
      </c>
      <c r="Z61" s="63">
        <f t="shared" si="37"/>
        <v>0.80154146858989428</v>
      </c>
      <c r="AA61" s="63">
        <f t="shared" si="38"/>
        <v>0.73063058517186696</v>
      </c>
      <c r="AB61" s="63">
        <f t="shared" si="39"/>
        <v>0.60292501652580277</v>
      </c>
      <c r="AC61" s="63">
        <f t="shared" si="40"/>
        <v>0.44767266391054567</v>
      </c>
      <c r="AE61" s="62">
        <f>+'Indice PondENGHO'!D60</f>
        <v>570.59515380859375</v>
      </c>
      <c r="AF61" s="62">
        <f>+'Indice PondENGHO'!E60</f>
        <v>464.0069580078125</v>
      </c>
      <c r="AG61" s="62">
        <f>+'Indice PondENGHO'!F60</f>
        <v>551.88427734375</v>
      </c>
      <c r="AH61" s="62">
        <f>+'Indice PondENGHO'!G60</f>
        <v>465.93170166015625</v>
      </c>
      <c r="AI61" s="62">
        <f>+'Indice PondENGHO'!H60</f>
        <v>544.59613037109375</v>
      </c>
      <c r="AJ61" s="62">
        <f>+'Indice PondENGHO'!I60</f>
        <v>638.31640625</v>
      </c>
      <c r="AK61" s="62">
        <f>+'Indice PondENGHO'!J60</f>
        <v>600.5162353515625</v>
      </c>
      <c r="AL61" s="62">
        <f>+'Indice PondENGHO'!K60</f>
        <v>492.52200317382813</v>
      </c>
      <c r="AM61" s="62">
        <f>+'Indice PondENGHO'!L60</f>
        <v>535.38873291015625</v>
      </c>
      <c r="AN61" s="62">
        <f>+'Indice PondENGHO'!M60</f>
        <v>459.43539428710938</v>
      </c>
      <c r="AO61" s="62">
        <f>+'Indice PondENGHO'!N60</f>
        <v>520.10162353515625</v>
      </c>
      <c r="AP61" s="62">
        <f>+'Indice PondENGHO'!O60</f>
        <v>479.05288696289063</v>
      </c>
      <c r="AQ61" s="62">
        <f t="shared" si="0"/>
        <v>548.40228271484375</v>
      </c>
      <c r="AR61" s="62"/>
      <c r="AS61" s="62">
        <f>+'Indice PondENGHO'!AZ60</f>
        <v>562.17626953125</v>
      </c>
      <c r="AT61" s="62">
        <f>+'Indice PondENGHO'!BA60</f>
        <v>460.91958618164063</v>
      </c>
      <c r="AU61" s="62">
        <f>+'Indice PondENGHO'!BB60</f>
        <v>560.338134765625</v>
      </c>
      <c r="AV61" s="62">
        <f>+'Indice PondENGHO'!BC60</f>
        <v>454.54306030273438</v>
      </c>
      <c r="AW61" s="62">
        <f>+'Indice PondENGHO'!BD60</f>
        <v>546.93597412109375</v>
      </c>
      <c r="AX61" s="62">
        <f>+'Indice PondENGHO'!BE60</f>
        <v>615.921142578125</v>
      </c>
      <c r="AY61" s="62">
        <f>+'Indice PondENGHO'!BF60</f>
        <v>595.9095458984375</v>
      </c>
      <c r="AZ61" s="62">
        <f>+'Indice PondENGHO'!BG60</f>
        <v>486.86575317382813</v>
      </c>
      <c r="BA61" s="62">
        <f>+'Indice PondENGHO'!BH60</f>
        <v>536.14410400390625</v>
      </c>
      <c r="BB61" s="62">
        <f>+'Indice PondENGHO'!BI60</f>
        <v>468.84378051757813</v>
      </c>
      <c r="BC61" s="62">
        <f>+'Indice PondENGHO'!BJ60</f>
        <v>514.86279296875</v>
      </c>
      <c r="BD61" s="62">
        <f>+'Indice PondENGHO'!BK60</f>
        <v>477.74649047851563</v>
      </c>
      <c r="BE61" s="62">
        <f t="shared" si="1"/>
        <v>541.01580810546875</v>
      </c>
      <c r="BG61" s="63">
        <f t="shared" si="60"/>
        <v>1.005346041010571</v>
      </c>
      <c r="BH61" s="63">
        <f t="shared" si="61"/>
        <v>4.3656503901184772E-2</v>
      </c>
      <c r="BI61" s="63">
        <f t="shared" si="62"/>
        <v>0.31642259078593737</v>
      </c>
      <c r="BJ61" s="63">
        <f t="shared" si="63"/>
        <v>0.29089621595521759</v>
      </c>
      <c r="BK61" s="63">
        <f t="shared" si="64"/>
        <v>0.10422093237903679</v>
      </c>
      <c r="BL61" s="63">
        <f t="shared" si="65"/>
        <v>0.21127849342364025</v>
      </c>
      <c r="BM61" s="63">
        <f t="shared" si="66"/>
        <v>0.35255158495940186</v>
      </c>
      <c r="BN61" s="63">
        <f t="shared" si="67"/>
        <v>4.7800893155733548E-2</v>
      </c>
      <c r="BO61" s="63">
        <f t="shared" si="68"/>
        <v>0.27841647150356597</v>
      </c>
      <c r="BP61" s="63">
        <f t="shared" si="69"/>
        <v>2.8437535484121569E-2</v>
      </c>
      <c r="BQ61" s="63">
        <f t="shared" si="70"/>
        <v>0.16851046900136679</v>
      </c>
      <c r="BR61" s="63">
        <f t="shared" si="71"/>
        <v>0.10060008674922932</v>
      </c>
      <c r="BS61" s="63">
        <f t="shared" si="59"/>
        <v>2.9481378183090072</v>
      </c>
      <c r="BT61" s="63">
        <f t="shared" si="41"/>
        <v>3.0688514224726848</v>
      </c>
      <c r="BV61" s="63">
        <f t="shared" si="42"/>
        <v>0.44767266391054567</v>
      </c>
      <c r="BW61" s="63">
        <f t="shared" si="16"/>
        <v>3.2966583998658781E-2</v>
      </c>
      <c r="BX61" s="63">
        <f t="shared" si="17"/>
        <v>0.25647326783926611</v>
      </c>
      <c r="BY61" s="63">
        <f t="shared" si="18"/>
        <v>0.31649604987962293</v>
      </c>
      <c r="BZ61" s="63">
        <f t="shared" si="19"/>
        <v>0.17955968157627725</v>
      </c>
      <c r="CA61" s="63">
        <f t="shared" si="20"/>
        <v>0.44696785067745215</v>
      </c>
      <c r="CB61" s="63">
        <f t="shared" si="21"/>
        <v>0.53124154629260145</v>
      </c>
      <c r="CC61" s="63">
        <f t="shared" si="22"/>
        <v>3.8990675875838515E-2</v>
      </c>
      <c r="CD61" s="63">
        <f t="shared" si="23"/>
        <v>0.35218283291660613</v>
      </c>
      <c r="CE61" s="63">
        <f t="shared" si="24"/>
        <v>4.1476670093448721E-2</v>
      </c>
      <c r="CF61" s="63">
        <f t="shared" si="25"/>
        <v>0.31927921653444802</v>
      </c>
      <c r="CG61" s="63">
        <f t="shared" si="26"/>
        <v>0.15174984067215808</v>
      </c>
      <c r="CH61" s="63">
        <f t="shared" si="43"/>
        <v>3.1150568802669243</v>
      </c>
      <c r="CI61" s="55">
        <f t="shared" si="44"/>
        <v>3.2796882688225892</v>
      </c>
      <c r="CK61" s="63">
        <f t="shared" si="45"/>
        <v>0.55767337710002529</v>
      </c>
      <c r="CL61" s="63">
        <f t="shared" si="46"/>
        <v>1.0689919902525991E-2</v>
      </c>
      <c r="CM61" s="63">
        <f t="shared" si="47"/>
        <v>5.9949322946671268E-2</v>
      </c>
      <c r="CN61" s="63">
        <f t="shared" si="48"/>
        <v>-2.5599833924405346E-2</v>
      </c>
      <c r="CO61" s="63">
        <f t="shared" si="49"/>
        <v>-7.5338749197240457E-2</v>
      </c>
      <c r="CP61" s="63">
        <f t="shared" si="50"/>
        <v>-0.2356893572538119</v>
      </c>
      <c r="CQ61" s="63">
        <f t="shared" si="51"/>
        <v>-0.17868996133319959</v>
      </c>
      <c r="CR61" s="63">
        <f t="shared" si="52"/>
        <v>8.8102172798950329E-3</v>
      </c>
      <c r="CS61" s="63">
        <f t="shared" si="53"/>
        <v>-7.376636141304016E-2</v>
      </c>
      <c r="CT61" s="63">
        <f t="shared" si="54"/>
        <v>-1.3039134609327152E-2</v>
      </c>
      <c r="CU61" s="63">
        <f t="shared" si="55"/>
        <v>-0.15076874753308123</v>
      </c>
      <c r="CV61" s="63">
        <f t="shared" si="56"/>
        <v>-5.1149753922928753E-2</v>
      </c>
      <c r="CW61" s="63">
        <f t="shared" si="57"/>
        <v>-0.16691906195791706</v>
      </c>
      <c r="CX61" s="63">
        <f t="shared" si="58"/>
        <v>-0.21083684634990441</v>
      </c>
    </row>
    <row r="62" spans="1:102" x14ac:dyDescent="0.3">
      <c r="A62" s="61">
        <f>+'Indice PondENGHO'!A61</f>
        <v>44501</v>
      </c>
      <c r="B62" s="55">
        <f>+'Indice PondENGHO'!B61</f>
        <v>11</v>
      </c>
      <c r="C62" s="55">
        <f>+'Indice PondENGHO'!C61</f>
        <v>2021</v>
      </c>
      <c r="D62" s="62">
        <f>+'Indice PondENGHO'!BL61</f>
        <v>564.62353515625</v>
      </c>
      <c r="E62" s="62">
        <f>+'Indice PondENGHO'!BM61</f>
        <v>561.1732177734375</v>
      </c>
      <c r="F62" s="62">
        <f>+'Indice PondENGHO'!BN61</f>
        <v>561.45391845703125</v>
      </c>
      <c r="G62" s="62">
        <f>+'Indice PondENGHO'!BO61</f>
        <v>560.45831298828125</v>
      </c>
      <c r="H62" s="62">
        <f>+'Indice PondENGHO'!BP61</f>
        <v>556.58795166015625</v>
      </c>
      <c r="I62" s="62">
        <f>+'Indice PondENGHO'!CD61</f>
        <v>560.003662109375</v>
      </c>
      <c r="K62" s="63">
        <f t="shared" si="29"/>
        <v>0.36405833546086858</v>
      </c>
      <c r="L62" s="63">
        <f t="shared" si="30"/>
        <v>0.45422719143839202</v>
      </c>
      <c r="M62" s="63">
        <f t="shared" si="31"/>
        <v>0.51905231417207176</v>
      </c>
      <c r="N62" s="63">
        <f t="shared" si="32"/>
        <v>0.64662138542668179</v>
      </c>
      <c r="O62" s="63">
        <f t="shared" si="33"/>
        <v>0.92479639926569523</v>
      </c>
      <c r="P62" s="63">
        <f t="shared" si="34"/>
        <v>2.9087556257637095</v>
      </c>
      <c r="Q62" s="63">
        <f t="shared" si="35"/>
        <v>2.9087586680757171</v>
      </c>
      <c r="S62" s="62">
        <f>+'Indice PondENGHO'!D61</f>
        <v>587.57666015625</v>
      </c>
      <c r="T62" s="62">
        <f>+'Indice PondENGHO'!P61</f>
        <v>584.85931396484375</v>
      </c>
      <c r="U62" s="62">
        <f>+'Indice PondENGHO'!AB61</f>
        <v>583.06768798828125</v>
      </c>
      <c r="V62" s="62">
        <f>+'Indice PondENGHO'!AN61</f>
        <v>581.30029296875</v>
      </c>
      <c r="W62" s="62">
        <f>+'Indice PondENGHO'!AZ61</f>
        <v>578.28289794921875</v>
      </c>
      <c r="Y62" s="63">
        <f t="shared" si="36"/>
        <v>1.0675332379047808</v>
      </c>
      <c r="Z62" s="63">
        <f t="shared" si="37"/>
        <v>0.85197894774521643</v>
      </c>
      <c r="AA62" s="63">
        <f t="shared" si="38"/>
        <v>0.77150479275930028</v>
      </c>
      <c r="AB62" s="63">
        <f t="shared" si="39"/>
        <v>0.63378715963517773</v>
      </c>
      <c r="AC62" s="63">
        <f t="shared" si="40"/>
        <v>0.46736142018524474</v>
      </c>
      <c r="AE62" s="62">
        <f>+'Indice PondENGHO'!D61</f>
        <v>587.57666015625</v>
      </c>
      <c r="AF62" s="62">
        <f>+'Indice PondENGHO'!E61</f>
        <v>467.22555541992188</v>
      </c>
      <c r="AG62" s="62">
        <f>+'Indice PondENGHO'!F61</f>
        <v>578.90948486328125</v>
      </c>
      <c r="AH62" s="62">
        <f>+'Indice PondENGHO'!G61</f>
        <v>476.65487670898438</v>
      </c>
      <c r="AI62" s="62">
        <f>+'Indice PondENGHO'!H61</f>
        <v>560.2640380859375</v>
      </c>
      <c r="AJ62" s="62">
        <f>+'Indice PondENGHO'!I61</f>
        <v>654.6390380859375</v>
      </c>
      <c r="AK62" s="62">
        <f>+'Indice PondENGHO'!J61</f>
        <v>615.05499267578125</v>
      </c>
      <c r="AL62" s="62">
        <f>+'Indice PondENGHO'!K61</f>
        <v>496.50729370117188</v>
      </c>
      <c r="AM62" s="62">
        <f>+'Indice PondENGHO'!L61</f>
        <v>546.0491943359375</v>
      </c>
      <c r="AN62" s="62">
        <f>+'Indice PondENGHO'!M61</f>
        <v>473.07843017578125</v>
      </c>
      <c r="AO62" s="62">
        <f>+'Indice PondENGHO'!N61</f>
        <v>545.37469482421875</v>
      </c>
      <c r="AP62" s="62">
        <f>+'Indice PondENGHO'!O61</f>
        <v>489.0552978515625</v>
      </c>
      <c r="AQ62" s="62">
        <f t="shared" si="0"/>
        <v>564.62353515625</v>
      </c>
      <c r="AR62" s="62"/>
      <c r="AS62" s="62">
        <f>+'Indice PondENGHO'!AZ61</f>
        <v>578.28289794921875</v>
      </c>
      <c r="AT62" s="62">
        <f>+'Indice PondENGHO'!BA61</f>
        <v>463.28927612304688</v>
      </c>
      <c r="AU62" s="62">
        <f>+'Indice PondENGHO'!BB61</f>
        <v>589.3355712890625</v>
      </c>
      <c r="AV62" s="62">
        <f>+'Indice PondENGHO'!BC61</f>
        <v>464.08892822265625</v>
      </c>
      <c r="AW62" s="62">
        <f>+'Indice PondENGHO'!BD61</f>
        <v>563.51239013671875</v>
      </c>
      <c r="AX62" s="62">
        <f>+'Indice PondENGHO'!BE61</f>
        <v>630.23492431640625</v>
      </c>
      <c r="AY62" s="62">
        <f>+'Indice PondENGHO'!BF61</f>
        <v>608.93597412109375</v>
      </c>
      <c r="AZ62" s="62">
        <f>+'Indice PondENGHO'!BG61</f>
        <v>490.25421142578125</v>
      </c>
      <c r="BA62" s="62">
        <f>+'Indice PondENGHO'!BH61</f>
        <v>545.315673828125</v>
      </c>
      <c r="BB62" s="62">
        <f>+'Indice PondENGHO'!BI61</f>
        <v>482.45584106445313</v>
      </c>
      <c r="BC62" s="62">
        <f>+'Indice PondENGHO'!BJ61</f>
        <v>541.671142578125</v>
      </c>
      <c r="BD62" s="62">
        <f>+'Indice PondENGHO'!BK61</f>
        <v>486.99713134765625</v>
      </c>
      <c r="BE62" s="62">
        <f t="shared" si="1"/>
        <v>556.58795166015625</v>
      </c>
      <c r="BG62" s="63">
        <f t="shared" si="60"/>
        <v>1.0675332379047808</v>
      </c>
      <c r="BH62" s="63">
        <f t="shared" si="61"/>
        <v>1.3050507619549047E-2</v>
      </c>
      <c r="BI62" s="63">
        <f t="shared" si="62"/>
        <v>0.39385945686339291</v>
      </c>
      <c r="BJ62" s="63">
        <f t="shared" si="63"/>
        <v>0.27748786786384283</v>
      </c>
      <c r="BK62" s="63">
        <f t="shared" si="64"/>
        <v>0.11769000602364874</v>
      </c>
      <c r="BL62" s="63">
        <f t="shared" si="65"/>
        <v>0.12458041437806595</v>
      </c>
      <c r="BM62" s="63">
        <f t="shared" si="66"/>
        <v>0.2754211658262784</v>
      </c>
      <c r="BN62" s="63">
        <f t="shared" si="67"/>
        <v>3.6449756142260335E-2</v>
      </c>
      <c r="BO62" s="63">
        <f t="shared" si="68"/>
        <v>0.14972358579923789</v>
      </c>
      <c r="BP62" s="63">
        <f t="shared" si="69"/>
        <v>4.1003704992151585E-2</v>
      </c>
      <c r="BQ62" s="63">
        <f t="shared" si="70"/>
        <v>0.20225577915334036</v>
      </c>
      <c r="BR62" s="63">
        <f t="shared" si="71"/>
        <v>6.6921948129442743E-2</v>
      </c>
      <c r="BS62" s="63">
        <f t="shared" si="59"/>
        <v>2.7659774306959917</v>
      </c>
      <c r="BT62" s="63">
        <f t="shared" si="41"/>
        <v>2.9579111817521264</v>
      </c>
      <c r="BV62" s="63">
        <f t="shared" si="42"/>
        <v>0.46736142018524474</v>
      </c>
      <c r="BW62" s="63">
        <f t="shared" si="16"/>
        <v>8.0609801997157081E-3</v>
      </c>
      <c r="BX62" s="63">
        <f t="shared" si="17"/>
        <v>0.31996015879741746</v>
      </c>
      <c r="BY62" s="63">
        <f t="shared" si="18"/>
        <v>0.25795236865713617</v>
      </c>
      <c r="BZ62" s="63">
        <f t="shared" si="19"/>
        <v>0.21433443936180044</v>
      </c>
      <c r="CA62" s="63">
        <f t="shared" si="20"/>
        <v>0.21156653226769309</v>
      </c>
      <c r="CB62" s="63">
        <f t="shared" si="21"/>
        <v>0.37668834815396685</v>
      </c>
      <c r="CC62" s="63">
        <f t="shared" si="22"/>
        <v>2.8532554015419966E-2</v>
      </c>
      <c r="CD62" s="63">
        <f t="shared" si="23"/>
        <v>0.16522345544521019</v>
      </c>
      <c r="CE62" s="63">
        <f t="shared" si="24"/>
        <v>9.4700404347849071E-2</v>
      </c>
      <c r="CF62" s="63">
        <f t="shared" si="25"/>
        <v>0.404418506152942</v>
      </c>
      <c r="CG62" s="63">
        <f t="shared" si="26"/>
        <v>8.5630771613657272E-2</v>
      </c>
      <c r="CH62" s="63">
        <f t="shared" si="43"/>
        <v>2.634429939198053</v>
      </c>
      <c r="CI62" s="55">
        <f t="shared" si="44"/>
        <v>2.8783158128443675</v>
      </c>
      <c r="CK62" s="63">
        <f t="shared" si="45"/>
        <v>0.60017181771953609</v>
      </c>
      <c r="CL62" s="63">
        <f t="shared" si="46"/>
        <v>4.9895274198333388E-3</v>
      </c>
      <c r="CM62" s="63">
        <f t="shared" si="47"/>
        <v>7.3899298065975449E-2</v>
      </c>
      <c r="CN62" s="63">
        <f t="shared" si="48"/>
        <v>1.9535499206706664E-2</v>
      </c>
      <c r="CO62" s="63">
        <f t="shared" si="49"/>
        <v>-9.6644433338151703E-2</v>
      </c>
      <c r="CP62" s="63">
        <f t="shared" si="50"/>
        <v>-8.6986117889627138E-2</v>
      </c>
      <c r="CQ62" s="63">
        <f t="shared" si="51"/>
        <v>-0.10126718232768844</v>
      </c>
      <c r="CR62" s="63">
        <f t="shared" si="52"/>
        <v>7.9172021268403697E-3</v>
      </c>
      <c r="CS62" s="63">
        <f t="shared" si="53"/>
        <v>-1.5499869645972303E-2</v>
      </c>
      <c r="CT62" s="63">
        <f t="shared" si="54"/>
        <v>-5.3696699355697486E-2</v>
      </c>
      <c r="CU62" s="63">
        <f t="shared" si="55"/>
        <v>-0.20216272699960164</v>
      </c>
      <c r="CV62" s="63">
        <f t="shared" si="56"/>
        <v>-1.8708823484214529E-2</v>
      </c>
      <c r="CW62" s="63">
        <f t="shared" si="57"/>
        <v>0.13154749149793865</v>
      </c>
      <c r="CX62" s="63">
        <f t="shared" si="58"/>
        <v>7.9595368907758868E-2</v>
      </c>
    </row>
    <row r="63" spans="1:102" x14ac:dyDescent="0.3">
      <c r="A63" s="61">
        <f>+'Indice PondENGHO'!A62</f>
        <v>44531</v>
      </c>
      <c r="B63" s="55">
        <f>+'Indice PondENGHO'!B62</f>
        <v>12</v>
      </c>
      <c r="C63" s="55">
        <f>+'Indice PondENGHO'!C62</f>
        <v>2021</v>
      </c>
      <c r="D63" s="62">
        <f>+'Indice PondENGHO'!BL62</f>
        <v>588.63531494140625</v>
      </c>
      <c r="E63" s="62">
        <f>+'Indice PondENGHO'!BM62</f>
        <v>584.5970458984375</v>
      </c>
      <c r="F63" s="62">
        <f>+'Indice PondENGHO'!BN62</f>
        <v>584.237060546875</v>
      </c>
      <c r="G63" s="62">
        <f>+'Indice PondENGHO'!BO62</f>
        <v>583.0986328125</v>
      </c>
      <c r="H63" s="62">
        <f>+'Indice PondENGHO'!BP62</f>
        <v>578.674072265625</v>
      </c>
      <c r="I63" s="62">
        <f>+'Indice PondENGHO'!CD62</f>
        <v>582.77935791015625</v>
      </c>
      <c r="K63" s="63">
        <f t="shared" si="29"/>
        <v>0.52367110147251339</v>
      </c>
      <c r="L63" s="63">
        <f t="shared" si="30"/>
        <v>0.64926629413732639</v>
      </c>
      <c r="M63" s="63">
        <f t="shared" si="31"/>
        <v>0.71895211918932933</v>
      </c>
      <c r="N63" s="63">
        <f t="shared" si="32"/>
        <v>0.90057698973516465</v>
      </c>
      <c r="O63" s="63">
        <f t="shared" si="33"/>
        <v>1.2745733431366733</v>
      </c>
      <c r="P63" s="63">
        <f t="shared" si="34"/>
        <v>4.0670398476710066</v>
      </c>
      <c r="Q63" s="63">
        <f t="shared" si="35"/>
        <v>4.0670619393794016</v>
      </c>
      <c r="S63" s="62">
        <f>+'Indice PondENGHO'!D62</f>
        <v>615.52166748046875</v>
      </c>
      <c r="T63" s="62">
        <f>+'Indice PondENGHO'!P62</f>
        <v>612.308837890625</v>
      </c>
      <c r="U63" s="62">
        <f>+'Indice PondENGHO'!AB62</f>
        <v>610.17401123046875</v>
      </c>
      <c r="V63" s="62">
        <f>+'Indice PondENGHO'!AN62</f>
        <v>608.08563232421875</v>
      </c>
      <c r="W63" s="62">
        <f>+'Indice PondENGHO'!AZ62</f>
        <v>604.587890625</v>
      </c>
      <c r="Y63" s="63">
        <f t="shared" si="36"/>
        <v>1.7062776368365702</v>
      </c>
      <c r="Z63" s="63">
        <f t="shared" si="37"/>
        <v>1.3546397388043845</v>
      </c>
      <c r="AA63" s="63">
        <f t="shared" si="38"/>
        <v>1.2251121099176014</v>
      </c>
      <c r="AB63" s="63">
        <f t="shared" si="39"/>
        <v>1.0074838152284253</v>
      </c>
      <c r="AC63" s="63">
        <f t="shared" si="40"/>
        <v>0.74192936254980035</v>
      </c>
      <c r="AE63" s="62">
        <f>+'Indice PondENGHO'!D62</f>
        <v>615.52166748046875</v>
      </c>
      <c r="AF63" s="62">
        <f>+'Indice PondENGHO'!E62</f>
        <v>492.41452026367188</v>
      </c>
      <c r="AG63" s="62">
        <f>+'Indice PondENGHO'!F62</f>
        <v>612.58538818359375</v>
      </c>
      <c r="AH63" s="62">
        <f>+'Indice PondENGHO'!G62</f>
        <v>486.04788208007813</v>
      </c>
      <c r="AI63" s="62">
        <f>+'Indice PondENGHO'!H62</f>
        <v>579.95147705078125</v>
      </c>
      <c r="AJ63" s="62">
        <f>+'Indice PondENGHO'!I62</f>
        <v>658.4385986328125</v>
      </c>
      <c r="AK63" s="62">
        <f>+'Indice PondENGHO'!J62</f>
        <v>642.68792724609375</v>
      </c>
      <c r="AL63" s="62">
        <f>+'Indice PondENGHO'!K62</f>
        <v>501.60079956054688</v>
      </c>
      <c r="AM63" s="62">
        <f>+'Indice PondENGHO'!L62</f>
        <v>566.9085693359375</v>
      </c>
      <c r="AN63" s="62">
        <f>+'Indice PondENGHO'!M62</f>
        <v>488.52841186523438</v>
      </c>
      <c r="AO63" s="62">
        <f>+'Indice PondENGHO'!N62</f>
        <v>579.61248779296875</v>
      </c>
      <c r="AP63" s="62">
        <f>+'Indice PondENGHO'!O62</f>
        <v>505.02093505859375</v>
      </c>
      <c r="AQ63" s="62">
        <f t="shared" si="0"/>
        <v>588.63531494140625</v>
      </c>
      <c r="AR63" s="62"/>
      <c r="AS63" s="62">
        <f>+'Indice PondENGHO'!AZ62</f>
        <v>604.587890625</v>
      </c>
      <c r="AT63" s="62">
        <f>+'Indice PondENGHO'!BA62</f>
        <v>488.16705322265625</v>
      </c>
      <c r="AU63" s="62">
        <f>+'Indice PondENGHO'!BB62</f>
        <v>623.73870849609375</v>
      </c>
      <c r="AV63" s="62">
        <f>+'Indice PondENGHO'!BC62</f>
        <v>474.11251831054688</v>
      </c>
      <c r="AW63" s="62">
        <f>+'Indice PondENGHO'!BD62</f>
        <v>584.427734375</v>
      </c>
      <c r="AX63" s="62">
        <f>+'Indice PondENGHO'!BE62</f>
        <v>633.11669921875</v>
      </c>
      <c r="AY63" s="62">
        <f>+'Indice PondENGHO'!BF62</f>
        <v>639.48297119140625</v>
      </c>
      <c r="AZ63" s="62">
        <f>+'Indice PondENGHO'!BG62</f>
        <v>495.89108276367188</v>
      </c>
      <c r="BA63" s="62">
        <f>+'Indice PondENGHO'!BH62</f>
        <v>568.174560546875</v>
      </c>
      <c r="BB63" s="62">
        <f>+'Indice PondENGHO'!BI62</f>
        <v>497.7340087890625</v>
      </c>
      <c r="BC63" s="62">
        <f>+'Indice PondENGHO'!BJ62</f>
        <v>572.9078369140625</v>
      </c>
      <c r="BD63" s="62">
        <f>+'Indice PondENGHO'!BK62</f>
        <v>501.97366333007813</v>
      </c>
      <c r="BE63" s="62">
        <f t="shared" si="1"/>
        <v>578.674072265625</v>
      </c>
      <c r="BG63" s="63">
        <f t="shared" si="60"/>
        <v>1.7062776368365702</v>
      </c>
      <c r="BH63" s="63">
        <f t="shared" si="61"/>
        <v>9.9199925061281377E-2</v>
      </c>
      <c r="BI63" s="63">
        <f t="shared" si="62"/>
        <v>0.47668531303036599</v>
      </c>
      <c r="BJ63" s="63">
        <f t="shared" si="63"/>
        <v>0.23608340049082777</v>
      </c>
      <c r="BK63" s="63">
        <f t="shared" si="64"/>
        <v>0.14363427346379773</v>
      </c>
      <c r="BL63" s="63">
        <f t="shared" si="65"/>
        <v>2.8166522577466612E-2</v>
      </c>
      <c r="BM63" s="63">
        <f t="shared" si="66"/>
        <v>0.50843719075421512</v>
      </c>
      <c r="BN63" s="63">
        <f t="shared" si="67"/>
        <v>4.5247201883374812E-2</v>
      </c>
      <c r="BO63" s="63">
        <f t="shared" si="68"/>
        <v>0.28454816245659442</v>
      </c>
      <c r="BP63" s="63">
        <f t="shared" si="69"/>
        <v>4.5100392841206073E-2</v>
      </c>
      <c r="BQ63" s="63">
        <f t="shared" si="70"/>
        <v>0.26612701078074752</v>
      </c>
      <c r="BR63" s="63">
        <f t="shared" si="71"/>
        <v>0.10375055234479884</v>
      </c>
      <c r="BS63" s="63">
        <f t="shared" si="59"/>
        <v>3.9432575825212468</v>
      </c>
      <c r="BT63" s="63">
        <f t="shared" si="41"/>
        <v>4.2527061466737015</v>
      </c>
      <c r="BV63" s="63">
        <f t="shared" si="42"/>
        <v>0.74192936254980035</v>
      </c>
      <c r="BW63" s="63">
        <f t="shared" si="16"/>
        <v>8.2259119333883968E-2</v>
      </c>
      <c r="BX63" s="63">
        <f t="shared" si="17"/>
        <v>0.36898651847878666</v>
      </c>
      <c r="BY63" s="63">
        <f t="shared" si="18"/>
        <v>0.26328344452617181</v>
      </c>
      <c r="BZ63" s="63">
        <f t="shared" si="19"/>
        <v>0.26287088822996202</v>
      </c>
      <c r="CA63" s="63">
        <f t="shared" si="20"/>
        <v>4.140271163895072E-2</v>
      </c>
      <c r="CB63" s="63">
        <f t="shared" si="21"/>
        <v>0.85862101386953349</v>
      </c>
      <c r="CC63" s="63">
        <f t="shared" si="22"/>
        <v>4.6137364748230672E-2</v>
      </c>
      <c r="CD63" s="63">
        <f t="shared" si="23"/>
        <v>0.40027572552624952</v>
      </c>
      <c r="CE63" s="63">
        <f t="shared" si="24"/>
        <v>0.10331785678581161</v>
      </c>
      <c r="CF63" s="63">
        <f t="shared" si="25"/>
        <v>0.45803869013115184</v>
      </c>
      <c r="CG63" s="63">
        <f t="shared" si="26"/>
        <v>0.13475517388290101</v>
      </c>
      <c r="CH63" s="63">
        <f t="shared" si="43"/>
        <v>3.7618778697014341</v>
      </c>
      <c r="CI63" s="55">
        <f t="shared" si="44"/>
        <v>3.9681276857667536</v>
      </c>
      <c r="CK63" s="63">
        <f t="shared" si="45"/>
        <v>0.96434827428676984</v>
      </c>
      <c r="CL63" s="63">
        <f t="shared" si="46"/>
        <v>1.6940805727397409E-2</v>
      </c>
      <c r="CM63" s="63">
        <f t="shared" si="47"/>
        <v>0.10769879455157932</v>
      </c>
      <c r="CN63" s="63">
        <f t="shared" si="48"/>
        <v>-2.720004403534404E-2</v>
      </c>
      <c r="CO63" s="63">
        <f t="shared" si="49"/>
        <v>-0.11923661476616429</v>
      </c>
      <c r="CP63" s="63">
        <f t="shared" si="50"/>
        <v>-1.3236189061484108E-2</v>
      </c>
      <c r="CQ63" s="63">
        <f t="shared" si="51"/>
        <v>-0.35018382311531837</v>
      </c>
      <c r="CR63" s="63">
        <f t="shared" si="52"/>
        <v>-8.9016286485586044E-4</v>
      </c>
      <c r="CS63" s="63">
        <f t="shared" si="53"/>
        <v>-0.11572756306965509</v>
      </c>
      <c r="CT63" s="63">
        <f t="shared" si="54"/>
        <v>-5.8217463944605537E-2</v>
      </c>
      <c r="CU63" s="63">
        <f t="shared" si="55"/>
        <v>-0.19191167935040432</v>
      </c>
      <c r="CV63" s="63">
        <f t="shared" si="56"/>
        <v>-3.100462153810217E-2</v>
      </c>
      <c r="CW63" s="63">
        <f t="shared" si="57"/>
        <v>0.18137971281981269</v>
      </c>
      <c r="CX63" s="63">
        <f t="shared" si="58"/>
        <v>0.28457846090694794</v>
      </c>
    </row>
    <row r="64" spans="1:102" x14ac:dyDescent="0.3">
      <c r="A64" s="61">
        <f>+'Indice PondENGHO'!A63</f>
        <v>44562</v>
      </c>
      <c r="B64" s="55">
        <f>+'Indice PondENGHO'!B63</f>
        <v>1</v>
      </c>
      <c r="C64" s="55">
        <f>+'Indice PondENGHO'!C63</f>
        <v>2022</v>
      </c>
      <c r="D64" s="62">
        <f>+'Indice PondENGHO'!BL63</f>
        <v>613.4508056640625</v>
      </c>
      <c r="E64" s="62">
        <f>+'Indice PondENGHO'!BM63</f>
        <v>609.0362548828125</v>
      </c>
      <c r="F64" s="62">
        <f>+'Indice PondENGHO'!BN63</f>
        <v>608.7861328125</v>
      </c>
      <c r="G64" s="62">
        <f>+'Indice PondENGHO'!BO63</f>
        <v>607.47283935546875</v>
      </c>
      <c r="H64" s="62">
        <f>+'Indice PondENGHO'!BP63</f>
        <v>602.849853515625</v>
      </c>
      <c r="I64" s="62">
        <f>+'Indice PondENGHO'!CD63</f>
        <v>607.18438720703125</v>
      </c>
      <c r="K64" s="63">
        <f t="shared" si="29"/>
        <v>0.52004847916787822</v>
      </c>
      <c r="L64" s="63">
        <f t="shared" si="30"/>
        <v>0.65093681776869949</v>
      </c>
      <c r="M64" s="63">
        <f t="shared" si="31"/>
        <v>0.74440304379585076</v>
      </c>
      <c r="N64" s="63">
        <f t="shared" si="32"/>
        <v>0.93165577883960726</v>
      </c>
      <c r="O64" s="63">
        <f t="shared" si="33"/>
        <v>1.3406413662987693</v>
      </c>
      <c r="P64" s="63">
        <f t="shared" si="34"/>
        <v>4.187685485870805</v>
      </c>
      <c r="Q64" s="63">
        <f t="shared" si="35"/>
        <v>4.1876962465505541</v>
      </c>
      <c r="S64" s="62">
        <f>+'Indice PondENGHO'!D63</f>
        <v>643.61962890625</v>
      </c>
      <c r="T64" s="62">
        <f>+'Indice PondENGHO'!P63</f>
        <v>640.52618408203125</v>
      </c>
      <c r="U64" s="62">
        <f>+'Indice PondENGHO'!AB63</f>
        <v>638.442138671875</v>
      </c>
      <c r="V64" s="62">
        <f>+'Indice PondENGHO'!AN63</f>
        <v>636.27154541015625</v>
      </c>
      <c r="W64" s="62">
        <f>+'Indice PondENGHO'!AZ63</f>
        <v>632.70947265625</v>
      </c>
      <c r="Y64" s="63">
        <f t="shared" si="36"/>
        <v>1.6456328416466353</v>
      </c>
      <c r="Z64" s="63">
        <f t="shared" si="37"/>
        <v>1.3367354973122818</v>
      </c>
      <c r="AA64" s="63">
        <f t="shared" si="38"/>
        <v>1.227798998995616</v>
      </c>
      <c r="AB64" s="63">
        <f t="shared" si="39"/>
        <v>1.0190003322098311</v>
      </c>
      <c r="AC64" s="63">
        <f t="shared" si="40"/>
        <v>0.76289347403599939</v>
      </c>
      <c r="AE64" s="62">
        <f>+'Indice PondENGHO'!D63</f>
        <v>643.61962890625</v>
      </c>
      <c r="AF64" s="62">
        <f>+'Indice PondENGHO'!E63</f>
        <v>501.28524780273438</v>
      </c>
      <c r="AG64" s="62">
        <f>+'Indice PondENGHO'!F63</f>
        <v>646.5057373046875</v>
      </c>
      <c r="AH64" s="62">
        <f>+'Indice PondENGHO'!G63</f>
        <v>495.6700439453125</v>
      </c>
      <c r="AI64" s="62">
        <f>+'Indice PondENGHO'!H63</f>
        <v>602.88873291015625</v>
      </c>
      <c r="AJ64" s="62">
        <f>+'Indice PondENGHO'!I63</f>
        <v>684.26702880859375</v>
      </c>
      <c r="AK64" s="62">
        <f>+'Indice PondENGHO'!J63</f>
        <v>660.9208984375</v>
      </c>
      <c r="AL64" s="62">
        <f>+'Indice PondENGHO'!K63</f>
        <v>532.43524169921875</v>
      </c>
      <c r="AM64" s="62">
        <f>+'Indice PondENGHO'!L63</f>
        <v>588.39215087890625</v>
      </c>
      <c r="AN64" s="62">
        <f>+'Indice PondENGHO'!M63</f>
        <v>506.97860717773438</v>
      </c>
      <c r="AO64" s="62">
        <f>+'Indice PondENGHO'!N63</f>
        <v>611.6561279296875</v>
      </c>
      <c r="AP64" s="62">
        <f>+'Indice PondENGHO'!O63</f>
        <v>526.5638427734375</v>
      </c>
      <c r="AQ64" s="62">
        <f t="shared" si="0"/>
        <v>613.4508056640625</v>
      </c>
      <c r="AR64" s="62"/>
      <c r="AS64" s="62">
        <f>+'Indice PondENGHO'!AZ63</f>
        <v>632.70947265625</v>
      </c>
      <c r="AT64" s="62">
        <f>+'Indice PondENGHO'!BA63</f>
        <v>496.6868896484375</v>
      </c>
      <c r="AU64" s="62">
        <f>+'Indice PondENGHO'!BB63</f>
        <v>659.09564208984375</v>
      </c>
      <c r="AV64" s="62">
        <f>+'Indice PondENGHO'!BC63</f>
        <v>482.55313110351563</v>
      </c>
      <c r="AW64" s="62">
        <f>+'Indice PondENGHO'!BD63</f>
        <v>608.80377197265625</v>
      </c>
      <c r="AX64" s="62">
        <f>+'Indice PondENGHO'!BE63</f>
        <v>660.63616943359375</v>
      </c>
      <c r="AY64" s="62">
        <f>+'Indice PondENGHO'!BF63</f>
        <v>657.06201171875</v>
      </c>
      <c r="AZ64" s="62">
        <f>+'Indice PondENGHO'!BG63</f>
        <v>529.803955078125</v>
      </c>
      <c r="BA64" s="62">
        <f>+'Indice PondENGHO'!BH63</f>
        <v>590.49609375</v>
      </c>
      <c r="BB64" s="62">
        <f>+'Indice PondENGHO'!BI63</f>
        <v>516.7662353515625</v>
      </c>
      <c r="BC64" s="62">
        <f>+'Indice PondENGHO'!BJ63</f>
        <v>605.156005859375</v>
      </c>
      <c r="BD64" s="62">
        <f>+'Indice PondENGHO'!BK63</f>
        <v>524.304443359375</v>
      </c>
      <c r="BE64" s="62">
        <f t="shared" si="1"/>
        <v>602.849853515625</v>
      </c>
      <c r="BG64" s="63">
        <f t="shared" si="60"/>
        <v>1.6456328416466353</v>
      </c>
      <c r="BH64" s="63">
        <f t="shared" si="61"/>
        <v>3.3509884200742121E-2</v>
      </c>
      <c r="BI64" s="63">
        <f t="shared" si="62"/>
        <v>0.46055923356700978</v>
      </c>
      <c r="BJ64" s="63">
        <f t="shared" si="63"/>
        <v>0.23197768104066457</v>
      </c>
      <c r="BK64" s="63">
        <f t="shared" si="64"/>
        <v>0.16051771885539418</v>
      </c>
      <c r="BL64" s="63">
        <f t="shared" si="65"/>
        <v>0.18365829028990741</v>
      </c>
      <c r="BM64" s="63">
        <f t="shared" si="66"/>
        <v>0.32179582892014008</v>
      </c>
      <c r="BN64" s="63">
        <f t="shared" si="67"/>
        <v>0.26273847553783364</v>
      </c>
      <c r="BO64" s="63">
        <f t="shared" si="68"/>
        <v>0.28110841164122147</v>
      </c>
      <c r="BP64" s="63">
        <f t="shared" si="69"/>
        <v>5.1661378045528054E-2</v>
      </c>
      <c r="BQ64" s="63">
        <f t="shared" si="70"/>
        <v>0.23891185654994437</v>
      </c>
      <c r="BR64" s="63">
        <f t="shared" si="71"/>
        <v>0.13428303396970864</v>
      </c>
      <c r="BS64" s="63">
        <f t="shared" si="59"/>
        <v>4.0063546342647296</v>
      </c>
      <c r="BT64" s="63">
        <f t="shared" si="41"/>
        <v>4.2157665523561816</v>
      </c>
      <c r="BV64" s="63">
        <f t="shared" si="42"/>
        <v>0.76289347403599939</v>
      </c>
      <c r="BW64" s="63">
        <f t="shared" si="16"/>
        <v>2.7095896019768136E-2</v>
      </c>
      <c r="BX64" s="63">
        <f t="shared" si="17"/>
        <v>0.36474287844770598</v>
      </c>
      <c r="BY64" s="63">
        <f t="shared" si="18"/>
        <v>0.21324261906909914</v>
      </c>
      <c r="BZ64" s="63">
        <f t="shared" si="19"/>
        <v>0.29467301302297144</v>
      </c>
      <c r="CA64" s="63">
        <f t="shared" si="20"/>
        <v>0.38028445850688819</v>
      </c>
      <c r="CB64" s="63">
        <f t="shared" si="21"/>
        <v>0.47525635656528792</v>
      </c>
      <c r="CC64" s="63">
        <f t="shared" si="22"/>
        <v>0.26698017576470018</v>
      </c>
      <c r="CD64" s="63">
        <f t="shared" si="23"/>
        <v>0.37594817132539621</v>
      </c>
      <c r="CE64" s="63">
        <f t="shared" si="24"/>
        <v>0.12379225985306758</v>
      </c>
      <c r="CF64" s="63">
        <f t="shared" si="25"/>
        <v>0.45482249214159065</v>
      </c>
      <c r="CG64" s="63">
        <f t="shared" si="26"/>
        <v>0.19325816920366781</v>
      </c>
      <c r="CH64" s="63">
        <f t="shared" si="43"/>
        <v>3.9329899639561425</v>
      </c>
      <c r="CI64" s="55">
        <f t="shared" si="44"/>
        <v>4.1777889158480797</v>
      </c>
      <c r="CK64" s="63">
        <f t="shared" si="45"/>
        <v>0.88273936761063587</v>
      </c>
      <c r="CL64" s="63">
        <f t="shared" si="46"/>
        <v>6.4139881809739847E-3</v>
      </c>
      <c r="CM64" s="63">
        <f t="shared" si="47"/>
        <v>9.5816355119303809E-2</v>
      </c>
      <c r="CN64" s="63">
        <f t="shared" si="48"/>
        <v>1.8735061971565437E-2</v>
      </c>
      <c r="CO64" s="63">
        <f t="shared" si="49"/>
        <v>-0.13415529416757727</v>
      </c>
      <c r="CP64" s="63">
        <f t="shared" si="50"/>
        <v>-0.19662616821698078</v>
      </c>
      <c r="CQ64" s="63">
        <f t="shared" si="51"/>
        <v>-0.15346052764514784</v>
      </c>
      <c r="CR64" s="63">
        <f t="shared" si="52"/>
        <v>-4.2417002268665405E-3</v>
      </c>
      <c r="CS64" s="63">
        <f t="shared" si="53"/>
        <v>-9.483975968417474E-2</v>
      </c>
      <c r="CT64" s="63">
        <f t="shared" si="54"/>
        <v>-7.2130881807539515E-2</v>
      </c>
      <c r="CU64" s="63">
        <f t="shared" si="55"/>
        <v>-0.21591063559164628</v>
      </c>
      <c r="CV64" s="63">
        <f t="shared" si="56"/>
        <v>-5.8975135233959169E-2</v>
      </c>
      <c r="CW64" s="63">
        <f t="shared" si="57"/>
        <v>7.3364670308587066E-2</v>
      </c>
      <c r="CX64" s="63">
        <f t="shared" si="58"/>
        <v>3.7977636508101931E-2</v>
      </c>
    </row>
    <row r="65" spans="1:102" x14ac:dyDescent="0.3">
      <c r="A65" s="61">
        <f>+'Indice PondENGHO'!A64</f>
        <v>44593</v>
      </c>
      <c r="B65" s="55">
        <f>+'Indice PondENGHO'!B64</f>
        <v>2</v>
      </c>
      <c r="C65" s="55">
        <f>+'Indice PondENGHO'!C64</f>
        <v>2022</v>
      </c>
      <c r="D65" s="62">
        <f>+'Indice PondENGHO'!BL64</f>
        <v>645.64044189453125</v>
      </c>
      <c r="E65" s="62">
        <f>+'Indice PondENGHO'!BM64</f>
        <v>640.1134033203125</v>
      </c>
      <c r="F65" s="62">
        <f>+'Indice PondENGHO'!BN64</f>
        <v>639.45635986328125</v>
      </c>
      <c r="G65" s="62">
        <f>+'Indice PondENGHO'!BO64</f>
        <v>637.34423828125</v>
      </c>
      <c r="H65" s="62">
        <f>+'Indice PondENGHO'!BP64</f>
        <v>631.23785400390625</v>
      </c>
      <c r="I65" s="62">
        <f>+'Indice PondENGHO'!CD64</f>
        <v>637.18804931640625</v>
      </c>
      <c r="K65" s="63">
        <f t="shared" si="29"/>
        <v>0.64747141038128053</v>
      </c>
      <c r="L65" s="63">
        <f t="shared" si="30"/>
        <v>0.79446801669712985</v>
      </c>
      <c r="M65" s="63">
        <f t="shared" si="31"/>
        <v>0.89263438411709517</v>
      </c>
      <c r="N65" s="63">
        <f t="shared" si="32"/>
        <v>1.0958828279744786</v>
      </c>
      <c r="O65" s="63">
        <f t="shared" si="33"/>
        <v>1.51095130159143</v>
      </c>
      <c r="P65" s="63">
        <f t="shared" si="34"/>
        <v>4.9414079407614135</v>
      </c>
      <c r="Q65" s="63">
        <f t="shared" si="35"/>
        <v>4.9414416347870693</v>
      </c>
      <c r="S65" s="62">
        <f>+'Indice PondENGHO'!D64</f>
        <v>686.37615966796875</v>
      </c>
      <c r="T65" s="62">
        <f>+'Indice PondENGHO'!P64</f>
        <v>684.002197265625</v>
      </c>
      <c r="U65" s="62">
        <f>+'Indice PondENGHO'!AB64</f>
        <v>682.28790283203125</v>
      </c>
      <c r="V65" s="62">
        <f>+'Indice PondENGHO'!AN64</f>
        <v>680.35223388671875</v>
      </c>
      <c r="W65" s="62">
        <f>+'Indice PondENGHO'!AZ64</f>
        <v>677.41448974609375</v>
      </c>
      <c r="Y65" s="63">
        <f t="shared" si="36"/>
        <v>2.4028527985813062</v>
      </c>
      <c r="Z65" s="63">
        <f t="shared" si="37"/>
        <v>1.976935483658018</v>
      </c>
      <c r="AA65" s="63">
        <f t="shared" si="38"/>
        <v>1.8276045439656543</v>
      </c>
      <c r="AB65" s="63">
        <f t="shared" si="39"/>
        <v>1.5296981598574484</v>
      </c>
      <c r="AC65" s="63">
        <f t="shared" si="40"/>
        <v>1.1641401834988023</v>
      </c>
      <c r="AE65" s="62">
        <f>+'Indice PondENGHO'!D64</f>
        <v>686.37615966796875</v>
      </c>
      <c r="AF65" s="62">
        <f>+'Indice PondENGHO'!E64</f>
        <v>518.5443115234375</v>
      </c>
      <c r="AG65" s="62">
        <f>+'Indice PondENGHO'!F64</f>
        <v>682.53448486328125</v>
      </c>
      <c r="AH65" s="62">
        <f>+'Indice PondENGHO'!G64</f>
        <v>509.03338623046875</v>
      </c>
      <c r="AI65" s="62">
        <f>+'Indice PondENGHO'!H64</f>
        <v>631.0299072265625</v>
      </c>
      <c r="AJ65" s="62">
        <f>+'Indice PondENGHO'!I64</f>
        <v>710.5213623046875</v>
      </c>
      <c r="AK65" s="62">
        <f>+'Indice PondENGHO'!J64</f>
        <v>695.1976318359375</v>
      </c>
      <c r="AL65" s="62">
        <f>+'Indice PondENGHO'!K64</f>
        <v>540.5693359375</v>
      </c>
      <c r="AM65" s="62">
        <f>+'Indice PondENGHO'!L64</f>
        <v>607.86590576171875</v>
      </c>
      <c r="AN65" s="62">
        <f>+'Indice PondENGHO'!M64</f>
        <v>528.481689453125</v>
      </c>
      <c r="AO65" s="62">
        <f>+'Indice PondENGHO'!N64</f>
        <v>639.683837890625</v>
      </c>
      <c r="AP65" s="62">
        <f>+'Indice PondENGHO'!O64</f>
        <v>549.78448486328125</v>
      </c>
      <c r="AQ65" s="62">
        <f t="shared" si="0"/>
        <v>645.64044189453125</v>
      </c>
      <c r="AR65" s="62"/>
      <c r="AS65" s="62">
        <f>+'Indice PondENGHO'!AZ64</f>
        <v>677.41448974609375</v>
      </c>
      <c r="AT65" s="62">
        <f>+'Indice PondENGHO'!BA64</f>
        <v>513.306884765625</v>
      </c>
      <c r="AU65" s="62">
        <f>+'Indice PondENGHO'!BB64</f>
        <v>697.04534912109375</v>
      </c>
      <c r="AV65" s="62">
        <f>+'Indice PondENGHO'!BC64</f>
        <v>496.42196655273438</v>
      </c>
      <c r="AW65" s="62">
        <f>+'Indice PondENGHO'!BD64</f>
        <v>637.6300048828125</v>
      </c>
      <c r="AX65" s="62">
        <f>+'Indice PondENGHO'!BE64</f>
        <v>683.7584228515625</v>
      </c>
      <c r="AY65" s="62">
        <f>+'Indice PondENGHO'!BF64</f>
        <v>689.16607666015625</v>
      </c>
      <c r="AZ65" s="62">
        <f>+'Indice PondENGHO'!BG64</f>
        <v>537.12615966796875</v>
      </c>
      <c r="BA65" s="62">
        <f>+'Indice PondENGHO'!BH64</f>
        <v>608.9677734375</v>
      </c>
      <c r="BB65" s="62">
        <f>+'Indice PondENGHO'!BI64</f>
        <v>536.76055908203125</v>
      </c>
      <c r="BC65" s="62">
        <f>+'Indice PondENGHO'!BJ64</f>
        <v>631.042236328125</v>
      </c>
      <c r="BD65" s="62">
        <f>+'Indice PondENGHO'!BK64</f>
        <v>547.2037353515625</v>
      </c>
      <c r="BE65" s="62">
        <f t="shared" si="1"/>
        <v>631.23785400390625</v>
      </c>
      <c r="BG65" s="63">
        <f t="shared" si="60"/>
        <v>2.4028527985813062</v>
      </c>
      <c r="BH65" s="63">
        <f t="shared" si="61"/>
        <v>6.2560108269259423E-2</v>
      </c>
      <c r="BI65" s="63">
        <f t="shared" si="62"/>
        <v>0.46939765778284209</v>
      </c>
      <c r="BJ65" s="63">
        <f t="shared" si="63"/>
        <v>0.30914000490127408</v>
      </c>
      <c r="BK65" s="63">
        <f t="shared" si="64"/>
        <v>0.18896888879643939</v>
      </c>
      <c r="BL65" s="63">
        <f t="shared" si="65"/>
        <v>0.17913485491705256</v>
      </c>
      <c r="BM65" s="63">
        <f t="shared" si="66"/>
        <v>0.58048227624168192</v>
      </c>
      <c r="BN65" s="63">
        <f t="shared" si="67"/>
        <v>6.6506386601495396E-2</v>
      </c>
      <c r="BO65" s="63">
        <f t="shared" si="68"/>
        <v>0.24450257008519802</v>
      </c>
      <c r="BP65" s="63">
        <f t="shared" si="69"/>
        <v>5.7773982828355469E-2</v>
      </c>
      <c r="BQ65" s="63">
        <f t="shared" si="70"/>
        <v>0.20051646734175119</v>
      </c>
      <c r="BR65" s="63">
        <f t="shared" si="71"/>
        <v>0.13888572853524597</v>
      </c>
      <c r="BS65" s="63">
        <f t="shared" si="59"/>
        <v>4.9007217248819028</v>
      </c>
      <c r="BT65" s="63">
        <f t="shared" si="41"/>
        <v>5.2473052334853998</v>
      </c>
      <c r="BV65" s="63">
        <f t="shared" si="42"/>
        <v>1.1641401834988023</v>
      </c>
      <c r="BW65" s="63">
        <f t="shared" si="16"/>
        <v>5.0737377585080339E-2</v>
      </c>
      <c r="BX65" s="63">
        <f t="shared" si="17"/>
        <v>0.37579026048761732</v>
      </c>
      <c r="BY65" s="63">
        <f t="shared" si="18"/>
        <v>0.33632944440890128</v>
      </c>
      <c r="BZ65" s="63">
        <f t="shared" si="19"/>
        <v>0.33449529113292892</v>
      </c>
      <c r="CA65" s="63">
        <f t="shared" si="20"/>
        <v>0.30670688777031196</v>
      </c>
      <c r="CB65" s="63">
        <f t="shared" si="21"/>
        <v>0.8331393679378104</v>
      </c>
      <c r="CC65" s="63">
        <f t="shared" si="22"/>
        <v>5.5332610959843147E-2</v>
      </c>
      <c r="CD65" s="63">
        <f t="shared" si="23"/>
        <v>0.29863121983465885</v>
      </c>
      <c r="CE65" s="63">
        <f t="shared" si="24"/>
        <v>0.12483474430572992</v>
      </c>
      <c r="CF65" s="63">
        <f t="shared" si="25"/>
        <v>0.35045362043757239</v>
      </c>
      <c r="CG65" s="63">
        <f t="shared" si="26"/>
        <v>0.1902308229508653</v>
      </c>
      <c r="CH65" s="63">
        <f t="shared" si="43"/>
        <v>4.4208218313101222</v>
      </c>
      <c r="CI65" s="55">
        <f t="shared" si="44"/>
        <v>4.7089669712502502</v>
      </c>
      <c r="CK65" s="63">
        <f t="shared" si="45"/>
        <v>1.2387126150825039</v>
      </c>
      <c r="CL65" s="63">
        <f t="shared" si="46"/>
        <v>1.1822730684179085E-2</v>
      </c>
      <c r="CM65" s="63">
        <f t="shared" si="47"/>
        <v>9.360739729522477E-2</v>
      </c>
      <c r="CN65" s="63">
        <f t="shared" si="48"/>
        <v>-2.71894395076272E-2</v>
      </c>
      <c r="CO65" s="63">
        <f t="shared" si="49"/>
        <v>-0.14552640233648953</v>
      </c>
      <c r="CP65" s="63">
        <f t="shared" si="50"/>
        <v>-0.12757203285325941</v>
      </c>
      <c r="CQ65" s="63">
        <f t="shared" si="51"/>
        <v>-0.25265709169612849</v>
      </c>
      <c r="CR65" s="63">
        <f t="shared" si="52"/>
        <v>1.1173775641652249E-2</v>
      </c>
      <c r="CS65" s="63">
        <f t="shared" si="53"/>
        <v>-5.4128649749460828E-2</v>
      </c>
      <c r="CT65" s="63">
        <f t="shared" si="54"/>
        <v>-6.7060761477374456E-2</v>
      </c>
      <c r="CU65" s="63">
        <f t="shared" si="55"/>
        <v>-0.1499371530958212</v>
      </c>
      <c r="CV65" s="63">
        <f t="shared" si="56"/>
        <v>-5.1345094415619325E-2</v>
      </c>
      <c r="CW65" s="63">
        <f t="shared" si="57"/>
        <v>0.47989989357178064</v>
      </c>
      <c r="CX65" s="63">
        <f t="shared" si="58"/>
        <v>0.53833826223514958</v>
      </c>
    </row>
    <row r="66" spans="1:102" x14ac:dyDescent="0.3">
      <c r="A66" s="61">
        <f>+'Indice PondENGHO'!A65</f>
        <v>44621</v>
      </c>
      <c r="B66" s="55">
        <f>+'Indice PondENGHO'!B65</f>
        <v>3</v>
      </c>
      <c r="C66" s="55">
        <f>+'Indice PondENGHO'!C65</f>
        <v>2022</v>
      </c>
      <c r="D66" s="62">
        <f>+'Indice PondENGHO'!BL65</f>
        <v>684.86041259765625</v>
      </c>
      <c r="E66" s="62">
        <f>+'Indice PondENGHO'!BM65</f>
        <v>677.9632568359375</v>
      </c>
      <c r="F66" s="62">
        <f>+'Indice PondENGHO'!BN65</f>
        <v>676.63037109375</v>
      </c>
      <c r="G66" s="62">
        <f>+'Indice PondENGHO'!BO65</f>
        <v>673.96319580078125</v>
      </c>
      <c r="H66" s="62">
        <f>+'Indice PondENGHO'!BP65</f>
        <v>666.71331787109375</v>
      </c>
      <c r="I66" s="62">
        <f>+'Indice PondENGHO'!CD65</f>
        <v>674.0445556640625</v>
      </c>
      <c r="K66" s="63">
        <f t="shared" si="29"/>
        <v>0.75173499238604913</v>
      </c>
      <c r="L66" s="63">
        <f t="shared" si="30"/>
        <v>0.92204567093775114</v>
      </c>
      <c r="M66" s="63">
        <f t="shared" si="31"/>
        <v>1.0309771038350064</v>
      </c>
      <c r="N66" s="63">
        <f t="shared" si="32"/>
        <v>1.2801696017663584</v>
      </c>
      <c r="O66" s="63">
        <f t="shared" si="33"/>
        <v>1.7992715789189828</v>
      </c>
      <c r="P66" s="63">
        <f t="shared" si="34"/>
        <v>5.784198947844148</v>
      </c>
      <c r="Q66" s="63">
        <f t="shared" si="35"/>
        <v>5.7842431896199198</v>
      </c>
      <c r="S66" s="62">
        <f>+'Indice PondENGHO'!D65</f>
        <v>731.57025146484375</v>
      </c>
      <c r="T66" s="62">
        <f>+'Indice PondENGHO'!P65</f>
        <v>728.257568359375</v>
      </c>
      <c r="U66" s="62">
        <f>+'Indice PondENGHO'!AB65</f>
        <v>725.85504150390625</v>
      </c>
      <c r="V66" s="62">
        <f>+'Indice PondENGHO'!AN65</f>
        <v>723.43719482421875</v>
      </c>
      <c r="W66" s="62">
        <f>+'Indice PondENGHO'!AZ65</f>
        <v>719.32916259765625</v>
      </c>
      <c r="Y66" s="63">
        <f t="shared" si="36"/>
        <v>2.4132114939574776</v>
      </c>
      <c r="Z66" s="63">
        <f t="shared" si="37"/>
        <v>1.9146746917044708</v>
      </c>
      <c r="AA66" s="63">
        <f t="shared" si="38"/>
        <v>1.7288904043556765</v>
      </c>
      <c r="AB66" s="63">
        <f t="shared" si="39"/>
        <v>1.4250689572483783</v>
      </c>
      <c r="AC66" s="63">
        <f t="shared" si="40"/>
        <v>1.0423923630825518</v>
      </c>
      <c r="AE66" s="62">
        <f>+'Indice PondENGHO'!D65</f>
        <v>731.57025146484375</v>
      </c>
      <c r="AF66" s="62">
        <f>+'Indice PondENGHO'!E65</f>
        <v>544.16461181640625</v>
      </c>
      <c r="AG66" s="62">
        <f>+'Indice PondENGHO'!F65</f>
        <v>729.7720947265625</v>
      </c>
      <c r="AH66" s="62">
        <f>+'Indice PondENGHO'!G65</f>
        <v>549.9298095703125</v>
      </c>
      <c r="AI66" s="62">
        <f>+'Indice PondENGHO'!H65</f>
        <v>659.4241943359375</v>
      </c>
      <c r="AJ66" s="62">
        <f>+'Indice PondENGHO'!I65</f>
        <v>745.08697509765625</v>
      </c>
      <c r="AK66" s="62">
        <f>+'Indice PondENGHO'!J65</f>
        <v>735.6429443359375</v>
      </c>
      <c r="AL66" s="62">
        <f>+'Indice PondENGHO'!K65</f>
        <v>559.8011474609375</v>
      </c>
      <c r="AM66" s="62">
        <f>+'Indice PondENGHO'!L65</f>
        <v>631.0797119140625</v>
      </c>
      <c r="AN66" s="62">
        <f>+'Indice PondENGHO'!M65</f>
        <v>553.725341796875</v>
      </c>
      <c r="AO66" s="62">
        <f>+'Indice PondENGHO'!N65</f>
        <v>673.64068603515625</v>
      </c>
      <c r="AP66" s="62">
        <f>+'Indice PondENGHO'!O65</f>
        <v>580.02593994140625</v>
      </c>
      <c r="AQ66" s="62">
        <f t="shared" si="0"/>
        <v>684.86041259765625</v>
      </c>
      <c r="AR66" s="62"/>
      <c r="AS66" s="62">
        <f>+'Indice PondENGHO'!AZ65</f>
        <v>719.32916259765625</v>
      </c>
      <c r="AT66" s="62">
        <f>+'Indice PondENGHO'!BA65</f>
        <v>539.56024169921875</v>
      </c>
      <c r="AU66" s="62">
        <f>+'Indice PondENGHO'!BB65</f>
        <v>745.9056396484375</v>
      </c>
      <c r="AV66" s="62">
        <f>+'Indice PondENGHO'!BC65</f>
        <v>534.5518798828125</v>
      </c>
      <c r="AW66" s="62">
        <f>+'Indice PondENGHO'!BD65</f>
        <v>666.01129150390625</v>
      </c>
      <c r="AX66" s="62">
        <f>+'Indice PondENGHO'!BE65</f>
        <v>718.60540771484375</v>
      </c>
      <c r="AY66" s="62">
        <f>+'Indice PondENGHO'!BF65</f>
        <v>726.06243896484375</v>
      </c>
      <c r="AZ66" s="62">
        <f>+'Indice PondENGHO'!BG65</f>
        <v>554.30841064453125</v>
      </c>
      <c r="BA66" s="62">
        <f>+'Indice PondENGHO'!BH65</f>
        <v>632.36517333984375</v>
      </c>
      <c r="BB66" s="62">
        <f>+'Indice PondENGHO'!BI65</f>
        <v>565.70880126953125</v>
      </c>
      <c r="BC66" s="62">
        <f>+'Indice PondENGHO'!BJ65</f>
        <v>666.14569091796875</v>
      </c>
      <c r="BD66" s="62">
        <f>+'Indice PondENGHO'!BK65</f>
        <v>578.5054931640625</v>
      </c>
      <c r="BE66" s="62">
        <f t="shared" si="1"/>
        <v>666.71331787109375</v>
      </c>
      <c r="BG66" s="63">
        <f t="shared" si="60"/>
        <v>2.4132114939574776</v>
      </c>
      <c r="BH66" s="63">
        <f t="shared" si="61"/>
        <v>8.8237560024757411E-2</v>
      </c>
      <c r="BI66" s="63">
        <f t="shared" si="62"/>
        <v>0.58474791637446166</v>
      </c>
      <c r="BJ66" s="63">
        <f t="shared" si="63"/>
        <v>0.89890637384455185</v>
      </c>
      <c r="BK66" s="63">
        <f t="shared" si="64"/>
        <v>0.18116240496849634</v>
      </c>
      <c r="BL66" s="63">
        <f t="shared" si="65"/>
        <v>0.22408478749274735</v>
      </c>
      <c r="BM66" s="63">
        <f t="shared" si="66"/>
        <v>0.65079880658576983</v>
      </c>
      <c r="BN66" s="63">
        <f t="shared" si="67"/>
        <v>0.1494043911869177</v>
      </c>
      <c r="BO66" s="63">
        <f t="shared" si="68"/>
        <v>0.27692942118552377</v>
      </c>
      <c r="BP66" s="63">
        <f t="shared" si="69"/>
        <v>6.4442561829484338E-2</v>
      </c>
      <c r="BQ66" s="63">
        <f t="shared" si="70"/>
        <v>0.23082285988862083</v>
      </c>
      <c r="BR66" s="63">
        <f t="shared" si="71"/>
        <v>0.17186011394093814</v>
      </c>
      <c r="BS66" s="63">
        <f t="shared" si="59"/>
        <v>5.9346086912797462</v>
      </c>
      <c r="BT66" s="63">
        <f t="shared" si="41"/>
        <v>6.0745839569838811</v>
      </c>
      <c r="BV66" s="63">
        <f t="shared" si="42"/>
        <v>1.0423923630825518</v>
      </c>
      <c r="BW66" s="63">
        <f t="shared" si="16"/>
        <v>7.6541698075412085E-2</v>
      </c>
      <c r="BX66" s="63">
        <f t="shared" si="17"/>
        <v>0.46207158512368668</v>
      </c>
      <c r="BY66" s="63">
        <f t="shared" si="18"/>
        <v>0.88309380391614845</v>
      </c>
      <c r="BZ66" s="63">
        <f t="shared" si="19"/>
        <v>0.31452148801896834</v>
      </c>
      <c r="CA66" s="63">
        <f t="shared" si="20"/>
        <v>0.44144307071760358</v>
      </c>
      <c r="CB66" s="63">
        <f t="shared" si="21"/>
        <v>0.91444440374377389</v>
      </c>
      <c r="CC66" s="63">
        <f t="shared" si="22"/>
        <v>0.12400394095133004</v>
      </c>
      <c r="CD66" s="63">
        <f t="shared" si="23"/>
        <v>0.3612538982840533</v>
      </c>
      <c r="CE66" s="63">
        <f t="shared" si="24"/>
        <v>0.17261044766453135</v>
      </c>
      <c r="CF66" s="63">
        <f t="shared" si="25"/>
        <v>0.4538660737866928</v>
      </c>
      <c r="CG66" s="63">
        <f t="shared" si="26"/>
        <v>0.2483382885018153</v>
      </c>
      <c r="CH66" s="63">
        <f t="shared" si="43"/>
        <v>5.494581061866568</v>
      </c>
      <c r="CI66" s="55">
        <f t="shared" si="44"/>
        <v>5.6199835992357894</v>
      </c>
      <c r="CK66" s="63">
        <f t="shared" si="45"/>
        <v>1.3708191308749258</v>
      </c>
      <c r="CL66" s="63">
        <f t="shared" si="46"/>
        <v>1.1695861949345326E-2</v>
      </c>
      <c r="CM66" s="63">
        <f t="shared" si="47"/>
        <v>0.12267633125077498</v>
      </c>
      <c r="CN66" s="63">
        <f t="shared" si="48"/>
        <v>1.5812569928403408E-2</v>
      </c>
      <c r="CO66" s="63">
        <f t="shared" si="49"/>
        <v>-0.133359083050472</v>
      </c>
      <c r="CP66" s="63">
        <f t="shared" si="50"/>
        <v>-0.21735828322485623</v>
      </c>
      <c r="CQ66" s="63">
        <f t="shared" si="51"/>
        <v>-0.26364559715800406</v>
      </c>
      <c r="CR66" s="63">
        <f t="shared" si="52"/>
        <v>2.5400450235587665E-2</v>
      </c>
      <c r="CS66" s="63">
        <f t="shared" si="53"/>
        <v>-8.4324477098529527E-2</v>
      </c>
      <c r="CT66" s="63">
        <f t="shared" si="54"/>
        <v>-0.10816788583504701</v>
      </c>
      <c r="CU66" s="63">
        <f t="shared" si="55"/>
        <v>-0.22304321389807197</v>
      </c>
      <c r="CV66" s="63">
        <f t="shared" si="56"/>
        <v>-7.647817456087716E-2</v>
      </c>
      <c r="CW66" s="63">
        <f t="shared" si="57"/>
        <v>0.44002762941317819</v>
      </c>
      <c r="CX66" s="63">
        <f t="shared" si="58"/>
        <v>0.45460035774809171</v>
      </c>
    </row>
    <row r="67" spans="1:102" x14ac:dyDescent="0.3">
      <c r="A67" s="61">
        <f>+'Indice PondENGHO'!A66</f>
        <v>44652</v>
      </c>
      <c r="B67" s="55">
        <f>+'Indice PondENGHO'!B66</f>
        <v>4</v>
      </c>
      <c r="C67" s="55">
        <f>+'Indice PondENGHO'!C66</f>
        <v>2022</v>
      </c>
      <c r="D67" s="62">
        <f>+'Indice PondENGHO'!BL66</f>
        <v>726.08758544921875</v>
      </c>
      <c r="E67" s="62">
        <f>+'Indice PondENGHO'!BM66</f>
        <v>718.3118896484375</v>
      </c>
      <c r="F67" s="62">
        <f>+'Indice PondENGHO'!BN66</f>
        <v>716.90203857421875</v>
      </c>
      <c r="G67" s="62">
        <f>+'Indice PondENGHO'!BO66</f>
        <v>714.11053466796875</v>
      </c>
      <c r="H67" s="62">
        <f>+'Indice PondENGHO'!BP66</f>
        <v>706.45587158203125</v>
      </c>
      <c r="I67" s="62">
        <f>+'Indice PondENGHO'!CD66</f>
        <v>714.24627685546875</v>
      </c>
      <c r="K67" s="63">
        <f t="shared" si="29"/>
        <v>0.74699908954665373</v>
      </c>
      <c r="L67" s="63">
        <f t="shared" si="30"/>
        <v>0.92917190612628064</v>
      </c>
      <c r="M67" s="63">
        <f t="shared" si="31"/>
        <v>1.0558159624343961</v>
      </c>
      <c r="N67" s="63">
        <f t="shared" si="32"/>
        <v>1.3267751059546267</v>
      </c>
      <c r="O67" s="63">
        <f t="shared" si="33"/>
        <v>1.9054757388953534</v>
      </c>
      <c r="P67" s="63">
        <f t="shared" si="34"/>
        <v>5.9642378029573102</v>
      </c>
      <c r="Q67" s="63">
        <f t="shared" si="35"/>
        <v>5.964252786197477</v>
      </c>
      <c r="S67" s="62">
        <f>+'Indice PondENGHO'!D66</f>
        <v>776.56463623046875</v>
      </c>
      <c r="T67" s="62">
        <f>+'Indice PondENGHO'!P66</f>
        <v>772.75677490234375</v>
      </c>
      <c r="U67" s="62">
        <f>+'Indice PondENGHO'!AB66</f>
        <v>770.02105712890625</v>
      </c>
      <c r="V67" s="62">
        <f>+'Indice PondENGHO'!AN66</f>
        <v>767.51446533203125</v>
      </c>
      <c r="W67" s="62">
        <f>+'Indice PondENGHO'!AZ66</f>
        <v>763.25286865234375</v>
      </c>
      <c r="Y67" s="63">
        <f t="shared" si="36"/>
        <v>2.2649608652589155</v>
      </c>
      <c r="Z67" s="63">
        <f t="shared" si="37"/>
        <v>1.8177411584522933</v>
      </c>
      <c r="AA67" s="63">
        <f t="shared" si="38"/>
        <v>1.6563650998232018</v>
      </c>
      <c r="AB67" s="63">
        <f t="shared" si="39"/>
        <v>1.3786777041708469</v>
      </c>
      <c r="AC67" s="63">
        <f t="shared" si="40"/>
        <v>1.0342321187096297</v>
      </c>
      <c r="AE67" s="62">
        <f>+'Indice PondENGHO'!D66</f>
        <v>776.56463623046875</v>
      </c>
      <c r="AF67" s="62">
        <f>+'Indice PondENGHO'!E66</f>
        <v>567.5380859375</v>
      </c>
      <c r="AG67" s="62">
        <f>+'Indice PondENGHO'!F66</f>
        <v>785.84820556640625</v>
      </c>
      <c r="AH67" s="62">
        <f>+'Indice PondENGHO'!G66</f>
        <v>575.56304931640625</v>
      </c>
      <c r="AI67" s="62">
        <f>+'Indice PondENGHO'!H66</f>
        <v>697.04986572265625</v>
      </c>
      <c r="AJ67" s="62">
        <f>+'Indice PondENGHO'!I66</f>
        <v>792.6187744140625</v>
      </c>
      <c r="AK67" s="62">
        <f>+'Indice PondENGHO'!J66</f>
        <v>773.6715087890625</v>
      </c>
      <c r="AL67" s="62">
        <f>+'Indice PondENGHO'!K66</f>
        <v>582.90203857421875</v>
      </c>
      <c r="AM67" s="62">
        <f>+'Indice PondENGHO'!L66</f>
        <v>664.4215087890625</v>
      </c>
      <c r="AN67" s="62">
        <f>+'Indice PondENGHO'!M66</f>
        <v>582.3529052734375</v>
      </c>
      <c r="AO67" s="62">
        <f>+'Indice PondENGHO'!N66</f>
        <v>722.3505859375</v>
      </c>
      <c r="AP67" s="62">
        <f>+'Indice PondENGHO'!O66</f>
        <v>611.69598388671875</v>
      </c>
      <c r="AQ67" s="62">
        <f t="shared" ref="AQ67:AQ76" si="72">+D67</f>
        <v>726.08758544921875</v>
      </c>
      <c r="AR67" s="62"/>
      <c r="AS67" s="62">
        <f>+'Indice PondENGHO'!AZ66</f>
        <v>763.25286865234375</v>
      </c>
      <c r="AT67" s="62">
        <f>+'Indice PondENGHO'!BA66</f>
        <v>562.97369384765625</v>
      </c>
      <c r="AU67" s="62">
        <f>+'Indice PondENGHO'!BB66</f>
        <v>801.77301025390625</v>
      </c>
      <c r="AV67" s="62">
        <f>+'Indice PondENGHO'!BC66</f>
        <v>559.23431396484375</v>
      </c>
      <c r="AW67" s="62">
        <f>+'Indice PondENGHO'!BD66</f>
        <v>704.21563720703125</v>
      </c>
      <c r="AX67" s="62">
        <f>+'Indice PondENGHO'!BE66</f>
        <v>764.54931640625</v>
      </c>
      <c r="AY67" s="62">
        <f>+'Indice PondENGHO'!BF66</f>
        <v>765.01654052734375</v>
      </c>
      <c r="AZ67" s="62">
        <f>+'Indice PondENGHO'!BG66</f>
        <v>577.55938720703125</v>
      </c>
      <c r="BA67" s="62">
        <f>+'Indice PondENGHO'!BH66</f>
        <v>666.95745849609375</v>
      </c>
      <c r="BB67" s="62">
        <f>+'Indice PondENGHO'!BI66</f>
        <v>594.15460205078125</v>
      </c>
      <c r="BC67" s="62">
        <f>+'Indice PondENGHO'!BJ66</f>
        <v>714.52288818359375</v>
      </c>
      <c r="BD67" s="62">
        <f>+'Indice PondENGHO'!BK66</f>
        <v>608.60888671875</v>
      </c>
      <c r="BE67" s="62">
        <f t="shared" ref="BE67:BE76" si="73">+H67</f>
        <v>706.45587158203125</v>
      </c>
      <c r="BG67" s="63">
        <f t="shared" si="60"/>
        <v>2.2649608652589155</v>
      </c>
      <c r="BH67" s="63">
        <f t="shared" si="61"/>
        <v>7.588941519396164E-2</v>
      </c>
      <c r="BI67" s="63">
        <f t="shared" si="62"/>
        <v>0.65440606607248963</v>
      </c>
      <c r="BJ67" s="63">
        <f t="shared" si="63"/>
        <v>0.53115502503654455</v>
      </c>
      <c r="BK67" s="63">
        <f t="shared" si="64"/>
        <v>0.22631327484726096</v>
      </c>
      <c r="BL67" s="63">
        <f t="shared" si="65"/>
        <v>0.29049658519123311</v>
      </c>
      <c r="BM67" s="63">
        <f t="shared" si="66"/>
        <v>0.57686892777905752</v>
      </c>
      <c r="BN67" s="63">
        <f t="shared" si="67"/>
        <v>0.16918449679155489</v>
      </c>
      <c r="BO67" s="63">
        <f t="shared" si="68"/>
        <v>0.37497335515134295</v>
      </c>
      <c r="BP67" s="63">
        <f t="shared" si="69"/>
        <v>6.8895944091746361E-2</v>
      </c>
      <c r="BQ67" s="63">
        <f t="shared" si="70"/>
        <v>0.31214569177558571</v>
      </c>
      <c r="BR67" s="63">
        <f t="shared" si="71"/>
        <v>0.16967182874993633</v>
      </c>
      <c r="BS67" s="63">
        <f t="shared" si="59"/>
        <v>5.7149614759396288</v>
      </c>
      <c r="BT67" s="63">
        <f t="shared" si="41"/>
        <v>6.0197920763428225</v>
      </c>
      <c r="BV67" s="63">
        <f t="shared" si="42"/>
        <v>1.0342321187096297</v>
      </c>
      <c r="BW67" s="63">
        <f t="shared" si="16"/>
        <v>6.4629769349376642E-2</v>
      </c>
      <c r="BX67" s="63">
        <f t="shared" si="17"/>
        <v>0.50022495484387031</v>
      </c>
      <c r="BY67" s="63">
        <f t="shared" si="18"/>
        <v>0.54123130654600615</v>
      </c>
      <c r="BZ67" s="63">
        <f t="shared" si="19"/>
        <v>0.40085279173198357</v>
      </c>
      <c r="CA67" s="63">
        <f t="shared" si="20"/>
        <v>0.55105042524318981</v>
      </c>
      <c r="CB67" s="63">
        <f t="shared" si="21"/>
        <v>0.91407294079615697</v>
      </c>
      <c r="CC67" s="63">
        <f t="shared" si="22"/>
        <v>0.15887315932136506</v>
      </c>
      <c r="CD67" s="63">
        <f t="shared" si="23"/>
        <v>0.50568270550940164</v>
      </c>
      <c r="CE67" s="63">
        <f t="shared" si="24"/>
        <v>0.16058942754160721</v>
      </c>
      <c r="CF67" s="63">
        <f t="shared" si="25"/>
        <v>0.59220554658561786</v>
      </c>
      <c r="CG67" s="63">
        <f t="shared" si="26"/>
        <v>0.22612278069650044</v>
      </c>
      <c r="CH67" s="63">
        <f t="shared" si="43"/>
        <v>5.6497679268747039</v>
      </c>
      <c r="CI67" s="55">
        <f t="shared" si="44"/>
        <v>5.9609659272805482</v>
      </c>
      <c r="CK67" s="63">
        <f t="shared" si="45"/>
        <v>1.2307287465492858</v>
      </c>
      <c r="CL67" s="63">
        <f t="shared" si="46"/>
        <v>1.1259645844584998E-2</v>
      </c>
      <c r="CM67" s="63">
        <f t="shared" si="47"/>
        <v>0.15418111122861933</v>
      </c>
      <c r="CN67" s="63">
        <f t="shared" si="48"/>
        <v>-1.0076281509461604E-2</v>
      </c>
      <c r="CO67" s="63">
        <f t="shared" si="49"/>
        <v>-0.17453951688472261</v>
      </c>
      <c r="CP67" s="63">
        <f t="shared" si="50"/>
        <v>-0.2605538400519567</v>
      </c>
      <c r="CQ67" s="63">
        <f t="shared" si="51"/>
        <v>-0.33720401301709946</v>
      </c>
      <c r="CR67" s="63">
        <f t="shared" si="52"/>
        <v>1.0311337470189835E-2</v>
      </c>
      <c r="CS67" s="63">
        <f t="shared" si="53"/>
        <v>-0.1307093503580587</v>
      </c>
      <c r="CT67" s="63">
        <f t="shared" si="54"/>
        <v>-9.1693483449860849E-2</v>
      </c>
      <c r="CU67" s="63">
        <f t="shared" si="55"/>
        <v>-0.28005985481003215</v>
      </c>
      <c r="CV67" s="63">
        <f t="shared" si="56"/>
        <v>-5.6450951946564104E-2</v>
      </c>
      <c r="CW67" s="63">
        <f t="shared" si="57"/>
        <v>6.5193549064924916E-2</v>
      </c>
      <c r="CX67" s="63">
        <f t="shared" si="58"/>
        <v>5.8826149062274347E-2</v>
      </c>
    </row>
    <row r="68" spans="1:102" x14ac:dyDescent="0.3">
      <c r="A68" s="61">
        <f>+'Indice PondENGHO'!A67</f>
        <v>44682</v>
      </c>
      <c r="B68" s="55">
        <f>+'Indice PondENGHO'!B67</f>
        <v>5</v>
      </c>
      <c r="C68" s="55">
        <f>+'Indice PondENGHO'!C67</f>
        <v>2022</v>
      </c>
      <c r="D68" s="62">
        <f>+'Indice PondENGHO'!BL67</f>
        <v>766.08416748046875</v>
      </c>
      <c r="E68" s="62">
        <f>+'Indice PondENGHO'!BM67</f>
        <v>757.7078857421875</v>
      </c>
      <c r="F68" s="62">
        <f>+'Indice PondENGHO'!BN67</f>
        <v>756.12908935546875</v>
      </c>
      <c r="G68" s="62">
        <f>+'Indice PondENGHO'!BO67</f>
        <v>753.1444091796875</v>
      </c>
      <c r="H68" s="62">
        <f>+'Indice PondENGHO'!BP67</f>
        <v>744.847900390625</v>
      </c>
      <c r="I68" s="62">
        <f>+'Indice PondENGHO'!CD67</f>
        <v>753.28070068359375</v>
      </c>
      <c r="K68" s="63">
        <f t="shared" si="29"/>
        <v>0.68391167556450239</v>
      </c>
      <c r="L68" s="63">
        <f t="shared" si="30"/>
        <v>0.85616989404994348</v>
      </c>
      <c r="M68" s="63">
        <f t="shared" si="31"/>
        <v>0.97054323997085212</v>
      </c>
      <c r="N68" s="63">
        <f t="shared" si="32"/>
        <v>1.2173706645679874</v>
      </c>
      <c r="O68" s="63">
        <f t="shared" si="33"/>
        <v>1.737118064211721</v>
      </c>
      <c r="P68" s="63">
        <f t="shared" si="34"/>
        <v>5.4651135383650065</v>
      </c>
      <c r="Q68" s="63">
        <f t="shared" si="35"/>
        <v>5.465121078401336</v>
      </c>
      <c r="S68" s="62">
        <f>+'Indice PondENGHO'!D67</f>
        <v>818.05596923828125</v>
      </c>
      <c r="T68" s="62">
        <f>+'Indice PondENGHO'!P67</f>
        <v>813.64215087890625</v>
      </c>
      <c r="U68" s="62">
        <f>+'Indice PondENGHO'!AB67</f>
        <v>810.52496337890625</v>
      </c>
      <c r="V68" s="62">
        <f>+'Indice PondENGHO'!AN67</f>
        <v>807.81317138671875</v>
      </c>
      <c r="W68" s="62">
        <f>+'Indice PondENGHO'!AZ67</f>
        <v>803.2613525390625</v>
      </c>
      <c r="Y68" s="63">
        <f t="shared" si="36"/>
        <v>1.970029930144185</v>
      </c>
      <c r="Z68" s="63">
        <f t="shared" si="37"/>
        <v>1.5763072454393054</v>
      </c>
      <c r="AA68" s="63">
        <f t="shared" si="38"/>
        <v>1.4336938781084501</v>
      </c>
      <c r="AB68" s="63">
        <f t="shared" si="39"/>
        <v>1.189624506311024</v>
      </c>
      <c r="AC68" s="63">
        <f t="shared" si="40"/>
        <v>0.88904804234143409</v>
      </c>
      <c r="AE68" s="62">
        <f>+'Indice PondENGHO'!D67</f>
        <v>818.05596923828125</v>
      </c>
      <c r="AF68" s="62">
        <f>+'Indice PondENGHO'!E67</f>
        <v>604.0469970703125</v>
      </c>
      <c r="AG68" s="62">
        <f>+'Indice PondENGHO'!F67</f>
        <v>836.05908203125</v>
      </c>
      <c r="AH68" s="62">
        <f>+'Indice PondENGHO'!G67</f>
        <v>599.37322998046875</v>
      </c>
      <c r="AI68" s="62">
        <f>+'Indice PondENGHO'!H67</f>
        <v>735.9869384765625</v>
      </c>
      <c r="AJ68" s="62">
        <f>+'Indice PondENGHO'!I67</f>
        <v>841.79437255859375</v>
      </c>
      <c r="AK68" s="62">
        <f>+'Indice PondENGHO'!J67</f>
        <v>820.9224853515625</v>
      </c>
      <c r="AL68" s="62">
        <f>+'Indice PondENGHO'!K67</f>
        <v>604.19293212890625</v>
      </c>
      <c r="AM68" s="62">
        <f>+'Indice PondENGHO'!L67</f>
        <v>699.84295654296875</v>
      </c>
      <c r="AN68" s="62">
        <f>+'Indice PondENGHO'!M67</f>
        <v>606.5491943359375</v>
      </c>
      <c r="AO68" s="62">
        <f>+'Indice PondENGHO'!N67</f>
        <v>765.19482421875</v>
      </c>
      <c r="AP68" s="62">
        <f>+'Indice PondENGHO'!O67</f>
        <v>641.00238037109375</v>
      </c>
      <c r="AQ68" s="62">
        <f t="shared" si="72"/>
        <v>766.08416748046875</v>
      </c>
      <c r="AR68" s="62"/>
      <c r="AS68" s="62">
        <f>+'Indice PondENGHO'!AZ67</f>
        <v>803.2613525390625</v>
      </c>
      <c r="AT68" s="62">
        <f>+'Indice PondENGHO'!BA67</f>
        <v>597.7249755859375</v>
      </c>
      <c r="AU68" s="62">
        <f>+'Indice PondENGHO'!BB67</f>
        <v>855.37030029296875</v>
      </c>
      <c r="AV68" s="62">
        <f>+'Indice PondENGHO'!BC67</f>
        <v>577.09417724609375</v>
      </c>
      <c r="AW68" s="62">
        <f>+'Indice PondENGHO'!BD67</f>
        <v>743.55889892578125</v>
      </c>
      <c r="AX68" s="62">
        <f>+'Indice PondENGHO'!BE67</f>
        <v>811.9061279296875</v>
      </c>
      <c r="AY68" s="62">
        <f>+'Indice PondENGHO'!BF67</f>
        <v>811.39825439453125</v>
      </c>
      <c r="AZ68" s="62">
        <f>+'Indice PondENGHO'!BG67</f>
        <v>597.6197509765625</v>
      </c>
      <c r="BA68" s="62">
        <f>+'Indice PondENGHO'!BH67</f>
        <v>700.9918212890625</v>
      </c>
      <c r="BB68" s="62">
        <f>+'Indice PondENGHO'!BI67</f>
        <v>621.02471923828125</v>
      </c>
      <c r="BC68" s="62">
        <f>+'Indice PondENGHO'!BJ67</f>
        <v>753.93145751953125</v>
      </c>
      <c r="BD68" s="62">
        <f>+'Indice PondENGHO'!BK67</f>
        <v>636.508056640625</v>
      </c>
      <c r="BE68" s="62">
        <f t="shared" si="73"/>
        <v>744.847900390625</v>
      </c>
      <c r="BG68" s="63">
        <f t="shared" ref="BG68:BG76" si="74">+AE$1*(AE68-AE67)/$AQ67</f>
        <v>1.970029930144185</v>
      </c>
      <c r="BH68" s="63">
        <f t="shared" ref="BH68:BH76" si="75">+AF$1*(AF68-AF67)/$AQ67</f>
        <v>0.11180722529880911</v>
      </c>
      <c r="BI68" s="63">
        <f t="shared" ref="BI68:BI76" si="76">+AG$1*(AG68-AG67)/$AQ67</f>
        <v>0.55268831795369489</v>
      </c>
      <c r="BJ68" s="63">
        <f t="shared" ref="BJ68:BJ76" si="77">+AH$1*(AH68-AH67)/$AQ67</f>
        <v>0.4653648077640955</v>
      </c>
      <c r="BK68" s="63">
        <f t="shared" ref="BK68:BK76" si="78">+AI$1*(AI68-AI67)/$AQ67</f>
        <v>0.2209032581425544</v>
      </c>
      <c r="BL68" s="63">
        <f t="shared" ref="BL68:BL76" si="79">+AJ$1*(AJ68-AJ67)/$AQ67</f>
        <v>0.28347807812412351</v>
      </c>
      <c r="BM68" s="63">
        <f t="shared" ref="BM68:BM76" si="80">+AK$1*(AK68-AK67)/$AQ67</f>
        <v>0.6760690521534648</v>
      </c>
      <c r="BN68" s="63">
        <f t="shared" ref="BN68:BN76" si="81">+AL$1*(AL68-AL67)/$AQ67</f>
        <v>0.14707497100235475</v>
      </c>
      <c r="BO68" s="63">
        <f t="shared" ref="BO68:BO76" si="82">+AM$1*(AM68-AM67)/$AQ67</f>
        <v>0.37574288620901408</v>
      </c>
      <c r="BP68" s="63">
        <f t="shared" ref="BP68:BP76" si="83">+AN$1*(AN68-AN67)/$AQ67</f>
        <v>5.4925128979202098E-2</v>
      </c>
      <c r="BQ68" s="63">
        <f t="shared" ref="BQ68:BQ76" si="84">+AO$1*(AO68-AO67)/$AQ67</f>
        <v>0.25896769181303925</v>
      </c>
      <c r="BR68" s="63">
        <f t="shared" ref="BR68:BR76" si="85">+AP$1*(AP68-AP67)/$AQ67</f>
        <v>0.148093687623193</v>
      </c>
      <c r="BS68" s="63">
        <f t="shared" si="59"/>
        <v>5.2651450352077314</v>
      </c>
      <c r="BT68" s="63">
        <f t="shared" si="41"/>
        <v>5.5085065263173139</v>
      </c>
      <c r="BV68" s="63">
        <f t="shared" si="42"/>
        <v>0.88904804234143409</v>
      </c>
      <c r="BW68" s="63">
        <f t="shared" ref="BW68:BW76" si="86">+AT$1*(AT68-AT67)/$BE67</f>
        <v>9.0529906683730912E-2</v>
      </c>
      <c r="BX68" s="63">
        <f t="shared" ref="BX68:BX76" si="87">+AU$1*(AU68-AU67)/$BE67</f>
        <v>0.452901798117055</v>
      </c>
      <c r="BY68" s="63">
        <f t="shared" ref="BY68:BY76" si="88">+AV$1*(AV68-AV67)/$BE67</f>
        <v>0.36959590026705819</v>
      </c>
      <c r="BZ68" s="63">
        <f t="shared" ref="BZ68:BZ76" si="89">+AW$1*(AW68-AW67)/$BE67</f>
        <v>0.38957995186001226</v>
      </c>
      <c r="CA68" s="63">
        <f t="shared" ref="CA68:CA76" si="90">+AX$1*(AX68-AX67)/$BE67</f>
        <v>0.5360433927323458</v>
      </c>
      <c r="CB68" s="63">
        <f t="shared" ref="CB68:CB76" si="91">+AY$1*(AY68-AY67)/$BE67</f>
        <v>1.0271374030577343</v>
      </c>
      <c r="CC68" s="63">
        <f t="shared" ref="CC68:CC76" si="92">+AZ$1*(AZ68-AZ67)/$BE67</f>
        <v>0.12936066190301657</v>
      </c>
      <c r="CD68" s="63">
        <f t="shared" ref="CD68:CD76" si="93">+BA$1*(BA68-BA67)/$BE67</f>
        <v>0.46953780339932139</v>
      </c>
      <c r="CE68" s="63">
        <f t="shared" ref="CE68:CE76" si="94">+BB$1*(BB68-BB67)/$BE67</f>
        <v>0.14316024656260717</v>
      </c>
      <c r="CF68" s="63">
        <f t="shared" ref="CF68:CF76" si="95">+BC$1*(BC68-BC67)/$BE67</f>
        <v>0.45527785550982419</v>
      </c>
      <c r="CG68" s="63">
        <f t="shared" ref="CG68:CG76" si="96">+BD$1*(BD68-BD67)/$BE67</f>
        <v>0.19777629391267712</v>
      </c>
      <c r="CH68" s="63">
        <f t="shared" si="43"/>
        <v>5.149949256346817</v>
      </c>
      <c r="CI68" s="55">
        <f t="shared" si="44"/>
        <v>5.4344553358469438</v>
      </c>
      <c r="CK68" s="63">
        <f t="shared" si="45"/>
        <v>1.0809818878027508</v>
      </c>
      <c r="CL68" s="63">
        <f t="shared" si="46"/>
        <v>2.12773186150782E-2</v>
      </c>
      <c r="CM68" s="63">
        <f t="shared" si="47"/>
        <v>9.9786519836639886E-2</v>
      </c>
      <c r="CN68" s="63">
        <f t="shared" si="48"/>
        <v>9.5768907497037314E-2</v>
      </c>
      <c r="CO68" s="63">
        <f t="shared" si="49"/>
        <v>-0.16867669371745786</v>
      </c>
      <c r="CP68" s="63">
        <f t="shared" si="50"/>
        <v>-0.25256531460822229</v>
      </c>
      <c r="CQ68" s="63">
        <f t="shared" si="51"/>
        <v>-0.35106835090426947</v>
      </c>
      <c r="CR68" s="63">
        <f t="shared" si="52"/>
        <v>1.7714309099338188E-2</v>
      </c>
      <c r="CS68" s="63">
        <f t="shared" si="53"/>
        <v>-9.3794917190307303E-2</v>
      </c>
      <c r="CT68" s="63">
        <f t="shared" si="54"/>
        <v>-8.8235117583405076E-2</v>
      </c>
      <c r="CU68" s="63">
        <f t="shared" si="55"/>
        <v>-0.19631016369678495</v>
      </c>
      <c r="CV68" s="63">
        <f t="shared" si="56"/>
        <v>-4.9682606289484121E-2</v>
      </c>
      <c r="CW68" s="63">
        <f t="shared" si="57"/>
        <v>0.11519577886091437</v>
      </c>
      <c r="CX68" s="63">
        <f t="shared" si="58"/>
        <v>7.405119047037001E-2</v>
      </c>
    </row>
    <row r="69" spans="1:102" x14ac:dyDescent="0.3">
      <c r="A69" s="61">
        <f>+'Indice PondENGHO'!A68</f>
        <v>44713</v>
      </c>
      <c r="B69" s="55">
        <f>+'Indice PondENGHO'!B68</f>
        <v>6</v>
      </c>
      <c r="C69" s="55">
        <f>+'Indice PondENGHO'!C68</f>
        <v>2022</v>
      </c>
      <c r="D69" s="62">
        <f>+'Indice PondENGHO'!BL68</f>
        <v>807.3082275390625</v>
      </c>
      <c r="E69" s="62">
        <f>+'Indice PondENGHO'!BM68</f>
        <v>798.79302978515625</v>
      </c>
      <c r="F69" s="62">
        <f>+'Indice PondENGHO'!BN68</f>
        <v>797.43670654296875</v>
      </c>
      <c r="G69" s="62">
        <f>+'Indice PondENGHO'!BO68</f>
        <v>794.4913330078125</v>
      </c>
      <c r="H69" s="62">
        <f>+'Indice PondENGHO'!BP68</f>
        <v>786.40740966796875</v>
      </c>
      <c r="I69" s="62">
        <f>+'Indice PondENGHO'!CD68</f>
        <v>794.63372802734375</v>
      </c>
      <c r="K69" s="63">
        <f t="shared" ref="K69:K76" si="97">100*D$1*(D69-D68)/$I68</f>
        <v>0.66837322681351552</v>
      </c>
      <c r="L69" s="63">
        <f t="shared" ref="L69:L76" si="98">100*E$1*(E69-E68)/$I68</f>
        <v>0.84661084039521417</v>
      </c>
      <c r="M69" s="63">
        <f t="shared" ref="M69:M76" si="99">100*F$1*(F69-F68)/$I68</f>
        <v>0.96905966937992694</v>
      </c>
      <c r="N69" s="63">
        <f t="shared" ref="N69:N76" si="100">100*G$1*(G69-G68)/$I68</f>
        <v>1.2226876315764683</v>
      </c>
      <c r="O69" s="63">
        <f t="shared" ref="O69:O76" si="101">100*H$1*(H69-H68)/$I68</f>
        <v>1.7829937836415772</v>
      </c>
      <c r="P69" s="63">
        <f t="shared" ref="P69:P76" si="102">+SUM(K69:O69)</f>
        <v>5.4897251518067023</v>
      </c>
      <c r="Q69" s="63">
        <f t="shared" ref="Q69:Q76" si="103">100*(I69/I68-1)</f>
        <v>5.4897234598234812</v>
      </c>
      <c r="S69" s="62">
        <f>+'Indice PondENGHO'!D68</f>
        <v>859.80499267578125</v>
      </c>
      <c r="T69" s="62">
        <f>+'Indice PondENGHO'!P68</f>
        <v>855.33685302734375</v>
      </c>
      <c r="U69" s="62">
        <f>+'Indice PondENGHO'!AB68</f>
        <v>852.18829345703125</v>
      </c>
      <c r="V69" s="62">
        <f>+'Indice PondENGHO'!AN68</f>
        <v>849.45904541015625</v>
      </c>
      <c r="W69" s="62">
        <f>+'Indice PondENGHO'!AZ68</f>
        <v>844.9385986328125</v>
      </c>
      <c r="Y69" s="63">
        <f t="shared" ref="Y69:Y76" si="104">+S$1*(S69-S68)/D68</f>
        <v>1.8787728782818047</v>
      </c>
      <c r="Z69" s="63">
        <f t="shared" ref="Z69:Z76" si="105">+T$1*(T69-T68)/E68</f>
        <v>1.5239299331797531</v>
      </c>
      <c r="AA69" s="63">
        <f t="shared" ref="AA69:AA76" si="106">+U$1*(U69-U68)/F68</f>
        <v>1.3982259887625235</v>
      </c>
      <c r="AB69" s="63">
        <f t="shared" ref="AB69:AB76" si="107">+V$1*(V69-V68)/G68</f>
        <v>1.1656762950861694</v>
      </c>
      <c r="AC69" s="63">
        <f t="shared" ref="AC69:AC76" si="108">+W$1*(W69-W68)/H68</f>
        <v>0.87839446664386145</v>
      </c>
      <c r="AE69" s="62">
        <f>+'Indice PondENGHO'!D68</f>
        <v>859.80499267578125</v>
      </c>
      <c r="AF69" s="62">
        <f>+'Indice PondENGHO'!E68</f>
        <v>643.9898681640625</v>
      </c>
      <c r="AG69" s="62">
        <f>+'Indice PondENGHO'!F68</f>
        <v>884.25238037109375</v>
      </c>
      <c r="AH69" s="62">
        <f>+'Indice PondENGHO'!G68</f>
        <v>639.21759033203125</v>
      </c>
      <c r="AI69" s="62">
        <f>+'Indice PondENGHO'!H68</f>
        <v>776.45782470703125</v>
      </c>
      <c r="AJ69" s="62">
        <f>+'Indice PondENGHO'!I68</f>
        <v>903.5751953125</v>
      </c>
      <c r="AK69" s="62">
        <f>+'Indice PondENGHO'!J68</f>
        <v>862.43817138671875</v>
      </c>
      <c r="AL69" s="62">
        <f>+'Indice PondENGHO'!K68</f>
        <v>607.4412841796875</v>
      </c>
      <c r="AM69" s="62">
        <f>+'Indice PondENGHO'!L68</f>
        <v>728.64263916015625</v>
      </c>
      <c r="AN69" s="62">
        <f>+'Indice PondENGHO'!M68</f>
        <v>632.1456298828125</v>
      </c>
      <c r="AO69" s="62">
        <f>+'Indice PondENGHO'!N68</f>
        <v>813.55023193359375</v>
      </c>
      <c r="AP69" s="62">
        <f>+'Indice PondENGHO'!O68</f>
        <v>673.22882080078125</v>
      </c>
      <c r="AQ69" s="62">
        <f t="shared" si="72"/>
        <v>807.3082275390625</v>
      </c>
      <c r="AR69" s="62"/>
      <c r="AS69" s="62">
        <f>+'Indice PondENGHO'!AZ68</f>
        <v>844.9385986328125</v>
      </c>
      <c r="AT69" s="62">
        <f>+'Indice PondENGHO'!BA68</f>
        <v>638.137939453125</v>
      </c>
      <c r="AU69" s="62">
        <f>+'Indice PondENGHO'!BB68</f>
        <v>906.0245361328125</v>
      </c>
      <c r="AV69" s="62">
        <f>+'Indice PondENGHO'!BC68</f>
        <v>616.2908935546875</v>
      </c>
      <c r="AW69" s="62">
        <f>+'Indice PondENGHO'!BD68</f>
        <v>784.996826171875</v>
      </c>
      <c r="AX69" s="62">
        <f>+'Indice PondENGHO'!BE68</f>
        <v>872.94927978515625</v>
      </c>
      <c r="AY69" s="62">
        <f>+'Indice PondENGHO'!BF68</f>
        <v>848.91204833984375</v>
      </c>
      <c r="AZ69" s="62">
        <f>+'Indice PondENGHO'!BG68</f>
        <v>599.3699951171875</v>
      </c>
      <c r="BA69" s="62">
        <f>+'Indice PondENGHO'!BH68</f>
        <v>731.78277587890625</v>
      </c>
      <c r="BB69" s="62">
        <f>+'Indice PondENGHO'!BI68</f>
        <v>649.35528564453125</v>
      </c>
      <c r="BC69" s="62">
        <f>+'Indice PondENGHO'!BJ68</f>
        <v>801.47149658203125</v>
      </c>
      <c r="BD69" s="62">
        <f>+'Indice PondENGHO'!BK68</f>
        <v>668.8172607421875</v>
      </c>
      <c r="BE69" s="62">
        <f t="shared" si="73"/>
        <v>786.40740966796875</v>
      </c>
      <c r="BG69" s="63">
        <f t="shared" si="74"/>
        <v>1.8787728782818047</v>
      </c>
      <c r="BH69" s="63">
        <f t="shared" si="75"/>
        <v>0.11593719598139972</v>
      </c>
      <c r="BI69" s="63">
        <f t="shared" si="76"/>
        <v>0.50278424160914481</v>
      </c>
      <c r="BJ69" s="63">
        <f t="shared" si="77"/>
        <v>0.73809154502999963</v>
      </c>
      <c r="BK69" s="63">
        <f t="shared" si="78"/>
        <v>0.2176176227677642</v>
      </c>
      <c r="BL69" s="63">
        <f t="shared" si="79"/>
        <v>0.33754838978271368</v>
      </c>
      <c r="BM69" s="63">
        <f t="shared" si="80"/>
        <v>0.56299561280601185</v>
      </c>
      <c r="BN69" s="63">
        <f t="shared" si="81"/>
        <v>2.1267698666017257E-2</v>
      </c>
      <c r="BO69" s="63">
        <f t="shared" si="82"/>
        <v>0.28955074405566811</v>
      </c>
      <c r="BP69" s="63">
        <f t="shared" si="83"/>
        <v>5.5069906242028829E-2</v>
      </c>
      <c r="BQ69" s="63">
        <f t="shared" si="84"/>
        <v>0.27701975046691124</v>
      </c>
      <c r="BR69" s="63">
        <f t="shared" si="85"/>
        <v>0.15434728307528317</v>
      </c>
      <c r="BS69" s="63">
        <f t="shared" ref="BS69:BS76" si="109">+SUM(BG69:BR69)</f>
        <v>5.1510028687647464</v>
      </c>
      <c r="BT69" s="63">
        <f t="shared" ref="BT69:BT76" si="110">100*(D69/D68-1)</f>
        <v>5.3811398027155732</v>
      </c>
      <c r="BV69" s="63">
        <f t="shared" ref="BV69:BV76" si="111">+AS$1*(AS69-AS68)/$BE68</f>
        <v>0.87839446664386145</v>
      </c>
      <c r="BW69" s="63">
        <f t="shared" si="86"/>
        <v>9.9852602608108909E-2</v>
      </c>
      <c r="BX69" s="63">
        <f t="shared" si="87"/>
        <v>0.40597044945110466</v>
      </c>
      <c r="BY69" s="63">
        <f t="shared" si="88"/>
        <v>0.76933615389349141</v>
      </c>
      <c r="BZ69" s="63">
        <f t="shared" si="89"/>
        <v>0.38917210409053044</v>
      </c>
      <c r="CA69" s="63">
        <f t="shared" si="90"/>
        <v>0.65534785726322253</v>
      </c>
      <c r="CB69" s="63">
        <f t="shared" si="91"/>
        <v>0.78793461796214059</v>
      </c>
      <c r="CC69" s="63">
        <f t="shared" si="92"/>
        <v>1.0704823189516334E-2</v>
      </c>
      <c r="CD69" s="63">
        <f t="shared" si="93"/>
        <v>0.40289653680655568</v>
      </c>
      <c r="CE69" s="63">
        <f t="shared" si="94"/>
        <v>0.14316128096937952</v>
      </c>
      <c r="CF69" s="63">
        <f t="shared" si="95"/>
        <v>0.52091016648615729</v>
      </c>
      <c r="CG69" s="63">
        <f t="shared" si="96"/>
        <v>0.21723342696194717</v>
      </c>
      <c r="CH69" s="63">
        <f t="shared" ref="CH69:CH76" si="112">+SUM(BV69:CG69)</f>
        <v>5.2809144863260151</v>
      </c>
      <c r="CI69" s="55">
        <f t="shared" ref="CI69:CI76" si="113">100*(H69/H68-1)</f>
        <v>5.5795967546593772</v>
      </c>
      <c r="CK69" s="63">
        <f t="shared" ref="CK69:CK76" si="114">+BG69-BV69</f>
        <v>1.0003784116379433</v>
      </c>
      <c r="CL69" s="63">
        <f t="shared" ref="CL69:CL76" si="115">+BH69-BW69</f>
        <v>1.6084593373290809E-2</v>
      </c>
      <c r="CM69" s="63">
        <f t="shared" ref="CM69:CM76" si="116">+BI69-BX69</f>
        <v>9.6813792158040146E-2</v>
      </c>
      <c r="CN69" s="63">
        <f t="shared" ref="CN69:CN76" si="117">+BJ69-BY69</f>
        <v>-3.1244608863491785E-2</v>
      </c>
      <c r="CO69" s="63">
        <f t="shared" ref="CO69:CO76" si="118">+BK69-BZ69</f>
        <v>-0.17155448132276624</v>
      </c>
      <c r="CP69" s="63">
        <f t="shared" ref="CP69:CP76" si="119">+BL69-CA69</f>
        <v>-0.31779946748050886</v>
      </c>
      <c r="CQ69" s="63">
        <f t="shared" ref="CQ69:CQ76" si="120">+BM69-CB69</f>
        <v>-0.22493900515612875</v>
      </c>
      <c r="CR69" s="63">
        <f t="shared" ref="CR69:CR76" si="121">+BN69-CC69</f>
        <v>1.0562875476500923E-2</v>
      </c>
      <c r="CS69" s="63">
        <f t="shared" ref="CS69:CS76" si="122">+BO69-CD69</f>
        <v>-0.11334579275088758</v>
      </c>
      <c r="CT69" s="63">
        <f t="shared" ref="CT69:CT76" si="123">+BP69-CE69</f>
        <v>-8.8091374727350694E-2</v>
      </c>
      <c r="CU69" s="63">
        <f t="shared" ref="CU69:CU76" si="124">+BQ69-CF69</f>
        <v>-0.24389041601924605</v>
      </c>
      <c r="CV69" s="63">
        <f t="shared" ref="CV69:CV76" si="125">+BR69-CG69</f>
        <v>-6.2886143886663998E-2</v>
      </c>
      <c r="CW69" s="63">
        <f t="shared" ref="CW69:CW76" si="126">+BS69-CH69</f>
        <v>-0.12991161756126868</v>
      </c>
      <c r="CX69" s="63">
        <f t="shared" ref="CX69:CX76" si="127">+BT69-CI69</f>
        <v>-0.19845695194380397</v>
      </c>
    </row>
    <row r="70" spans="1:102" x14ac:dyDescent="0.3">
      <c r="A70" s="61">
        <f>+'Indice PondENGHO'!A69</f>
        <v>44743</v>
      </c>
      <c r="B70" s="55">
        <f>+'Indice PondENGHO'!B69</f>
        <v>7</v>
      </c>
      <c r="C70" s="55">
        <f>+'Indice PondENGHO'!C69</f>
        <v>2022</v>
      </c>
      <c r="D70" s="62">
        <f>+'Indice PondENGHO'!BL69</f>
        <v>867.150390625</v>
      </c>
      <c r="E70" s="62">
        <f>+'Indice PondENGHO'!BM69</f>
        <v>858.23504638671875</v>
      </c>
      <c r="F70" s="62">
        <f>+'Indice PondENGHO'!BN69</f>
        <v>857.3922119140625</v>
      </c>
      <c r="G70" s="62">
        <f>+'Indice PondENGHO'!BO69</f>
        <v>854.7393798828125</v>
      </c>
      <c r="H70" s="62">
        <f>+'Indice PondENGHO'!BP69</f>
        <v>847.4759521484375</v>
      </c>
      <c r="I70" s="62">
        <f>+'Indice PondENGHO'!CD69</f>
        <v>854.92041015625</v>
      </c>
      <c r="K70" s="63">
        <f t="shared" si="97"/>
        <v>0.91974071517942124</v>
      </c>
      <c r="L70" s="63">
        <f t="shared" si="98"/>
        <v>1.1611341332818457</v>
      </c>
      <c r="M70" s="63">
        <f t="shared" si="99"/>
        <v>1.3333350321669672</v>
      </c>
      <c r="N70" s="63">
        <f t="shared" si="100"/>
        <v>1.6889046587299603</v>
      </c>
      <c r="O70" s="63">
        <f t="shared" si="101"/>
        <v>2.4836295541994078</v>
      </c>
      <c r="P70" s="63">
        <f t="shared" si="102"/>
        <v>7.5867440935576029</v>
      </c>
      <c r="Q70" s="63">
        <f t="shared" si="103"/>
        <v>7.5867258087026102</v>
      </c>
      <c r="S70" s="62">
        <f>+'Indice PondENGHO'!D69</f>
        <v>916.72119140625</v>
      </c>
      <c r="T70" s="62">
        <f>+'Indice PondENGHO'!P69</f>
        <v>911.76287841796875</v>
      </c>
      <c r="U70" s="62">
        <f>+'Indice PondENGHO'!AB69</f>
        <v>908.36993408203125</v>
      </c>
      <c r="V70" s="62">
        <f>+'Indice PondENGHO'!AN69</f>
        <v>905.53515625</v>
      </c>
      <c r="W70" s="62">
        <f>+'Indice PondENGHO'!AZ69</f>
        <v>900.61236572265625</v>
      </c>
      <c r="Y70" s="63">
        <f t="shared" si="104"/>
        <v>2.4305298347315691</v>
      </c>
      <c r="Z70" s="63">
        <f t="shared" si="105"/>
        <v>1.9562804927791715</v>
      </c>
      <c r="AA70" s="63">
        <f t="shared" si="106"/>
        <v>1.787794231765224</v>
      </c>
      <c r="AB70" s="63">
        <f t="shared" si="107"/>
        <v>1.4878973213249698</v>
      </c>
      <c r="AC70" s="63">
        <f t="shared" si="108"/>
        <v>1.1113764407227114</v>
      </c>
      <c r="AE70" s="62">
        <f>+'Indice PondENGHO'!D69</f>
        <v>916.72119140625</v>
      </c>
      <c r="AF70" s="62">
        <f>+'Indice PondENGHO'!E69</f>
        <v>688.642578125</v>
      </c>
      <c r="AG70" s="62">
        <f>+'Indice PondENGHO'!F69</f>
        <v>970.340576171875</v>
      </c>
      <c r="AH70" s="62">
        <f>+'Indice PondENGHO'!G69</f>
        <v>668.9876708984375</v>
      </c>
      <c r="AI70" s="62">
        <f>+'Indice PondENGHO'!H69</f>
        <v>851.82403564453125</v>
      </c>
      <c r="AJ70" s="62">
        <f>+'Indice PondENGHO'!I69</f>
        <v>964.9019775390625</v>
      </c>
      <c r="AK70" s="62">
        <f>+'Indice PondENGHO'!J69</f>
        <v>911.0828857421875</v>
      </c>
      <c r="AL70" s="62">
        <f>+'Indice PondENGHO'!K69</f>
        <v>645.621337890625</v>
      </c>
      <c r="AM70" s="62">
        <f>+'Indice PondENGHO'!L69</f>
        <v>816.42095947265625</v>
      </c>
      <c r="AN70" s="62">
        <f>+'Indice PondENGHO'!M69</f>
        <v>670.8863525390625</v>
      </c>
      <c r="AO70" s="62">
        <f>+'Indice PondENGHO'!N69</f>
        <v>887.91802978515625</v>
      </c>
      <c r="AP70" s="62">
        <f>+'Indice PondENGHO'!O69</f>
        <v>728.209716796875</v>
      </c>
      <c r="AQ70" s="62">
        <f t="shared" si="72"/>
        <v>867.150390625</v>
      </c>
      <c r="AR70" s="62"/>
      <c r="AS70" s="62">
        <f>+'Indice PondENGHO'!AZ69</f>
        <v>900.61236572265625</v>
      </c>
      <c r="AT70" s="62">
        <f>+'Indice PondENGHO'!BA69</f>
        <v>682.29443359375</v>
      </c>
      <c r="AU70" s="62">
        <f>+'Indice PondENGHO'!BB69</f>
        <v>992.59857177734375</v>
      </c>
      <c r="AV70" s="62">
        <f>+'Indice PondENGHO'!BC69</f>
        <v>644.67510986328125</v>
      </c>
      <c r="AW70" s="62">
        <f>+'Indice PondENGHO'!BD69</f>
        <v>860.4122314453125</v>
      </c>
      <c r="AX70" s="62">
        <f>+'Indice PondENGHO'!BE69</f>
        <v>933.1812744140625</v>
      </c>
      <c r="AY70" s="62">
        <f>+'Indice PondENGHO'!BF69</f>
        <v>895.75347900390625</v>
      </c>
      <c r="AZ70" s="62">
        <f>+'Indice PondENGHO'!BG69</f>
        <v>634.28424072265625</v>
      </c>
      <c r="BA70" s="62">
        <f>+'Indice PondENGHO'!BH69</f>
        <v>821.149658203125</v>
      </c>
      <c r="BB70" s="62">
        <f>+'Indice PondENGHO'!BI69</f>
        <v>692.96722412109375</v>
      </c>
      <c r="BC70" s="62">
        <f>+'Indice PondENGHO'!BJ69</f>
        <v>882.94317626953125</v>
      </c>
      <c r="BD70" s="62">
        <f>+'Indice PondENGHO'!BK69</f>
        <v>722.9339599609375</v>
      </c>
      <c r="BE70" s="62">
        <f t="shared" si="73"/>
        <v>847.4759521484375</v>
      </c>
      <c r="BG70" s="63">
        <f t="shared" si="74"/>
        <v>2.4305298347315691</v>
      </c>
      <c r="BH70" s="63">
        <f t="shared" si="75"/>
        <v>0.12298961537962061</v>
      </c>
      <c r="BI70" s="63">
        <f t="shared" si="76"/>
        <v>0.85226709597067596</v>
      </c>
      <c r="BJ70" s="63">
        <f t="shared" si="77"/>
        <v>0.52331175420736531</v>
      </c>
      <c r="BK70" s="63">
        <f t="shared" si="78"/>
        <v>0.38456091022175237</v>
      </c>
      <c r="BL70" s="63">
        <f t="shared" si="79"/>
        <v>0.31795791432937037</v>
      </c>
      <c r="BM70" s="63">
        <f t="shared" si="80"/>
        <v>0.62598735082187307</v>
      </c>
      <c r="BN70" s="63">
        <f t="shared" si="81"/>
        <v>0.23720893876022539</v>
      </c>
      <c r="BO70" s="63">
        <f t="shared" si="82"/>
        <v>0.83745476520677109</v>
      </c>
      <c r="BP70" s="63">
        <f t="shared" si="83"/>
        <v>7.9093295577725001E-2</v>
      </c>
      <c r="BQ70" s="63">
        <f t="shared" si="84"/>
        <v>0.40428508007034791</v>
      </c>
      <c r="BR70" s="63">
        <f t="shared" si="85"/>
        <v>0.24988234472393955</v>
      </c>
      <c r="BS70" s="63">
        <f t="shared" si="109"/>
        <v>7.0655289000012367</v>
      </c>
      <c r="BT70" s="63">
        <f t="shared" si="110"/>
        <v>7.4125545912440138</v>
      </c>
      <c r="BV70" s="63">
        <f t="shared" si="111"/>
        <v>1.1113764407227114</v>
      </c>
      <c r="BW70" s="63">
        <f t="shared" si="86"/>
        <v>0.10333638681798299</v>
      </c>
      <c r="BX70" s="63">
        <f t="shared" si="87"/>
        <v>0.65718299620668941</v>
      </c>
      <c r="BY70" s="63">
        <f t="shared" si="88"/>
        <v>0.52767116829230831</v>
      </c>
      <c r="BZ70" s="63">
        <f t="shared" si="89"/>
        <v>0.67084741270480597</v>
      </c>
      <c r="CA70" s="63">
        <f t="shared" si="90"/>
        <v>0.61246627655478125</v>
      </c>
      <c r="CB70" s="63">
        <f t="shared" si="91"/>
        <v>0.93185715730112284</v>
      </c>
      <c r="CC70" s="63">
        <f t="shared" si="92"/>
        <v>0.20225698535089165</v>
      </c>
      <c r="CD70" s="63">
        <f t="shared" si="93"/>
        <v>1.1075593032948017</v>
      </c>
      <c r="CE70" s="63">
        <f t="shared" si="94"/>
        <v>0.20873520854445524</v>
      </c>
      <c r="CF70" s="63">
        <f t="shared" si="95"/>
        <v>0.845531848103526</v>
      </c>
      <c r="CG70" s="63">
        <f t="shared" si="96"/>
        <v>0.34462890025413451</v>
      </c>
      <c r="CH70" s="63">
        <f t="shared" si="112"/>
        <v>7.3234500841482122</v>
      </c>
      <c r="CI70" s="55">
        <f t="shared" si="113"/>
        <v>7.7655095475578806</v>
      </c>
      <c r="CK70" s="63">
        <f t="shared" si="114"/>
        <v>1.3191533940088578</v>
      </c>
      <c r="CL70" s="63">
        <f t="shared" si="115"/>
        <v>1.965322856163762E-2</v>
      </c>
      <c r="CM70" s="63">
        <f t="shared" si="116"/>
        <v>0.19508409976398655</v>
      </c>
      <c r="CN70" s="63">
        <f t="shared" si="117"/>
        <v>-4.359414084943003E-3</v>
      </c>
      <c r="CO70" s="63">
        <f t="shared" si="118"/>
        <v>-0.2862865024830536</v>
      </c>
      <c r="CP70" s="63">
        <f t="shared" si="119"/>
        <v>-0.29450836222541088</v>
      </c>
      <c r="CQ70" s="63">
        <f t="shared" si="120"/>
        <v>-0.30586980647924977</v>
      </c>
      <c r="CR70" s="63">
        <f t="shared" si="121"/>
        <v>3.4951953409333741E-2</v>
      </c>
      <c r="CS70" s="63">
        <f t="shared" si="122"/>
        <v>-0.27010453808803059</v>
      </c>
      <c r="CT70" s="63">
        <f t="shared" si="123"/>
        <v>-0.12964191296673022</v>
      </c>
      <c r="CU70" s="63">
        <f t="shared" si="124"/>
        <v>-0.44124676803317808</v>
      </c>
      <c r="CV70" s="63">
        <f t="shared" si="125"/>
        <v>-9.4746555530194954E-2</v>
      </c>
      <c r="CW70" s="63">
        <f t="shared" si="126"/>
        <v>-0.25792118414697551</v>
      </c>
      <c r="CX70" s="63">
        <f t="shared" si="127"/>
        <v>-0.35295495631386675</v>
      </c>
    </row>
    <row r="71" spans="1:102" x14ac:dyDescent="0.3">
      <c r="A71" s="61">
        <f>+'Indice PondENGHO'!A70</f>
        <v>44774</v>
      </c>
      <c r="B71" s="55">
        <f>+'Indice PondENGHO'!B70</f>
        <v>8</v>
      </c>
      <c r="C71" s="55">
        <f>+'Indice PondENGHO'!C70</f>
        <v>2022</v>
      </c>
      <c r="D71" s="62">
        <f>+'Indice PondENGHO'!BL70</f>
        <v>927.99053955078125</v>
      </c>
      <c r="E71" s="62">
        <f>+'Indice PondENGHO'!BM70</f>
        <v>917.6756591796875</v>
      </c>
      <c r="F71" s="62">
        <f>+'Indice PondENGHO'!BN70</f>
        <v>916.2232666015625</v>
      </c>
      <c r="G71" s="62">
        <f>+'Indice PondENGHO'!BO70</f>
        <v>913.09051513671875</v>
      </c>
      <c r="H71" s="62">
        <f>+'Indice PondENGHO'!BP70</f>
        <v>904.7347412109375</v>
      </c>
      <c r="I71" s="62">
        <f>+'Indice PondENGHO'!CD70</f>
        <v>913.4766845703125</v>
      </c>
      <c r="K71" s="63">
        <f t="shared" si="97"/>
        <v>0.86913993770282783</v>
      </c>
      <c r="L71" s="63">
        <f t="shared" si="98"/>
        <v>1.0792285969332149</v>
      </c>
      <c r="M71" s="63">
        <f t="shared" si="99"/>
        <v>1.2160688536382853</v>
      </c>
      <c r="N71" s="63">
        <f t="shared" si="100"/>
        <v>1.5203822134815004</v>
      </c>
      <c r="O71" s="63">
        <f t="shared" si="101"/>
        <v>2.1644757903311529</v>
      </c>
      <c r="P71" s="63">
        <f t="shared" si="102"/>
        <v>6.8492953920869812</v>
      </c>
      <c r="Q71" s="63">
        <f t="shared" si="103"/>
        <v>6.8493246527311813</v>
      </c>
      <c r="S71" s="62">
        <f>+'Indice PondENGHO'!D70</f>
        <v>980.2529296875</v>
      </c>
      <c r="T71" s="62">
        <f>+'Indice PondENGHO'!P70</f>
        <v>974.73553466796875</v>
      </c>
      <c r="U71" s="62">
        <f>+'Indice PondENGHO'!AB70</f>
        <v>971.060302734375</v>
      </c>
      <c r="V71" s="62">
        <f>+'Indice PondENGHO'!AN70</f>
        <v>967.8973388671875</v>
      </c>
      <c r="W71" s="62">
        <f>+'Indice PondENGHO'!AZ70</f>
        <v>962.3763427734375</v>
      </c>
      <c r="Y71" s="63">
        <f t="shared" si="104"/>
        <v>2.5258104861639006</v>
      </c>
      <c r="Z71" s="63">
        <f t="shared" si="105"/>
        <v>2.0320374072236791</v>
      </c>
      <c r="AA71" s="63">
        <f t="shared" si="106"/>
        <v>1.8554131334644903</v>
      </c>
      <c r="AB71" s="63">
        <f t="shared" si="107"/>
        <v>1.5380548856912841</v>
      </c>
      <c r="AC71" s="63">
        <f t="shared" si="108"/>
        <v>1.1441054231510117</v>
      </c>
      <c r="AE71" s="62">
        <f>+'Indice PondENGHO'!D70</f>
        <v>980.2529296875</v>
      </c>
      <c r="AF71" s="62">
        <f>+'Indice PondENGHO'!E70</f>
        <v>738.4393310546875</v>
      </c>
      <c r="AG71" s="62">
        <f>+'Indice PondENGHO'!F70</f>
        <v>1065.0474853515625</v>
      </c>
      <c r="AH71" s="62">
        <f>+'Indice PondENGHO'!G70</f>
        <v>708.68902587890625</v>
      </c>
      <c r="AI71" s="62">
        <f>+'Indice PondENGHO'!H70</f>
        <v>921.6263427734375</v>
      </c>
      <c r="AJ71" s="62">
        <f>+'Indice PondENGHO'!I70</f>
        <v>1018.1202392578125</v>
      </c>
      <c r="AK71" s="62">
        <f>+'Indice PondENGHO'!J70</f>
        <v>971.27947998046875</v>
      </c>
      <c r="AL71" s="62">
        <f>+'Indice PondENGHO'!K70</f>
        <v>675.79736328125</v>
      </c>
      <c r="AM71" s="62">
        <f>+'Indice PondENGHO'!L70</f>
        <v>855.98040771484375</v>
      </c>
      <c r="AN71" s="62">
        <f>+'Indice PondENGHO'!M70</f>
        <v>704.545654296875</v>
      </c>
      <c r="AO71" s="62">
        <f>+'Indice PondENGHO'!N70</f>
        <v>948.3577880859375</v>
      </c>
      <c r="AP71" s="62">
        <f>+'Indice PondENGHO'!O70</f>
        <v>789.690185546875</v>
      </c>
      <c r="AQ71" s="62">
        <f t="shared" si="72"/>
        <v>927.99053955078125</v>
      </c>
      <c r="AR71" s="62"/>
      <c r="AS71" s="62">
        <f>+'Indice PondENGHO'!AZ70</f>
        <v>962.3763427734375</v>
      </c>
      <c r="AT71" s="62">
        <f>+'Indice PondENGHO'!BA70</f>
        <v>732.36224365234375</v>
      </c>
      <c r="AU71" s="62">
        <f>+'Indice PondENGHO'!BB70</f>
        <v>1087.6995849609375</v>
      </c>
      <c r="AV71" s="62">
        <f>+'Indice PondENGHO'!BC70</f>
        <v>678.4434814453125</v>
      </c>
      <c r="AW71" s="62">
        <f>+'Indice PondENGHO'!BD70</f>
        <v>930.21319580078125</v>
      </c>
      <c r="AX71" s="62">
        <f>+'Indice PondENGHO'!BE70</f>
        <v>987.977783203125</v>
      </c>
      <c r="AY71" s="62">
        <f>+'Indice PondENGHO'!BF70</f>
        <v>956.807861328125</v>
      </c>
      <c r="AZ71" s="62">
        <f>+'Indice PondENGHO'!BG70</f>
        <v>663.30340576171875</v>
      </c>
      <c r="BA71" s="62">
        <f>+'Indice PondENGHO'!BH70</f>
        <v>858.17401123046875</v>
      </c>
      <c r="BB71" s="62">
        <f>+'Indice PondENGHO'!BI70</f>
        <v>726.24267578125</v>
      </c>
      <c r="BC71" s="62">
        <f>+'Indice PondENGHO'!BJ70</f>
        <v>940.86224365234375</v>
      </c>
      <c r="BD71" s="62">
        <f>+'Indice PondENGHO'!BK70</f>
        <v>783.9342041015625</v>
      </c>
      <c r="BE71" s="62">
        <f t="shared" si="73"/>
        <v>904.7347412109375</v>
      </c>
      <c r="BG71" s="63">
        <f t="shared" si="74"/>
        <v>2.5258104861639006</v>
      </c>
      <c r="BH71" s="63">
        <f t="shared" si="75"/>
        <v>0.12769285626165663</v>
      </c>
      <c r="BI71" s="63">
        <f t="shared" si="76"/>
        <v>0.8728884226333582</v>
      </c>
      <c r="BJ71" s="63">
        <f t="shared" si="77"/>
        <v>0.64972677360401399</v>
      </c>
      <c r="BK71" s="63">
        <f t="shared" si="78"/>
        <v>0.33159134575838695</v>
      </c>
      <c r="BL71" s="63">
        <f t="shared" si="79"/>
        <v>0.2568769291712889</v>
      </c>
      <c r="BM71" s="63">
        <f t="shared" si="80"/>
        <v>0.72118514958716484</v>
      </c>
      <c r="BN71" s="63">
        <f t="shared" si="81"/>
        <v>0.17454262633440745</v>
      </c>
      <c r="BO71" s="63">
        <f t="shared" si="82"/>
        <v>0.35137371637323017</v>
      </c>
      <c r="BP71" s="63">
        <f t="shared" si="83"/>
        <v>6.3976725953022701E-2</v>
      </c>
      <c r="BQ71" s="63">
        <f t="shared" si="84"/>
        <v>0.30589365314174666</v>
      </c>
      <c r="BR71" s="63">
        <f t="shared" si="85"/>
        <v>0.26013925005876509</v>
      </c>
      <c r="BS71" s="63">
        <f t="shared" si="109"/>
        <v>6.6416979350409431</v>
      </c>
      <c r="BT71" s="63">
        <f t="shared" si="110"/>
        <v>7.0161011957718955</v>
      </c>
      <c r="BV71" s="63">
        <f t="shared" si="111"/>
        <v>1.1441054231510117</v>
      </c>
      <c r="BW71" s="63">
        <f t="shared" si="86"/>
        <v>0.10872702294446664</v>
      </c>
      <c r="BX71" s="63">
        <f t="shared" si="87"/>
        <v>0.66989079870299895</v>
      </c>
      <c r="BY71" s="63">
        <f t="shared" si="88"/>
        <v>0.58252797795596056</v>
      </c>
      <c r="BZ71" s="63">
        <f t="shared" si="89"/>
        <v>0.57616293448867772</v>
      </c>
      <c r="CA71" s="63">
        <f t="shared" si="90"/>
        <v>0.51704463726455197</v>
      </c>
      <c r="CB71" s="63">
        <f t="shared" si="91"/>
        <v>1.1270839083500019</v>
      </c>
      <c r="CC71" s="63">
        <f t="shared" si="92"/>
        <v>0.15599331697910956</v>
      </c>
      <c r="CD71" s="63">
        <f t="shared" si="93"/>
        <v>0.42579256499157747</v>
      </c>
      <c r="CE71" s="63">
        <f t="shared" si="94"/>
        <v>0.147786407353314</v>
      </c>
      <c r="CF71" s="63">
        <f t="shared" si="95"/>
        <v>0.55778274317694387</v>
      </c>
      <c r="CG71" s="63">
        <f t="shared" si="96"/>
        <v>0.360472535366058</v>
      </c>
      <c r="CH71" s="63">
        <f t="shared" si="112"/>
        <v>6.3733702707246715</v>
      </c>
      <c r="CI71" s="55">
        <f t="shared" si="113"/>
        <v>6.7563910123164206</v>
      </c>
      <c r="CK71" s="63">
        <f t="shared" si="114"/>
        <v>1.3817050630128889</v>
      </c>
      <c r="CL71" s="63">
        <f t="shared" si="115"/>
        <v>1.8965833317189998E-2</v>
      </c>
      <c r="CM71" s="63">
        <f t="shared" si="116"/>
        <v>0.20299762393035925</v>
      </c>
      <c r="CN71" s="63">
        <f t="shared" si="117"/>
        <v>6.7198795648053422E-2</v>
      </c>
      <c r="CO71" s="63">
        <f t="shared" si="118"/>
        <v>-0.24457158873029078</v>
      </c>
      <c r="CP71" s="63">
        <f t="shared" si="119"/>
        <v>-0.26016770809326306</v>
      </c>
      <c r="CQ71" s="63">
        <f t="shared" si="120"/>
        <v>-0.4058987587628371</v>
      </c>
      <c r="CR71" s="63">
        <f t="shared" si="121"/>
        <v>1.8549309355297888E-2</v>
      </c>
      <c r="CS71" s="63">
        <f t="shared" si="122"/>
        <v>-7.44188486183473E-2</v>
      </c>
      <c r="CT71" s="63">
        <f t="shared" si="123"/>
        <v>-8.3809681400291297E-2</v>
      </c>
      <c r="CU71" s="63">
        <f t="shared" si="124"/>
        <v>-0.25188909003519722</v>
      </c>
      <c r="CV71" s="63">
        <f t="shared" si="125"/>
        <v>-0.10033328530729291</v>
      </c>
      <c r="CW71" s="63">
        <f t="shared" si="126"/>
        <v>0.26832766431627153</v>
      </c>
      <c r="CX71" s="63">
        <f t="shared" si="127"/>
        <v>0.25971018345547492</v>
      </c>
    </row>
    <row r="72" spans="1:102" x14ac:dyDescent="0.3">
      <c r="A72" s="61">
        <f>+'Indice PondENGHO'!A71</f>
        <v>44805</v>
      </c>
      <c r="B72" s="55">
        <f>+'Indice PondENGHO'!B71</f>
        <v>9</v>
      </c>
      <c r="C72" s="55">
        <f>+'Indice PondENGHO'!C71</f>
        <v>2022</v>
      </c>
      <c r="D72" s="62">
        <f>+'Indice PondENGHO'!BL71</f>
        <v>981.76251220703125</v>
      </c>
      <c r="E72" s="62">
        <f>+'Indice PondENGHO'!BM71</f>
        <v>969.91693115234375</v>
      </c>
      <c r="F72" s="62">
        <f>+'Indice PondENGHO'!BN71</f>
        <v>967.80340576171875</v>
      </c>
      <c r="G72" s="62">
        <f>+'Indice PondENGHO'!BO71</f>
        <v>963.95947265625</v>
      </c>
      <c r="H72" s="62">
        <f>+'Indice PondENGHO'!BP71</f>
        <v>953.91119384765625</v>
      </c>
      <c r="I72" s="62">
        <f>+'Indice PondENGHO'!CD71</f>
        <v>964.4921875</v>
      </c>
      <c r="K72" s="63">
        <f t="shared" si="97"/>
        <v>0.71892506557937153</v>
      </c>
      <c r="L72" s="63">
        <f t="shared" si="98"/>
        <v>0.88771207547474251</v>
      </c>
      <c r="M72" s="63">
        <f t="shared" si="99"/>
        <v>0.99784310118178843</v>
      </c>
      <c r="N72" s="63">
        <f t="shared" si="100"/>
        <v>1.2404650322997111</v>
      </c>
      <c r="O72" s="63">
        <f t="shared" si="101"/>
        <v>1.7397866318109698</v>
      </c>
      <c r="P72" s="63">
        <f t="shared" si="102"/>
        <v>5.5847319063465832</v>
      </c>
      <c r="Q72" s="63">
        <f t="shared" si="103"/>
        <v>5.5847624566011334</v>
      </c>
      <c r="S72" s="62">
        <f>+'Indice PondENGHO'!D71</f>
        <v>1037.8687744140625</v>
      </c>
      <c r="T72" s="62">
        <f>+'Indice PondENGHO'!P71</f>
        <v>1032.5184326171875</v>
      </c>
      <c r="U72" s="62">
        <f>+'Indice PondENGHO'!AB71</f>
        <v>1029.08203125</v>
      </c>
      <c r="V72" s="62">
        <f>+'Indice PondENGHO'!AN71</f>
        <v>1026.0606689453125</v>
      </c>
      <c r="W72" s="62">
        <f>+'Indice PondENGHO'!AZ71</f>
        <v>1020.5989379882813</v>
      </c>
      <c r="Y72" s="63">
        <f t="shared" si="104"/>
        <v>2.1404388876022233</v>
      </c>
      <c r="Z72" s="63">
        <f t="shared" si="105"/>
        <v>1.743797446954545</v>
      </c>
      <c r="AA72" s="63">
        <f t="shared" si="106"/>
        <v>1.6069733835560169</v>
      </c>
      <c r="AB72" s="63">
        <f t="shared" si="107"/>
        <v>1.3428257863617912</v>
      </c>
      <c r="AC72" s="63">
        <f t="shared" si="108"/>
        <v>1.0102490887281919</v>
      </c>
      <c r="AE72" s="62">
        <f>+'Indice PondENGHO'!D71</f>
        <v>1037.8687744140625</v>
      </c>
      <c r="AF72" s="62">
        <f>+'Indice PondENGHO'!E71</f>
        <v>794.11175537109375</v>
      </c>
      <c r="AG72" s="62">
        <f>+'Indice PondENGHO'!F71</f>
        <v>1149.45263671875</v>
      </c>
      <c r="AH72" s="62">
        <f>+'Indice PondENGHO'!G71</f>
        <v>735.10284423828125</v>
      </c>
      <c r="AI72" s="62">
        <f>+'Indice PondENGHO'!H71</f>
        <v>971.755859375</v>
      </c>
      <c r="AJ72" s="62">
        <f>+'Indice PondENGHO'!I71</f>
        <v>1064.3060302734375</v>
      </c>
      <c r="AK72" s="62">
        <f>+'Indice PondENGHO'!J71</f>
        <v>1026.419921875</v>
      </c>
      <c r="AL72" s="62">
        <f>+'Indice PondENGHO'!K71</f>
        <v>694.34124755859375</v>
      </c>
      <c r="AM72" s="62">
        <f>+'Indice PondENGHO'!L71</f>
        <v>899.65399169921875</v>
      </c>
      <c r="AN72" s="62">
        <f>+'Indice PondENGHO'!M71</f>
        <v>742.76800537109375</v>
      </c>
      <c r="AO72" s="62">
        <f>+'Indice PondENGHO'!N71</f>
        <v>996.787841796875</v>
      </c>
      <c r="AP72" s="62">
        <f>+'Indice PondENGHO'!O71</f>
        <v>842.17254638671875</v>
      </c>
      <c r="AQ72" s="62">
        <f t="shared" si="72"/>
        <v>981.76251220703125</v>
      </c>
      <c r="AR72" s="62"/>
      <c r="AS72" s="62">
        <f>+'Indice PondENGHO'!AZ71</f>
        <v>1020.5989379882813</v>
      </c>
      <c r="AT72" s="62">
        <f>+'Indice PondENGHO'!BA71</f>
        <v>786.5504150390625</v>
      </c>
      <c r="AU72" s="62">
        <f>+'Indice PondENGHO'!BB71</f>
        <v>1170.1783447265625</v>
      </c>
      <c r="AV72" s="62">
        <f>+'Indice PondENGHO'!BC71</f>
        <v>697.54052734375</v>
      </c>
      <c r="AW72" s="62">
        <f>+'Indice PondENGHO'!BD71</f>
        <v>979.48907470703125</v>
      </c>
      <c r="AX72" s="62">
        <f>+'Indice PondENGHO'!BE71</f>
        <v>1028.670654296875</v>
      </c>
      <c r="AY72" s="62">
        <f>+'Indice PondENGHO'!BF71</f>
        <v>1012.644775390625</v>
      </c>
      <c r="AZ72" s="62">
        <f>+'Indice PondENGHO'!BG71</f>
        <v>679.813720703125</v>
      </c>
      <c r="BA72" s="62">
        <f>+'Indice PondENGHO'!BH71</f>
        <v>903.30535888671875</v>
      </c>
      <c r="BB72" s="62">
        <f>+'Indice PondENGHO'!BI71</f>
        <v>767.28826904296875</v>
      </c>
      <c r="BC72" s="62">
        <f>+'Indice PondENGHO'!BJ71</f>
        <v>984.80255126953125</v>
      </c>
      <c r="BD72" s="62">
        <f>+'Indice PondENGHO'!BK71</f>
        <v>836.7432861328125</v>
      </c>
      <c r="BE72" s="62">
        <f t="shared" si="73"/>
        <v>953.91119384765625</v>
      </c>
      <c r="BG72" s="63">
        <f t="shared" si="74"/>
        <v>2.1404388876022233</v>
      </c>
      <c r="BH72" s="63">
        <f t="shared" si="75"/>
        <v>0.13340023216276523</v>
      </c>
      <c r="BI72" s="63">
        <f t="shared" si="76"/>
        <v>0.72693720747337975</v>
      </c>
      <c r="BJ72" s="63">
        <f t="shared" si="77"/>
        <v>0.40393128986922716</v>
      </c>
      <c r="BK72" s="63">
        <f t="shared" si="78"/>
        <v>0.22252448367751981</v>
      </c>
      <c r="BL72" s="63">
        <f t="shared" si="79"/>
        <v>0.20831650336005705</v>
      </c>
      <c r="BM72" s="63">
        <f t="shared" si="80"/>
        <v>0.61729956656614238</v>
      </c>
      <c r="BN72" s="63">
        <f t="shared" si="81"/>
        <v>0.10022845911767167</v>
      </c>
      <c r="BO72" s="63">
        <f t="shared" si="82"/>
        <v>0.36248392736221896</v>
      </c>
      <c r="BP72" s="63">
        <f t="shared" si="83"/>
        <v>6.7886775497856072E-2</v>
      </c>
      <c r="BQ72" s="63">
        <f t="shared" si="84"/>
        <v>0.2290411803472302</v>
      </c>
      <c r="BR72" s="63">
        <f t="shared" si="85"/>
        <v>0.20750709570265258</v>
      </c>
      <c r="BS72" s="63">
        <f t="shared" si="109"/>
        <v>5.4199956087389438</v>
      </c>
      <c r="BT72" s="63">
        <f t="shared" si="110"/>
        <v>5.7944526764550641</v>
      </c>
      <c r="BV72" s="63">
        <f t="shared" si="111"/>
        <v>1.0102490887281919</v>
      </c>
      <c r="BW72" s="63">
        <f t="shared" si="86"/>
        <v>0.11022738712195362</v>
      </c>
      <c r="BX72" s="63">
        <f t="shared" si="87"/>
        <v>0.54421073819567467</v>
      </c>
      <c r="BY72" s="63">
        <f t="shared" si="88"/>
        <v>0.3085879610036435</v>
      </c>
      <c r="BZ72" s="63">
        <f t="shared" si="89"/>
        <v>0.38099948512914139</v>
      </c>
      <c r="CA72" s="63">
        <f t="shared" si="90"/>
        <v>0.35966617604831191</v>
      </c>
      <c r="CB72" s="63">
        <f t="shared" si="91"/>
        <v>0.96553257789358449</v>
      </c>
      <c r="CC72" s="63">
        <f t="shared" si="92"/>
        <v>8.3134742205768039E-2</v>
      </c>
      <c r="CD72" s="63">
        <f t="shared" si="93"/>
        <v>0.48617767656248523</v>
      </c>
      <c r="CE72" s="63">
        <f t="shared" si="94"/>
        <v>0.17075883618826967</v>
      </c>
      <c r="CF72" s="63">
        <f t="shared" si="95"/>
        <v>0.39638090322179997</v>
      </c>
      <c r="CG72" s="63">
        <f t="shared" si="96"/>
        <v>0.29231785457686216</v>
      </c>
      <c r="CH72" s="63">
        <f t="shared" si="112"/>
        <v>5.1082434268756876</v>
      </c>
      <c r="CI72" s="55">
        <f t="shared" si="113"/>
        <v>5.435455321512106</v>
      </c>
      <c r="CK72" s="63">
        <f t="shared" si="114"/>
        <v>1.1301897988740315</v>
      </c>
      <c r="CL72" s="63">
        <f t="shared" si="115"/>
        <v>2.3172845040811602E-2</v>
      </c>
      <c r="CM72" s="63">
        <f t="shared" si="116"/>
        <v>0.18272646927770508</v>
      </c>
      <c r="CN72" s="63">
        <f t="shared" si="117"/>
        <v>9.5343328865583665E-2</v>
      </c>
      <c r="CO72" s="63">
        <f t="shared" si="118"/>
        <v>-0.15847500145162158</v>
      </c>
      <c r="CP72" s="63">
        <f t="shared" si="119"/>
        <v>-0.15134967268825486</v>
      </c>
      <c r="CQ72" s="63">
        <f t="shared" si="120"/>
        <v>-0.34823301132744211</v>
      </c>
      <c r="CR72" s="63">
        <f t="shared" si="121"/>
        <v>1.7093716911903631E-2</v>
      </c>
      <c r="CS72" s="63">
        <f t="shared" si="122"/>
        <v>-0.12369374920026627</v>
      </c>
      <c r="CT72" s="63">
        <f t="shared" si="123"/>
        <v>-0.1028720606904136</v>
      </c>
      <c r="CU72" s="63">
        <f t="shared" si="124"/>
        <v>-0.16733972287456977</v>
      </c>
      <c r="CV72" s="63">
        <f t="shared" si="125"/>
        <v>-8.481075887420958E-2</v>
      </c>
      <c r="CW72" s="63">
        <f t="shared" si="126"/>
        <v>0.31175218186325626</v>
      </c>
      <c r="CX72" s="63">
        <f t="shared" si="127"/>
        <v>0.35899735494295815</v>
      </c>
    </row>
    <row r="73" spans="1:102" x14ac:dyDescent="0.3">
      <c r="A73" s="61">
        <f>+'Indice PondENGHO'!A72</f>
        <v>44835</v>
      </c>
      <c r="B73" s="55">
        <f>+'Indice PondENGHO'!B72</f>
        <v>10</v>
      </c>
      <c r="C73" s="55">
        <f>+'Indice PondENGHO'!C72</f>
        <v>2022</v>
      </c>
      <c r="D73" s="62">
        <f>+'Indice PondENGHO'!BL72</f>
        <v>1039.7987060546875</v>
      </c>
      <c r="E73" s="62">
        <f>+'Indice PondENGHO'!BM72</f>
        <v>1027.9071044921875</v>
      </c>
      <c r="F73" s="62">
        <f>+'Indice PondENGHO'!BN72</f>
        <v>1026.2874755859375</v>
      </c>
      <c r="G73" s="62">
        <f>+'Indice PondENGHO'!BO72</f>
        <v>1022.2188110351563</v>
      </c>
      <c r="H73" s="62">
        <f>+'Indice PondENGHO'!BP72</f>
        <v>1012.2256469726563</v>
      </c>
      <c r="I73" s="62">
        <f>+'Indice PondENGHO'!CD72</f>
        <v>1022.7400512695313</v>
      </c>
      <c r="K73" s="63">
        <f t="shared" si="97"/>
        <v>0.73489506675249427</v>
      </c>
      <c r="L73" s="63">
        <f t="shared" si="98"/>
        <v>0.93327910949903004</v>
      </c>
      <c r="M73" s="63">
        <f t="shared" si="99"/>
        <v>1.0715590025929747</v>
      </c>
      <c r="N73" s="63">
        <f t="shared" si="100"/>
        <v>1.3455380697682731</v>
      </c>
      <c r="O73" s="63">
        <f t="shared" si="101"/>
        <v>1.953951375125099</v>
      </c>
      <c r="P73" s="63">
        <f t="shared" si="102"/>
        <v>6.0392226237378708</v>
      </c>
      <c r="Q73" s="63">
        <f t="shared" si="103"/>
        <v>6.0392260844032153</v>
      </c>
      <c r="S73" s="62">
        <f>+'Indice PondENGHO'!D72</f>
        <v>1093.8359375</v>
      </c>
      <c r="T73" s="62">
        <f>+'Indice PondENGHO'!P72</f>
        <v>1088.546875</v>
      </c>
      <c r="U73" s="62">
        <f>+'Indice PondENGHO'!AB72</f>
        <v>1085.0478515625</v>
      </c>
      <c r="V73" s="62">
        <f>+'Indice PondENGHO'!AN72</f>
        <v>1082.2171630859375</v>
      </c>
      <c r="W73" s="62">
        <f>+'Indice PondENGHO'!AZ72</f>
        <v>1077.051513671875</v>
      </c>
      <c r="Y73" s="63">
        <f t="shared" si="104"/>
        <v>1.9653110523055264</v>
      </c>
      <c r="Z73" s="63">
        <f t="shared" si="105"/>
        <v>1.5997788079759749</v>
      </c>
      <c r="AA73" s="63">
        <f t="shared" si="106"/>
        <v>1.4674221311182341</v>
      </c>
      <c r="AB73" s="63">
        <f t="shared" si="107"/>
        <v>1.2280765871952812</v>
      </c>
      <c r="AC73" s="63">
        <f t="shared" si="108"/>
        <v>0.92903909801318929</v>
      </c>
      <c r="AE73" s="62">
        <f>+'Indice PondENGHO'!D72</f>
        <v>1093.8359375</v>
      </c>
      <c r="AF73" s="62">
        <f>+'Indice PondENGHO'!E72</f>
        <v>837.72021484375</v>
      </c>
      <c r="AG73" s="62">
        <f>+'Indice PondENGHO'!F72</f>
        <v>1219.6356201171875</v>
      </c>
      <c r="AH73" s="62">
        <f>+'Indice PondENGHO'!G72</f>
        <v>789.53656005859375</v>
      </c>
      <c r="AI73" s="62">
        <f>+'Indice PondENGHO'!H72</f>
        <v>1019.7169799804688</v>
      </c>
      <c r="AJ73" s="62">
        <f>+'Indice PondENGHO'!I72</f>
        <v>1137.8013916015625</v>
      </c>
      <c r="AK73" s="62">
        <f>+'Indice PondENGHO'!J72</f>
        <v>1076.4017333984375</v>
      </c>
      <c r="AL73" s="62">
        <f>+'Indice PondENGHO'!K72</f>
        <v>775.58319091796875</v>
      </c>
      <c r="AM73" s="62">
        <f>+'Indice PondENGHO'!L72</f>
        <v>948.2288818359375</v>
      </c>
      <c r="AN73" s="62">
        <f>+'Indice PondENGHO'!M72</f>
        <v>797.7261962890625</v>
      </c>
      <c r="AO73" s="62">
        <f>+'Indice PondENGHO'!N72</f>
        <v>1069.73974609375</v>
      </c>
      <c r="AP73" s="62">
        <f>+'Indice PondENGHO'!O72</f>
        <v>893.83013916015625</v>
      </c>
      <c r="AQ73" s="62">
        <f t="shared" si="72"/>
        <v>1039.7987060546875</v>
      </c>
      <c r="AR73" s="62"/>
      <c r="AS73" s="62">
        <f>+'Indice PondENGHO'!AZ72</f>
        <v>1077.051513671875</v>
      </c>
      <c r="AT73" s="62">
        <f>+'Indice PondENGHO'!BA72</f>
        <v>829.713134765625</v>
      </c>
      <c r="AU73" s="62">
        <f>+'Indice PondENGHO'!BB72</f>
        <v>1240.6798095703125</v>
      </c>
      <c r="AV73" s="62">
        <f>+'Indice PondENGHO'!BC72</f>
        <v>749.83746337890625</v>
      </c>
      <c r="AW73" s="62">
        <f>+'Indice PondENGHO'!BD72</f>
        <v>1025.16357421875</v>
      </c>
      <c r="AX73" s="62">
        <f>+'Indice PondENGHO'!BE72</f>
        <v>1102.896484375</v>
      </c>
      <c r="AY73" s="62">
        <f>+'Indice PondENGHO'!BF72</f>
        <v>1057.1671142578125</v>
      </c>
      <c r="AZ73" s="62">
        <f>+'Indice PondENGHO'!BG72</f>
        <v>761.30133056640625</v>
      </c>
      <c r="BA73" s="62">
        <f>+'Indice PondENGHO'!BH72</f>
        <v>951.0709228515625</v>
      </c>
      <c r="BB73" s="62">
        <f>+'Indice PondENGHO'!BI72</f>
        <v>831.379150390625</v>
      </c>
      <c r="BC73" s="62">
        <f>+'Indice PondENGHO'!BJ72</f>
        <v>1059.917236328125</v>
      </c>
      <c r="BD73" s="62">
        <f>+'Indice PondENGHO'!BK72</f>
        <v>888.59033203125</v>
      </c>
      <c r="BE73" s="62">
        <f t="shared" si="73"/>
        <v>1012.2256469726563</v>
      </c>
      <c r="BG73" s="63">
        <f t="shared" si="74"/>
        <v>1.9653110523055264</v>
      </c>
      <c r="BH73" s="63">
        <f t="shared" si="75"/>
        <v>9.8769828725246867E-2</v>
      </c>
      <c r="BI73" s="63">
        <f t="shared" si="76"/>
        <v>0.57134295257002476</v>
      </c>
      <c r="BJ73" s="63">
        <f t="shared" si="77"/>
        <v>0.78683087824114606</v>
      </c>
      <c r="BK73" s="63">
        <f t="shared" si="78"/>
        <v>0.2012383329368842</v>
      </c>
      <c r="BL73" s="63">
        <f t="shared" si="79"/>
        <v>0.31333746418485831</v>
      </c>
      <c r="BM73" s="63">
        <f t="shared" si="80"/>
        <v>0.52890153349368507</v>
      </c>
      <c r="BN73" s="63">
        <f t="shared" si="81"/>
        <v>0.41505700948978452</v>
      </c>
      <c r="BO73" s="63">
        <f t="shared" si="82"/>
        <v>0.38108236573796611</v>
      </c>
      <c r="BP73" s="63">
        <f t="shared" si="83"/>
        <v>9.2265070108293254E-2</v>
      </c>
      <c r="BQ73" s="63">
        <f t="shared" si="84"/>
        <v>0.32611618958841132</v>
      </c>
      <c r="BR73" s="63">
        <f t="shared" si="85"/>
        <v>0.19305935786020959</v>
      </c>
      <c r="BS73" s="63">
        <f t="shared" si="109"/>
        <v>5.8733120352420372</v>
      </c>
      <c r="BT73" s="63">
        <f t="shared" si="110"/>
        <v>5.9114289989734115</v>
      </c>
      <c r="BV73" s="63">
        <f t="shared" si="111"/>
        <v>0.92903909801318929</v>
      </c>
      <c r="BW73" s="63">
        <f t="shared" si="86"/>
        <v>8.3273561919144007E-2</v>
      </c>
      <c r="BX73" s="63">
        <f t="shared" si="87"/>
        <v>0.44120095906813128</v>
      </c>
      <c r="BY73" s="63">
        <f t="shared" si="88"/>
        <v>0.80149783636584326</v>
      </c>
      <c r="BZ73" s="63">
        <f t="shared" si="89"/>
        <v>0.3349477993756656</v>
      </c>
      <c r="CA73" s="63">
        <f t="shared" si="90"/>
        <v>0.62222814298005125</v>
      </c>
      <c r="CB73" s="63">
        <f t="shared" si="91"/>
        <v>0.73019157317050831</v>
      </c>
      <c r="CC73" s="63">
        <f t="shared" si="92"/>
        <v>0.38916349801605865</v>
      </c>
      <c r="CD73" s="63">
        <f t="shared" si="93"/>
        <v>0.4880282290544844</v>
      </c>
      <c r="CE73" s="63">
        <f t="shared" si="94"/>
        <v>0.25288683143930019</v>
      </c>
      <c r="CF73" s="63">
        <f t="shared" si="95"/>
        <v>0.64266966754287569</v>
      </c>
      <c r="CG73" s="63">
        <f t="shared" si="96"/>
        <v>0.27219745664499023</v>
      </c>
      <c r="CH73" s="63">
        <f t="shared" si="112"/>
        <v>5.9873246535902425</v>
      </c>
      <c r="CI73" s="55">
        <f t="shared" si="113"/>
        <v>6.1131951801283835</v>
      </c>
      <c r="CK73" s="63">
        <f t="shared" si="114"/>
        <v>1.0362719542923371</v>
      </c>
      <c r="CL73" s="63">
        <f t="shared" si="115"/>
        <v>1.549626680610286E-2</v>
      </c>
      <c r="CM73" s="63">
        <f t="shared" si="116"/>
        <v>0.13014199350189348</v>
      </c>
      <c r="CN73" s="63">
        <f t="shared" si="117"/>
        <v>-1.4666958124697205E-2</v>
      </c>
      <c r="CO73" s="63">
        <f t="shared" si="118"/>
        <v>-0.1337094664387814</v>
      </c>
      <c r="CP73" s="63">
        <f t="shared" si="119"/>
        <v>-0.30889067879519294</v>
      </c>
      <c r="CQ73" s="63">
        <f t="shared" si="120"/>
        <v>-0.20129003967682324</v>
      </c>
      <c r="CR73" s="63">
        <f t="shared" si="121"/>
        <v>2.5893511473725872E-2</v>
      </c>
      <c r="CS73" s="63">
        <f t="shared" si="122"/>
        <v>-0.10694586331651829</v>
      </c>
      <c r="CT73" s="63">
        <f t="shared" si="123"/>
        <v>-0.16062176133100692</v>
      </c>
      <c r="CU73" s="63">
        <f t="shared" si="124"/>
        <v>-0.31655347795446437</v>
      </c>
      <c r="CV73" s="63">
        <f t="shared" si="125"/>
        <v>-7.9138098784780647E-2</v>
      </c>
      <c r="CW73" s="63">
        <f t="shared" si="126"/>
        <v>-0.11401261834820531</v>
      </c>
      <c r="CX73" s="63">
        <f t="shared" si="127"/>
        <v>-0.20176618115497202</v>
      </c>
    </row>
    <row r="74" spans="1:102" x14ac:dyDescent="0.3">
      <c r="A74" s="61">
        <f>+'Indice PondENGHO'!A73</f>
        <v>44866</v>
      </c>
      <c r="B74" s="55">
        <f>+'Indice PondENGHO'!B73</f>
        <v>11</v>
      </c>
      <c r="C74" s="55">
        <f>+'Indice PondENGHO'!C73</f>
        <v>2022</v>
      </c>
      <c r="D74" s="62">
        <f>+'Indice PondENGHO'!BL73</f>
        <v>1093.4278564453125</v>
      </c>
      <c r="E74" s="62">
        <f>+'Indice PondENGHO'!BM73</f>
        <v>1082.34765625</v>
      </c>
      <c r="F74" s="62">
        <f>+'Indice PondENGHO'!BN73</f>
        <v>1080.921875</v>
      </c>
      <c r="G74" s="62">
        <f>+'Indice PondENGHO'!BO73</f>
        <v>1077.225830078125</v>
      </c>
      <c r="H74" s="62">
        <f>+'Indice PondENGHO'!BP73</f>
        <v>1067.5015869140625</v>
      </c>
      <c r="I74" s="62">
        <f>+'Indice PondENGHO'!CD73</f>
        <v>1077.5118408203125</v>
      </c>
      <c r="K74" s="63">
        <f t="shared" si="97"/>
        <v>0.64041394008737818</v>
      </c>
      <c r="L74" s="63">
        <f t="shared" si="98"/>
        <v>0.82625310875148139</v>
      </c>
      <c r="M74" s="63">
        <f t="shared" si="99"/>
        <v>0.94401332881451228</v>
      </c>
      <c r="N74" s="63">
        <f t="shared" si="100"/>
        <v>1.1980694729589634</v>
      </c>
      <c r="O74" s="63">
        <f t="shared" si="101"/>
        <v>1.7466550008164154</v>
      </c>
      <c r="P74" s="63">
        <f t="shared" si="102"/>
        <v>5.3554048514287507</v>
      </c>
      <c r="Q74" s="63">
        <f t="shared" si="103"/>
        <v>5.3553969537804669</v>
      </c>
      <c r="S74" s="62">
        <f>+'Indice PondENGHO'!D73</f>
        <v>1142.1650390625</v>
      </c>
      <c r="T74" s="62">
        <f>+'Indice PondENGHO'!P73</f>
        <v>1136.669921875</v>
      </c>
      <c r="U74" s="62">
        <f>+'Indice PondENGHO'!AB73</f>
        <v>1133.0582275390625</v>
      </c>
      <c r="V74" s="62">
        <f>+'Indice PondENGHO'!AN73</f>
        <v>1130.0213623046875</v>
      </c>
      <c r="W74" s="62">
        <f>+'Indice PondENGHO'!AZ73</f>
        <v>1124.4912109375</v>
      </c>
      <c r="Y74" s="63">
        <f t="shared" si="104"/>
        <v>1.6023740271694158</v>
      </c>
      <c r="Z74" s="63">
        <f t="shared" si="105"/>
        <v>1.2965377906040061</v>
      </c>
      <c r="AA74" s="63">
        <f t="shared" si="106"/>
        <v>1.1870948339571004</v>
      </c>
      <c r="AB74" s="63">
        <f t="shared" si="107"/>
        <v>0.98583996323807277</v>
      </c>
      <c r="AC74" s="63">
        <f t="shared" si="108"/>
        <v>0.73573725363751208</v>
      </c>
      <c r="AE74" s="62">
        <f>+'Indice PondENGHO'!D73</f>
        <v>1142.1650390625</v>
      </c>
      <c r="AF74" s="62">
        <f>+'Indice PondENGHO'!E73</f>
        <v>887.27838134765625</v>
      </c>
      <c r="AG74" s="62">
        <f>+'Indice PondENGHO'!F73</f>
        <v>1286.3983154296875</v>
      </c>
      <c r="AH74" s="62">
        <f>+'Indice PondENGHO'!G73</f>
        <v>852.53375244140625</v>
      </c>
      <c r="AI74" s="62">
        <f>+'Indice PondENGHO'!H73</f>
        <v>1075.805419921875</v>
      </c>
      <c r="AJ74" s="62">
        <f>+'Indice PondENGHO'!I73</f>
        <v>1188.0621337890625</v>
      </c>
      <c r="AK74" s="62">
        <f>+'Indice PondENGHO'!J73</f>
        <v>1138.817138671875</v>
      </c>
      <c r="AL74" s="62">
        <f>+'Indice PondENGHO'!K73</f>
        <v>821.34515380859375</v>
      </c>
      <c r="AM74" s="62">
        <f>+'Indice PondENGHO'!L73</f>
        <v>992.8580322265625</v>
      </c>
      <c r="AN74" s="62">
        <f>+'Indice PondENGHO'!M73</f>
        <v>844.89404296875</v>
      </c>
      <c r="AO74" s="62">
        <f>+'Indice PondENGHO'!N73</f>
        <v>1127.8001708984375</v>
      </c>
      <c r="AP74" s="62">
        <f>+'Indice PondENGHO'!O73</f>
        <v>945.67803955078125</v>
      </c>
      <c r="AQ74" s="62">
        <f t="shared" si="72"/>
        <v>1093.4278564453125</v>
      </c>
      <c r="AR74" s="62"/>
      <c r="AS74" s="62">
        <f>+'Indice PondENGHO'!AZ73</f>
        <v>1124.4912109375</v>
      </c>
      <c r="AT74" s="62">
        <f>+'Indice PondENGHO'!BA73</f>
        <v>878.60809326171875</v>
      </c>
      <c r="AU74" s="62">
        <f>+'Indice PondENGHO'!BB73</f>
        <v>1311.914306640625</v>
      </c>
      <c r="AV74" s="62">
        <f>+'Indice PondENGHO'!BC73</f>
        <v>816.74066162109375</v>
      </c>
      <c r="AW74" s="62">
        <f>+'Indice PondENGHO'!BD73</f>
        <v>1084.685302734375</v>
      </c>
      <c r="AX74" s="62">
        <f>+'Indice PondENGHO'!BE73</f>
        <v>1144.9947509765625</v>
      </c>
      <c r="AY74" s="62">
        <f>+'Indice PondENGHO'!BF73</f>
        <v>1122.525146484375</v>
      </c>
      <c r="AZ74" s="62">
        <f>+'Indice PondENGHO'!BG73</f>
        <v>808.7188720703125</v>
      </c>
      <c r="BA74" s="62">
        <f>+'Indice PondENGHO'!BH73</f>
        <v>993.4461669921875</v>
      </c>
      <c r="BB74" s="62">
        <f>+'Indice PondENGHO'!BI73</f>
        <v>882.9808349609375</v>
      </c>
      <c r="BC74" s="62">
        <f>+'Indice PondENGHO'!BJ73</f>
        <v>1119.414306640625</v>
      </c>
      <c r="BD74" s="62">
        <f>+'Indice PondENGHO'!BK73</f>
        <v>939.94635009765625</v>
      </c>
      <c r="BE74" s="62">
        <f t="shared" si="73"/>
        <v>1067.5015869140625</v>
      </c>
      <c r="BG74" s="63">
        <f t="shared" si="74"/>
        <v>1.6023740271694158</v>
      </c>
      <c r="BH74" s="63">
        <f t="shared" si="75"/>
        <v>0.10598049862435995</v>
      </c>
      <c r="BI74" s="63">
        <f t="shared" si="76"/>
        <v>0.51316388325543505</v>
      </c>
      <c r="BJ74" s="63">
        <f t="shared" si="77"/>
        <v>0.85978879321209811</v>
      </c>
      <c r="BK74" s="63">
        <f t="shared" si="78"/>
        <v>0.22220402528125671</v>
      </c>
      <c r="BL74" s="63">
        <f t="shared" si="79"/>
        <v>0.20231983617836549</v>
      </c>
      <c r="BM74" s="63">
        <f t="shared" si="80"/>
        <v>0.62360817638638355</v>
      </c>
      <c r="BN74" s="63">
        <f t="shared" si="81"/>
        <v>0.22074418200530779</v>
      </c>
      <c r="BO74" s="63">
        <f t="shared" si="82"/>
        <v>0.33058475117916092</v>
      </c>
      <c r="BP74" s="63">
        <f t="shared" si="83"/>
        <v>7.4766682366678189E-2</v>
      </c>
      <c r="BQ74" s="63">
        <f t="shared" si="84"/>
        <v>0.24506038283926515</v>
      </c>
      <c r="BR74" s="63">
        <f t="shared" si="85"/>
        <v>0.18295531867806711</v>
      </c>
      <c r="BS74" s="63">
        <f t="shared" si="109"/>
        <v>5.1835505571757929</v>
      </c>
      <c r="BT74" s="63">
        <f t="shared" si="110"/>
        <v>5.1576473483132323</v>
      </c>
      <c r="BV74" s="63">
        <f t="shared" si="111"/>
        <v>0.73573725363751208</v>
      </c>
      <c r="BW74" s="63">
        <f t="shared" si="86"/>
        <v>8.8898212638030077E-2</v>
      </c>
      <c r="BX74" s="63">
        <f t="shared" si="87"/>
        <v>0.42010638075271478</v>
      </c>
      <c r="BY74" s="63">
        <f t="shared" si="88"/>
        <v>0.96628134819001532</v>
      </c>
      <c r="BZ74" s="63">
        <f t="shared" si="89"/>
        <v>0.4113480799554739</v>
      </c>
      <c r="CA74" s="63">
        <f t="shared" si="90"/>
        <v>0.33257485416454591</v>
      </c>
      <c r="CB74" s="63">
        <f t="shared" si="91"/>
        <v>1.0101559405349254</v>
      </c>
      <c r="CC74" s="63">
        <f t="shared" si="92"/>
        <v>0.2134077367688311</v>
      </c>
      <c r="CD74" s="63">
        <f t="shared" si="93"/>
        <v>0.40801192404927472</v>
      </c>
      <c r="CE74" s="63">
        <f t="shared" si="94"/>
        <v>0.19187768010412046</v>
      </c>
      <c r="CF74" s="63">
        <f t="shared" si="95"/>
        <v>0.47972145418452111</v>
      </c>
      <c r="CG74" s="63">
        <f t="shared" si="96"/>
        <v>0.25408673790177105</v>
      </c>
      <c r="CH74" s="63">
        <f t="shared" si="112"/>
        <v>5.5122076028817348</v>
      </c>
      <c r="CI74" s="55">
        <f t="shared" si="113"/>
        <v>5.4608317924688343</v>
      </c>
      <c r="CK74" s="63">
        <f t="shared" si="114"/>
        <v>0.86663677353190371</v>
      </c>
      <c r="CL74" s="63">
        <f t="shared" si="115"/>
        <v>1.7082285986329868E-2</v>
      </c>
      <c r="CM74" s="63">
        <f t="shared" si="116"/>
        <v>9.3057502502720268E-2</v>
      </c>
      <c r="CN74" s="63">
        <f t="shared" si="117"/>
        <v>-0.10649255497791721</v>
      </c>
      <c r="CO74" s="63">
        <f t="shared" si="118"/>
        <v>-0.18914405467421719</v>
      </c>
      <c r="CP74" s="63">
        <f t="shared" si="119"/>
        <v>-0.13025501798618042</v>
      </c>
      <c r="CQ74" s="63">
        <f t="shared" si="120"/>
        <v>-0.38654776414854186</v>
      </c>
      <c r="CR74" s="63">
        <f t="shared" si="121"/>
        <v>7.3364452364766963E-3</v>
      </c>
      <c r="CS74" s="63">
        <f t="shared" si="122"/>
        <v>-7.7427172870113803E-2</v>
      </c>
      <c r="CT74" s="63">
        <f t="shared" si="123"/>
        <v>-0.11711099773744227</v>
      </c>
      <c r="CU74" s="63">
        <f t="shared" si="124"/>
        <v>-0.23466107134525596</v>
      </c>
      <c r="CV74" s="63">
        <f t="shared" si="125"/>
        <v>-7.1131419223703946E-2</v>
      </c>
      <c r="CW74" s="63">
        <f t="shared" si="126"/>
        <v>-0.3286570457059419</v>
      </c>
      <c r="CX74" s="63">
        <f t="shared" si="127"/>
        <v>-0.30318444415560197</v>
      </c>
    </row>
    <row r="75" spans="1:102" x14ac:dyDescent="0.3">
      <c r="A75" s="61">
        <f>+'Indice PondENGHO'!A74</f>
        <v>44896</v>
      </c>
      <c r="B75" s="55">
        <f>+'Indice PondENGHO'!B74</f>
        <v>12</v>
      </c>
      <c r="C75" s="55">
        <f>+'Indice PondENGHO'!C74</f>
        <v>2022</v>
      </c>
      <c r="D75" s="62">
        <f>+'Indice PondENGHO'!BL74</f>
        <v>1148.800048828125</v>
      </c>
      <c r="E75" s="62">
        <f>+'Indice PondENGHO'!BM74</f>
        <v>1139.16162109375</v>
      </c>
      <c r="F75" s="62">
        <f>+'Indice PondENGHO'!BN74</f>
        <v>1138.5487060546875</v>
      </c>
      <c r="G75" s="62">
        <f>+'Indice PondENGHO'!BO74</f>
        <v>1135.5604248046875</v>
      </c>
      <c r="H75" s="62">
        <f>+'Indice PondENGHO'!BP74</f>
        <v>1126.651611328125</v>
      </c>
      <c r="I75" s="62">
        <f>+'Indice PondENGHO'!CD74</f>
        <v>1135.38671875</v>
      </c>
      <c r="K75" s="63">
        <f t="shared" si="97"/>
        <v>0.62761713398734054</v>
      </c>
      <c r="L75" s="63">
        <f t="shared" si="98"/>
        <v>0.81844386725556528</v>
      </c>
      <c r="M75" s="63">
        <f t="shared" si="99"/>
        <v>0.945104657183234</v>
      </c>
      <c r="N75" s="63">
        <f t="shared" si="100"/>
        <v>1.2059610728731935</v>
      </c>
      <c r="O75" s="63">
        <f t="shared" si="101"/>
        <v>1.7740633982872906</v>
      </c>
      <c r="P75" s="63">
        <f t="shared" si="102"/>
        <v>5.3711901295866245</v>
      </c>
      <c r="Q75" s="63">
        <f t="shared" si="103"/>
        <v>5.3711593448130701</v>
      </c>
      <c r="S75" s="62">
        <f>+'Indice PondENGHO'!D74</f>
        <v>1192.9996337890625</v>
      </c>
      <c r="T75" s="62">
        <f>+'Indice PondENGHO'!P74</f>
        <v>1189.5291748046875</v>
      </c>
      <c r="U75" s="62">
        <f>+'Indice PondENGHO'!AB74</f>
        <v>1187.4124755859375</v>
      </c>
      <c r="V75" s="62">
        <f>+'Indice PondENGHO'!AN74</f>
        <v>1185.3211669921875</v>
      </c>
      <c r="W75" s="62">
        <f>+'Indice PondENGHO'!AZ74</f>
        <v>1181.744140625</v>
      </c>
      <c r="Y75" s="63">
        <f t="shared" si="104"/>
        <v>1.6027791325918321</v>
      </c>
      <c r="Z75" s="63">
        <f t="shared" si="105"/>
        <v>1.3525090220825682</v>
      </c>
      <c r="AA75" s="63">
        <f t="shared" si="106"/>
        <v>1.2760230603134366</v>
      </c>
      <c r="AB75" s="63">
        <f t="shared" si="107"/>
        <v>1.082183926728991</v>
      </c>
      <c r="AC75" s="63">
        <f t="shared" si="108"/>
        <v>0.84195205325386058</v>
      </c>
      <c r="AE75" s="62">
        <f>+'Indice PondENGHO'!D74</f>
        <v>1192.9996337890625</v>
      </c>
      <c r="AF75" s="62">
        <f>+'Indice PondENGHO'!E74</f>
        <v>949.33380126953125</v>
      </c>
      <c r="AG75" s="62">
        <f>+'Indice PondENGHO'!F74</f>
        <v>1351.98388671875</v>
      </c>
      <c r="AH75" s="62">
        <f>+'Indice PondENGHO'!G74</f>
        <v>887.78802490234375</v>
      </c>
      <c r="AI75" s="62">
        <f>+'Indice PondENGHO'!H74</f>
        <v>1142.8035888671875</v>
      </c>
      <c r="AJ75" s="62">
        <f>+'Indice PondENGHO'!I74</f>
        <v>1255.295654296875</v>
      </c>
      <c r="AK75" s="62">
        <f>+'Indice PondENGHO'!J74</f>
        <v>1207.1429443359375</v>
      </c>
      <c r="AL75" s="62">
        <f>+'Indice PondENGHO'!K74</f>
        <v>845.4996337890625</v>
      </c>
      <c r="AM75" s="62">
        <f>+'Indice PondENGHO'!L74</f>
        <v>1042.18798828125</v>
      </c>
      <c r="AN75" s="62">
        <f>+'Indice PondENGHO'!M74</f>
        <v>896.2557373046875</v>
      </c>
      <c r="AO75" s="62">
        <f>+'Indice PondENGHO'!N74</f>
        <v>1207.2503662109375</v>
      </c>
      <c r="AP75" s="62">
        <f>+'Indice PondENGHO'!O74</f>
        <v>999.76751708984375</v>
      </c>
      <c r="AQ75" s="62">
        <f t="shared" si="72"/>
        <v>1148.800048828125</v>
      </c>
      <c r="AR75" s="62"/>
      <c r="AS75" s="62">
        <f>+'Indice PondENGHO'!AZ74</f>
        <v>1181.744140625</v>
      </c>
      <c r="AT75" s="62">
        <f>+'Indice PondENGHO'!BA74</f>
        <v>939.95147705078125</v>
      </c>
      <c r="AU75" s="62">
        <f>+'Indice PondENGHO'!BB74</f>
        <v>1379.4259033203125</v>
      </c>
      <c r="AV75" s="62">
        <f>+'Indice PondENGHO'!BC74</f>
        <v>851.18218994140625</v>
      </c>
      <c r="AW75" s="62">
        <f>+'Indice PondENGHO'!BD74</f>
        <v>1151.2967529296875</v>
      </c>
      <c r="AX75" s="62">
        <f>+'Indice PondENGHO'!BE74</f>
        <v>1210.0697021484375</v>
      </c>
      <c r="AY75" s="62">
        <f>+'Indice PondENGHO'!BF74</f>
        <v>1186.50732421875</v>
      </c>
      <c r="AZ75" s="62">
        <f>+'Indice PondENGHO'!BG74</f>
        <v>830.424560546875</v>
      </c>
      <c r="BA75" s="62">
        <f>+'Indice PondENGHO'!BH74</f>
        <v>1039.53857421875</v>
      </c>
      <c r="BB75" s="62">
        <f>+'Indice PondENGHO'!BI74</f>
        <v>941.759033203125</v>
      </c>
      <c r="BC75" s="62">
        <f>+'Indice PondENGHO'!BJ74</f>
        <v>1199.8094482421875</v>
      </c>
      <c r="BD75" s="62">
        <f>+'Indice PondENGHO'!BK74</f>
        <v>994.47296142578125</v>
      </c>
      <c r="BE75" s="62">
        <f t="shared" si="73"/>
        <v>1126.651611328125</v>
      </c>
      <c r="BG75" s="63">
        <f t="shared" si="74"/>
        <v>1.6027791325918321</v>
      </c>
      <c r="BH75" s="63">
        <f t="shared" si="75"/>
        <v>0.12619716119127058</v>
      </c>
      <c r="BI75" s="63">
        <f t="shared" si="76"/>
        <v>0.47939076777256334</v>
      </c>
      <c r="BJ75" s="63">
        <f t="shared" si="77"/>
        <v>0.45755307765691949</v>
      </c>
      <c r="BK75" s="63">
        <f t="shared" si="78"/>
        <v>0.25240655759935832</v>
      </c>
      <c r="BL75" s="63">
        <f t="shared" si="79"/>
        <v>0.25736800646058205</v>
      </c>
      <c r="BM75" s="63">
        <f t="shared" si="80"/>
        <v>0.64917816818560081</v>
      </c>
      <c r="BN75" s="63">
        <f t="shared" si="81"/>
        <v>0.11080043163082393</v>
      </c>
      <c r="BO75" s="63">
        <f t="shared" si="82"/>
        <v>0.34748340233690167</v>
      </c>
      <c r="BP75" s="63">
        <f t="shared" si="83"/>
        <v>7.7421314477801581E-2</v>
      </c>
      <c r="BQ75" s="63">
        <f t="shared" si="84"/>
        <v>0.31889448348922012</v>
      </c>
      <c r="BR75" s="63">
        <f t="shared" si="85"/>
        <v>0.1815038286699015</v>
      </c>
      <c r="BS75" s="63">
        <f t="shared" si="109"/>
        <v>4.8609763320627764</v>
      </c>
      <c r="BT75" s="63">
        <f t="shared" si="110"/>
        <v>5.0640919797694917</v>
      </c>
      <c r="BV75" s="63">
        <f t="shared" si="111"/>
        <v>0.84195205325386058</v>
      </c>
      <c r="BW75" s="63">
        <f t="shared" si="86"/>
        <v>0.10575611384181761</v>
      </c>
      <c r="BX75" s="63">
        <f t="shared" si="87"/>
        <v>0.37753402860937918</v>
      </c>
      <c r="BY75" s="63">
        <f t="shared" si="88"/>
        <v>0.47168051893633817</v>
      </c>
      <c r="BZ75" s="63">
        <f t="shared" si="89"/>
        <v>0.43650742575531298</v>
      </c>
      <c r="CA75" s="63">
        <f t="shared" si="90"/>
        <v>0.48746995548610272</v>
      </c>
      <c r="CB75" s="63">
        <f t="shared" si="91"/>
        <v>0.93768567108894085</v>
      </c>
      <c r="CC75" s="63">
        <f t="shared" si="92"/>
        <v>9.2630391655671676E-2</v>
      </c>
      <c r="CD75" s="63">
        <f t="shared" si="93"/>
        <v>0.42082239131382382</v>
      </c>
      <c r="CE75" s="63">
        <f t="shared" si="94"/>
        <v>0.20724576097768549</v>
      </c>
      <c r="CF75" s="63">
        <f t="shared" si="95"/>
        <v>0.61465606651875293</v>
      </c>
      <c r="CG75" s="63">
        <f t="shared" si="96"/>
        <v>0.2558043765841691</v>
      </c>
      <c r="CH75" s="63">
        <f t="shared" si="112"/>
        <v>5.2497447540218563</v>
      </c>
      <c r="CI75" s="55">
        <f t="shared" si="113"/>
        <v>5.5409776565347846</v>
      </c>
      <c r="CK75" s="63">
        <f t="shared" si="114"/>
        <v>0.76082707933797156</v>
      </c>
      <c r="CL75" s="63">
        <f t="shared" si="115"/>
        <v>2.044104734945297E-2</v>
      </c>
      <c r="CM75" s="63">
        <f t="shared" si="116"/>
        <v>0.10185673916318416</v>
      </c>
      <c r="CN75" s="63">
        <f t="shared" si="117"/>
        <v>-1.4127441279418673E-2</v>
      </c>
      <c r="CO75" s="63">
        <f t="shared" si="118"/>
        <v>-0.18410086815595467</v>
      </c>
      <c r="CP75" s="63">
        <f t="shared" si="119"/>
        <v>-0.23010194902552067</v>
      </c>
      <c r="CQ75" s="63">
        <f t="shared" si="120"/>
        <v>-0.28850750290334004</v>
      </c>
      <c r="CR75" s="63">
        <f t="shared" si="121"/>
        <v>1.817003997515225E-2</v>
      </c>
      <c r="CS75" s="63">
        <f t="shared" si="122"/>
        <v>-7.3338988976922148E-2</v>
      </c>
      <c r="CT75" s="63">
        <f t="shared" si="123"/>
        <v>-0.12982444649988389</v>
      </c>
      <c r="CU75" s="63">
        <f t="shared" si="124"/>
        <v>-0.29576158302953282</v>
      </c>
      <c r="CV75" s="63">
        <f t="shared" si="125"/>
        <v>-7.4300547914267601E-2</v>
      </c>
      <c r="CW75" s="63">
        <f t="shared" si="126"/>
        <v>-0.3887684219590799</v>
      </c>
      <c r="CX75" s="63">
        <f t="shared" si="127"/>
        <v>-0.47688567676529292</v>
      </c>
    </row>
    <row r="76" spans="1:102" x14ac:dyDescent="0.3">
      <c r="A76" s="61">
        <f>+'Indice PondENGHO'!A75</f>
        <v>44927</v>
      </c>
      <c r="B76" s="55">
        <f>+'Indice PondENGHO'!B75</f>
        <v>1</v>
      </c>
      <c r="C76" s="55">
        <f>+'Indice PondENGHO'!C75</f>
        <v>2023</v>
      </c>
      <c r="D76" s="62">
        <f>+'Indice PondENGHO'!BL75</f>
        <v>1223.1776123046875</v>
      </c>
      <c r="E76" s="62">
        <f>+'Indice PondENGHO'!BM75</f>
        <v>1212.56494140625</v>
      </c>
      <c r="F76" s="62">
        <f>+'Indice PondENGHO'!BN75</f>
        <v>1211.272705078125</v>
      </c>
      <c r="G76" s="62">
        <f>+'Indice PondENGHO'!BO75</f>
        <v>1207.8724365234375</v>
      </c>
      <c r="H76" s="62">
        <f>+'Indice PondENGHO'!BP75</f>
        <v>1198.51953125</v>
      </c>
      <c r="I76" s="62">
        <f>+'Indice PondENGHO'!CD75</f>
        <v>1208.0499267578125</v>
      </c>
      <c r="K76" s="63">
        <f t="shared" si="97"/>
        <v>0.80006129550806837</v>
      </c>
      <c r="L76" s="63">
        <f t="shared" si="98"/>
        <v>1.0035239629261756</v>
      </c>
      <c r="M76" s="63">
        <f t="shared" si="99"/>
        <v>1.131908077446721</v>
      </c>
      <c r="N76" s="63">
        <f t="shared" si="100"/>
        <v>1.4187170557751427</v>
      </c>
      <c r="O76" s="63">
        <f t="shared" si="101"/>
        <v>2.0456320736637985</v>
      </c>
      <c r="P76" s="63">
        <f t="shared" si="102"/>
        <v>6.3998424653199066</v>
      </c>
      <c r="Q76" s="63">
        <f t="shared" si="103"/>
        <v>6.3998641879315699</v>
      </c>
      <c r="S76" s="62">
        <f>+'Indice PondENGHO'!D75</f>
        <v>1272.4774169921875</v>
      </c>
      <c r="T76" s="62">
        <f>+'Indice PondENGHO'!P75</f>
        <v>1267.9703369140625</v>
      </c>
      <c r="U76" s="62">
        <f>+'Indice PondENGHO'!AB75</f>
        <v>1264.9200439453125</v>
      </c>
      <c r="V76" s="62">
        <f>+'Indice PondENGHO'!AN75</f>
        <v>1262.01123046875</v>
      </c>
      <c r="W76" s="62">
        <f>+'Indice PondENGHO'!AZ75</f>
        <v>1257.265380859375</v>
      </c>
      <c r="Y76" s="63">
        <f t="shared" si="104"/>
        <v>2.3850953611849373</v>
      </c>
      <c r="Z76" s="63">
        <f t="shared" si="105"/>
        <v>1.9069732681470606</v>
      </c>
      <c r="AA76" s="63">
        <f t="shared" si="106"/>
        <v>1.727475254312193</v>
      </c>
      <c r="AB76" s="63">
        <f t="shared" si="107"/>
        <v>1.4236823107230534</v>
      </c>
      <c r="AC76" s="63">
        <f t="shared" si="108"/>
        <v>1.0522953375487629</v>
      </c>
      <c r="AE76" s="62">
        <f>+'Indice PondENGHO'!D75</f>
        <v>1272.4774169921875</v>
      </c>
      <c r="AF76" s="62">
        <f>+'Indice PondENGHO'!E75</f>
        <v>1018.5119018554688</v>
      </c>
      <c r="AG76" s="62">
        <f>+'Indice PondENGHO'!F75</f>
        <v>1427.1641845703125</v>
      </c>
      <c r="AH76" s="62">
        <f>+'Indice PondENGHO'!G75</f>
        <v>955.714111328125</v>
      </c>
      <c r="AI76" s="62">
        <f>+'Indice PondENGHO'!H75</f>
        <v>1214.5218505859375</v>
      </c>
      <c r="AJ76" s="62">
        <f>+'Indice PondENGHO'!I75</f>
        <v>1314.762939453125</v>
      </c>
      <c r="AK76" s="62">
        <f>+'Indice PondENGHO'!J75</f>
        <v>1276.623046875</v>
      </c>
      <c r="AL76" s="62">
        <f>+'Indice PondENGHO'!K75</f>
        <v>903.158447265625</v>
      </c>
      <c r="AM76" s="62">
        <f>+'Indice PondENGHO'!L75</f>
        <v>1129.3265380859375</v>
      </c>
      <c r="AN76" s="62">
        <f>+'Indice PondENGHO'!M75</f>
        <v>932.7474365234375</v>
      </c>
      <c r="AO76" s="62">
        <f>+'Indice PondENGHO'!N75</f>
        <v>1284.4224853515625</v>
      </c>
      <c r="AP76" s="62">
        <f>+'Indice PondENGHO'!O75</f>
        <v>1069.0068359375</v>
      </c>
      <c r="AQ76" s="62">
        <f t="shared" si="72"/>
        <v>1223.1776123046875</v>
      </c>
      <c r="AR76" s="62"/>
      <c r="AS76" s="62">
        <f>+'Indice PondENGHO'!AZ75</f>
        <v>1257.265380859375</v>
      </c>
      <c r="AT76" s="62">
        <f>+'Indice PondENGHO'!BA75</f>
        <v>1009.2365112304688</v>
      </c>
      <c r="AU76" s="62">
        <f>+'Indice PondENGHO'!BB75</f>
        <v>1457.2469482421875</v>
      </c>
      <c r="AV76" s="62">
        <f>+'Indice PondENGHO'!BC75</f>
        <v>920.6153564453125</v>
      </c>
      <c r="AW76" s="62">
        <f>+'Indice PondENGHO'!BD75</f>
        <v>1223.0489501953125</v>
      </c>
      <c r="AX76" s="62">
        <f>+'Indice PondENGHO'!BE75</f>
        <v>1271.8690185546875</v>
      </c>
      <c r="AY76" s="62">
        <f>+'Indice PondENGHO'!BF75</f>
        <v>1257.5125732421875</v>
      </c>
      <c r="AZ76" s="62">
        <f>+'Indice PondENGHO'!BG75</f>
        <v>890.88665771484375</v>
      </c>
      <c r="BA76" s="62">
        <f>+'Indice PondENGHO'!BH75</f>
        <v>1131.0172119140625</v>
      </c>
      <c r="BB76" s="62">
        <f>+'Indice PondENGHO'!BI75</f>
        <v>981.30615234375</v>
      </c>
      <c r="BC76" s="62">
        <f>+'Indice PondENGHO'!BJ75</f>
        <v>1271.5001220703125</v>
      </c>
      <c r="BD76" s="62">
        <f>+'Indice PondENGHO'!BK75</f>
        <v>1063.016357421875</v>
      </c>
      <c r="BE76" s="62">
        <f t="shared" si="73"/>
        <v>1198.51953125</v>
      </c>
      <c r="BG76" s="63">
        <f t="shared" si="74"/>
        <v>2.3850953611849373</v>
      </c>
      <c r="BH76" s="63">
        <f t="shared" si="75"/>
        <v>0.13390111357106746</v>
      </c>
      <c r="BI76" s="63">
        <f t="shared" si="76"/>
        <v>0.52303540839798224</v>
      </c>
      <c r="BJ76" s="63">
        <f t="shared" si="77"/>
        <v>0.83909668663894754</v>
      </c>
      <c r="BK76" s="63">
        <f t="shared" si="78"/>
        <v>0.25716575937544717</v>
      </c>
      <c r="BL76" s="63">
        <f t="shared" si="79"/>
        <v>0.21666686864845749</v>
      </c>
      <c r="BM76" s="63">
        <f t="shared" si="80"/>
        <v>0.62832636584435264</v>
      </c>
      <c r="BN76" s="63">
        <f t="shared" si="81"/>
        <v>0.25174169371376071</v>
      </c>
      <c r="BO76" s="63">
        <f t="shared" si="82"/>
        <v>0.5842239451607234</v>
      </c>
      <c r="BP76" s="63">
        <f t="shared" si="83"/>
        <v>5.2355338730278533E-2</v>
      </c>
      <c r="BQ76" s="63">
        <f t="shared" si="84"/>
        <v>0.29482082149163213</v>
      </c>
      <c r="BR76" s="63">
        <f t="shared" si="85"/>
        <v>0.22114212542679285</v>
      </c>
      <c r="BS76" s="63">
        <f t="shared" si="109"/>
        <v>6.3875714881843795</v>
      </c>
      <c r="BT76" s="63">
        <f t="shared" si="110"/>
        <v>6.4743698046003662</v>
      </c>
      <c r="BV76" s="63">
        <f t="shared" si="111"/>
        <v>1.0522953375487629</v>
      </c>
      <c r="BW76" s="63">
        <f t="shared" si="86"/>
        <v>0.11317645271770409</v>
      </c>
      <c r="BX76" s="63">
        <f t="shared" si="87"/>
        <v>0.4123382923706394</v>
      </c>
      <c r="BY76" s="63">
        <f t="shared" si="88"/>
        <v>0.90097218547403279</v>
      </c>
      <c r="BZ76" s="63">
        <f t="shared" si="89"/>
        <v>0.44550936691474952</v>
      </c>
      <c r="CA76" s="63">
        <f t="shared" si="90"/>
        <v>0.43862821162972393</v>
      </c>
      <c r="CB76" s="63">
        <f t="shared" si="91"/>
        <v>0.98597886039755323</v>
      </c>
      <c r="CC76" s="63">
        <f t="shared" si="92"/>
        <v>0.24447926357288316</v>
      </c>
      <c r="CD76" s="63">
        <f t="shared" si="93"/>
        <v>0.79134894056001415</v>
      </c>
      <c r="CE76" s="63">
        <f t="shared" si="94"/>
        <v>0.13211834546590509</v>
      </c>
      <c r="CF76" s="63">
        <f t="shared" si="95"/>
        <v>0.51933060546517595</v>
      </c>
      <c r="CG76" s="63">
        <f t="shared" si="96"/>
        <v>0.30468001422678337</v>
      </c>
      <c r="CH76" s="63">
        <f t="shared" si="112"/>
        <v>6.3408558763439276</v>
      </c>
      <c r="CI76" s="55">
        <f t="shared" si="113"/>
        <v>6.378894699946791</v>
      </c>
      <c r="CK76" s="63">
        <f t="shared" si="114"/>
        <v>1.3328000236361743</v>
      </c>
      <c r="CL76" s="63">
        <f t="shared" si="115"/>
        <v>2.0724660853363372E-2</v>
      </c>
      <c r="CM76" s="63">
        <f t="shared" si="116"/>
        <v>0.11069711602734283</v>
      </c>
      <c r="CN76" s="63">
        <f t="shared" si="117"/>
        <v>-6.1875498835085252E-2</v>
      </c>
      <c r="CO76" s="63">
        <f t="shared" si="118"/>
        <v>-0.18834360753930235</v>
      </c>
      <c r="CP76" s="63">
        <f t="shared" si="119"/>
        <v>-0.22196134298126644</v>
      </c>
      <c r="CQ76" s="63">
        <f t="shared" si="120"/>
        <v>-0.35765249455320058</v>
      </c>
      <c r="CR76" s="63">
        <f t="shared" si="121"/>
        <v>7.262430140877546E-3</v>
      </c>
      <c r="CS76" s="63">
        <f t="shared" si="122"/>
        <v>-0.20712499539929075</v>
      </c>
      <c r="CT76" s="63">
        <f t="shared" si="123"/>
        <v>-7.9763006735626557E-2</v>
      </c>
      <c r="CU76" s="63">
        <f t="shared" si="124"/>
        <v>-0.22450978397354382</v>
      </c>
      <c r="CV76" s="63">
        <f t="shared" si="125"/>
        <v>-8.3537888799990523E-2</v>
      </c>
      <c r="CW76" s="63">
        <f t="shared" si="126"/>
        <v>4.6715611840451921E-2</v>
      </c>
      <c r="CX76" s="63">
        <f t="shared" si="127"/>
        <v>9.5475104653575116E-2</v>
      </c>
    </row>
    <row r="77" spans="1:102" x14ac:dyDescent="0.3">
      <c r="A77" s="61">
        <f>+'Indice PondENGHO'!A76</f>
        <v>44958</v>
      </c>
      <c r="B77" s="55">
        <f>+'Indice PondENGHO'!B76</f>
        <v>2</v>
      </c>
      <c r="C77" s="55">
        <f>+'Indice PondENGHO'!C76</f>
        <v>2023</v>
      </c>
      <c r="D77" s="62">
        <f>+'Indice PondENGHO'!BL76</f>
        <v>1313.4674072265625</v>
      </c>
      <c r="E77" s="62">
        <f>+'Indice PondENGHO'!BM76</f>
        <v>1298.592041015625</v>
      </c>
      <c r="F77" s="62">
        <f>+'Indice PondENGHO'!BN76</f>
        <v>1295.5517578125</v>
      </c>
      <c r="G77" s="62">
        <f>+'Indice PondENGHO'!BO76</f>
        <v>1289.5775146484375</v>
      </c>
      <c r="H77" s="62">
        <f>+'Indice PondENGHO'!BP76</f>
        <v>1277.2391357421875</v>
      </c>
      <c r="I77" s="62">
        <f>+'Indice PondENGHO'!CD76</f>
        <v>1290.965087890625</v>
      </c>
      <c r="K77" s="63">
        <f t="shared" ref="K77" si="128">100*D$1*(D77-D76)/$I76</f>
        <v>0.91280688426015433</v>
      </c>
      <c r="L77" s="63">
        <f t="shared" ref="L77" si="129">100*E$1*(E77-E76)/$I76</f>
        <v>1.1053663756824434</v>
      </c>
      <c r="M77" s="63">
        <f t="shared" ref="M77" si="130">100*F$1*(F77-F76)/$I76</f>
        <v>1.2328549375523754</v>
      </c>
      <c r="N77" s="63">
        <f t="shared" ref="N77" si="131">100*G$1*(G77-G76)/$I76</f>
        <v>1.5065838999752745</v>
      </c>
      <c r="O77" s="63">
        <f t="shared" ref="O77" si="132">100*H$1*(H77-H76)/$I76</f>
        <v>2.1058831953788175</v>
      </c>
      <c r="P77" s="63">
        <f t="shared" ref="P77" si="133">+SUM(K77:O77)</f>
        <v>6.8634952928490653</v>
      </c>
      <c r="Q77" s="63">
        <f t="shared" ref="Q77" si="134">100*(I77/I76-1)</f>
        <v>6.8635541707569914</v>
      </c>
      <c r="S77" s="62">
        <f>+'Indice PondENGHO'!D76</f>
        <v>1391.8033447265625</v>
      </c>
      <c r="T77" s="62">
        <f>+'Indice PondENGHO'!P76</f>
        <v>1386.3582763671875</v>
      </c>
      <c r="U77" s="62">
        <f>+'Indice PondENGHO'!AB76</f>
        <v>1382.2440185546875</v>
      </c>
      <c r="V77" s="62">
        <f>+'Indice PondENGHO'!AN76</f>
        <v>1378.5572509765625</v>
      </c>
      <c r="W77" s="62">
        <f>+'Indice PondENGHO'!AZ76</f>
        <v>1373.2144775390625</v>
      </c>
      <c r="Y77" s="63">
        <f t="shared" ref="Y77" si="135">+S$1*(S77-S76)/D76</f>
        <v>3.3631771510138666</v>
      </c>
      <c r="Z77" s="63">
        <f t="shared" ref="Z77" si="136">+T$1*(T77-T76)/E76</f>
        <v>2.7038860506492997</v>
      </c>
      <c r="AA77" s="63">
        <f t="shared" ref="AA77" si="137">+U$1*(U77-U76)/F76</f>
        <v>2.4578997947897721</v>
      </c>
      <c r="AB77" s="63">
        <f t="shared" ref="AB77" si="138">+V$1*(V77-V76)/G76</f>
        <v>2.0340452891409999</v>
      </c>
      <c r="AC77" s="63">
        <f t="shared" ref="AC77" si="139">+W$1*(W77-W76)/H76</f>
        <v>1.5187294993442777</v>
      </c>
      <c r="AE77" s="62">
        <f>+'Indice PondENGHO'!D76</f>
        <v>1391.8033447265625</v>
      </c>
      <c r="AF77" s="62">
        <f>+'Indice PondENGHO'!E76</f>
        <v>1080.39111328125</v>
      </c>
      <c r="AG77" s="62">
        <f>+'Indice PondENGHO'!F76</f>
        <v>1511.30126953125</v>
      </c>
      <c r="AH77" s="62">
        <f>+'Indice PondENGHO'!G76</f>
        <v>1000.528076171875</v>
      </c>
      <c r="AI77" s="62">
        <f>+'Indice PondENGHO'!H76</f>
        <v>1281.54345703125</v>
      </c>
      <c r="AJ77" s="62">
        <f>+'Indice PondENGHO'!I76</f>
        <v>1383.9742431640625</v>
      </c>
      <c r="AK77" s="62">
        <f>+'Indice PondENGHO'!J76</f>
        <v>1342.018310546875</v>
      </c>
      <c r="AL77" s="62">
        <f>+'Indice PondENGHO'!K76</f>
        <v>973.0240478515625</v>
      </c>
      <c r="AM77" s="62">
        <f>+'Indice PondENGHO'!L76</f>
        <v>1211.89453125</v>
      </c>
      <c r="AN77" s="62">
        <f>+'Indice PondENGHO'!M76</f>
        <v>978.672119140625</v>
      </c>
      <c r="AO77" s="62">
        <f>+'Indice PondENGHO'!N76</f>
        <v>1383.1351318359375</v>
      </c>
      <c r="AP77" s="62">
        <f>+'Indice PondENGHO'!O76</f>
        <v>1138.05322265625</v>
      </c>
      <c r="AQ77" s="62">
        <f t="shared" ref="AQ77" si="140">+D77</f>
        <v>1313.4674072265625</v>
      </c>
      <c r="AR77" s="62"/>
      <c r="AS77" s="62">
        <f>+'Indice PondENGHO'!AZ76</f>
        <v>1373.2144775390625</v>
      </c>
      <c r="AT77" s="62">
        <f>+'Indice PondENGHO'!BA76</f>
        <v>1070.075927734375</v>
      </c>
      <c r="AU77" s="62">
        <f>+'Indice PondENGHO'!BB76</f>
        <v>1547.6348876953125</v>
      </c>
      <c r="AV77" s="62">
        <f>+'Indice PondENGHO'!BC76</f>
        <v>964.67535400390625</v>
      </c>
      <c r="AW77" s="62">
        <f>+'Indice PondENGHO'!BD76</f>
        <v>1287.734375</v>
      </c>
      <c r="AX77" s="62">
        <f>+'Indice PondENGHO'!BE76</f>
        <v>1340.426513671875</v>
      </c>
      <c r="AY77" s="62">
        <f>+'Indice PondENGHO'!BF76</f>
        <v>1317.57421875</v>
      </c>
      <c r="AZ77" s="62">
        <f>+'Indice PondENGHO'!BG76</f>
        <v>959.5716552734375</v>
      </c>
      <c r="BA77" s="62">
        <f>+'Indice PondENGHO'!BH76</f>
        <v>1208.35986328125</v>
      </c>
      <c r="BB77" s="62">
        <f>+'Indice PondENGHO'!BI76</f>
        <v>1031.9521484375</v>
      </c>
      <c r="BC77" s="62">
        <f>+'Indice PondENGHO'!BJ76</f>
        <v>1366.5194091796875</v>
      </c>
      <c r="BD77" s="62">
        <f>+'Indice PondENGHO'!BK76</f>
        <v>1133.0869140625</v>
      </c>
      <c r="BE77" s="62">
        <f t="shared" ref="BE77" si="141">+H77</f>
        <v>1277.2391357421875</v>
      </c>
      <c r="BG77" s="63">
        <f t="shared" ref="BG77" si="142">+AE$1*(AE77-AE76)/$AQ76</f>
        <v>3.3631771510138666</v>
      </c>
      <c r="BH77" s="63">
        <f t="shared" ref="BH77" si="143">+AF$1*(AF77-AF76)/$AQ76</f>
        <v>0.11249034469376461</v>
      </c>
      <c r="BI77" s="63">
        <f t="shared" ref="BI77" si="144">+AG$1*(AG77-AG76)/$AQ76</f>
        <v>0.54975530853130905</v>
      </c>
      <c r="BJ77" s="63">
        <f t="shared" ref="BJ77" si="145">+AH$1*(AH77-AH76)/$AQ76</f>
        <v>0.51992859534805347</v>
      </c>
      <c r="BK77" s="63">
        <f t="shared" ref="BK77" si="146">+AI$1*(AI77-AI76)/$AQ76</f>
        <v>0.22571121767265573</v>
      </c>
      <c r="BL77" s="63">
        <f t="shared" ref="BL77" si="147">+AJ$1*(AJ77-AJ76)/$AQ76</f>
        <v>0.23683525220349941</v>
      </c>
      <c r="BM77" s="63">
        <f t="shared" ref="BM77" si="148">+AK$1*(AK77-AK76)/$AQ76</f>
        <v>0.55542580120304685</v>
      </c>
      <c r="BN77" s="63">
        <f t="shared" ref="BN77" si="149">+AL$1*(AL77-AL76)/$AQ76</f>
        <v>0.28648887840962484</v>
      </c>
      <c r="BO77" s="63">
        <f t="shared" ref="BO77" si="150">+AM$1*(AM77-AM76)/$AQ76</f>
        <v>0.51991898482804133</v>
      </c>
      <c r="BP77" s="63">
        <f t="shared" ref="BP77" si="151">+AN$1*(AN77-AN76)/$AQ76</f>
        <v>6.1882517386792762E-2</v>
      </c>
      <c r="BQ77" s="63">
        <f t="shared" ref="BQ77" si="152">+AO$1*(AO77-AO76)/$AQ76</f>
        <v>0.35418114948099838</v>
      </c>
      <c r="BR77" s="63">
        <f t="shared" ref="BR77" si="153">+AP$1*(AP77-AP76)/$AQ76</f>
        <v>0.2071164390313017</v>
      </c>
      <c r="BS77" s="63">
        <f t="shared" ref="BS77" si="154">+SUM(BG77:BR77)</f>
        <v>6.992911639802954</v>
      </c>
      <c r="BT77" s="63">
        <f t="shared" ref="BT77" si="155">100*(D77/D76-1)</f>
        <v>7.3815768056572528</v>
      </c>
      <c r="BV77" s="63">
        <f t="shared" ref="BV77" si="156">+AS$1*(AS77-AS76)/$BE76</f>
        <v>1.5187294993442777</v>
      </c>
      <c r="BW77" s="63">
        <f t="shared" ref="BW77" si="157">+AT$1*(AT77-AT76)/$BE76</f>
        <v>9.3421365048428337E-2</v>
      </c>
      <c r="BX77" s="63">
        <f t="shared" ref="BX77" si="158">+AU$1*(AU77-AU76)/$BE76</f>
        <v>0.45020635653951546</v>
      </c>
      <c r="BY77" s="63">
        <f t="shared" ref="BY77" si="159">+AV$1*(AV77-AV76)/$BE76</f>
        <v>0.53744423314919543</v>
      </c>
      <c r="BZ77" s="63">
        <f t="shared" ref="BZ77" si="160">+AW$1*(AW77-AW76)/$BE76</f>
        <v>0.37754836651502083</v>
      </c>
      <c r="CA77" s="63">
        <f t="shared" ref="CA77" si="161">+AX$1*(AX77-AX76)/$BE76</f>
        <v>0.45741705957435452</v>
      </c>
      <c r="CB77" s="63">
        <f t="shared" ref="CB77" si="162">+AY$1*(AY77-AY76)/$BE76</f>
        <v>0.78400512486699647</v>
      </c>
      <c r="CC77" s="63">
        <f t="shared" ref="CC77" si="163">+AZ$1*(AZ77-AZ76)/$BE76</f>
        <v>0.26107496915260925</v>
      </c>
      <c r="CD77" s="63">
        <f t="shared" ref="CD77" si="164">+BA$1*(BA77-BA76)/$BE76</f>
        <v>0.62894391424712537</v>
      </c>
      <c r="CE77" s="63">
        <f t="shared" ref="CE77" si="165">+BB$1*(BB77-BB76)/$BE76</f>
        <v>0.15905155434108217</v>
      </c>
      <c r="CF77" s="63">
        <f t="shared" ref="CF77" si="166">+BC$1*(BC77-BC76)/$BE76</f>
        <v>0.64704956445198636</v>
      </c>
      <c r="CG77" s="63">
        <f t="shared" ref="CG77" si="167">+BD$1*(BD77-BD76)/$BE76</f>
        <v>0.29279148564481866</v>
      </c>
      <c r="CH77" s="63">
        <f t="shared" ref="CH77" si="168">+SUM(BV77:CG77)</f>
        <v>6.207683492875411</v>
      </c>
      <c r="CI77" s="55">
        <f t="shared" ref="CI77" si="169">100*(H77/H76-1)</f>
        <v>6.5680702266142088</v>
      </c>
      <c r="CK77" s="63">
        <f t="shared" ref="CK77" si="170">+BG77-BV77</f>
        <v>1.8444476516695889</v>
      </c>
      <c r="CL77" s="63">
        <f t="shared" ref="CL77" si="171">+BH77-BW77</f>
        <v>1.906897964533627E-2</v>
      </c>
      <c r="CM77" s="63">
        <f t="shared" ref="CM77" si="172">+BI77-BX77</f>
        <v>9.9548951991793588E-2</v>
      </c>
      <c r="CN77" s="63">
        <f t="shared" ref="CN77" si="173">+BJ77-BY77</f>
        <v>-1.7515637801141959E-2</v>
      </c>
      <c r="CO77" s="63">
        <f t="shared" ref="CO77" si="174">+BK77-BZ77</f>
        <v>-0.1518371488423651</v>
      </c>
      <c r="CP77" s="63">
        <f t="shared" ref="CP77" si="175">+BL77-CA77</f>
        <v>-0.22058180737085512</v>
      </c>
      <c r="CQ77" s="63">
        <f t="shared" ref="CQ77" si="176">+BM77-CB77</f>
        <v>-0.22857932366394962</v>
      </c>
      <c r="CR77" s="63">
        <f t="shared" ref="CR77" si="177">+BN77-CC77</f>
        <v>2.5413909257015588E-2</v>
      </c>
      <c r="CS77" s="63">
        <f t="shared" ref="CS77" si="178">+BO77-CD77</f>
        <v>-0.10902492941908404</v>
      </c>
      <c r="CT77" s="63">
        <f t="shared" ref="CT77" si="179">+BP77-CE77</f>
        <v>-9.7169036954289412E-2</v>
      </c>
      <c r="CU77" s="63">
        <f t="shared" ref="CU77" si="180">+BQ77-CF77</f>
        <v>-0.29286841497098798</v>
      </c>
      <c r="CV77" s="63">
        <f t="shared" ref="CV77" si="181">+BR77-CG77</f>
        <v>-8.5675046613516964E-2</v>
      </c>
      <c r="CW77" s="63">
        <f t="shared" ref="CW77" si="182">+BS77-CH77</f>
        <v>0.78522814692754306</v>
      </c>
      <c r="CX77" s="63">
        <f t="shared" ref="CX77" si="183">+BT77-CI77</f>
        <v>0.81350657904304402</v>
      </c>
    </row>
    <row r="78" spans="1:102" x14ac:dyDescent="0.3">
      <c r="A78" s="61">
        <f>+'Indice PondENGHO'!A77</f>
        <v>44986</v>
      </c>
      <c r="B78" s="55">
        <f>+'Indice PondENGHO'!B77</f>
        <v>3</v>
      </c>
      <c r="C78" s="55">
        <f>+'Indice PondENGHO'!C77</f>
        <v>2023</v>
      </c>
      <c r="D78" s="62">
        <f>+'Indice PondENGHO'!BL77</f>
        <v>1403.17138671875</v>
      </c>
      <c r="E78" s="62">
        <f>+'Indice PondENGHO'!BM77</f>
        <v>1386.517333984375</v>
      </c>
      <c r="F78" s="62">
        <f>+'Indice PondENGHO'!BN77</f>
        <v>1383.2239990234375</v>
      </c>
      <c r="G78" s="62">
        <f>+'Indice PondENGHO'!BO77</f>
        <v>1375.341552734375</v>
      </c>
      <c r="H78" s="62">
        <f>+'Indice PondENGHO'!BP77</f>
        <v>1360.4320068359375</v>
      </c>
      <c r="I78" s="62">
        <f>+'Indice PondENGHO'!CD77</f>
        <v>1377.052490234375</v>
      </c>
      <c r="K78" s="63">
        <f t="shared" ref="K78" si="184">100*D$1*(D78-D77)/$I77</f>
        <v>0.84863772888469469</v>
      </c>
      <c r="L78" s="63">
        <f t="shared" ref="L78" si="185">100*E$1*(E78-E77)/$I77</f>
        <v>1.0571951896948397</v>
      </c>
      <c r="M78" s="63">
        <f t="shared" ref="M78" si="186">100*F$1*(F78-F77)/$I77</f>
        <v>1.20012042663374</v>
      </c>
      <c r="N78" s="63">
        <f t="shared" ref="N78" si="187">100*G$1*(G78-G77)/$I77</f>
        <v>1.4798574364065611</v>
      </c>
      <c r="O78" s="63">
        <f t="shared" ref="O78" si="188">100*H$1*(H78-H77)/$I77</f>
        <v>2.0826096381124426</v>
      </c>
      <c r="P78" s="63">
        <f t="shared" ref="P78" si="189">+SUM(K78:O78)</f>
        <v>6.6684204197322785</v>
      </c>
      <c r="Q78" s="63">
        <f t="shared" ref="Q78" si="190">100*(I78/I77-1)</f>
        <v>6.6684531712947193</v>
      </c>
      <c r="S78" s="62">
        <f>+'Indice PondENGHO'!D77</f>
        <v>1502.7607421875</v>
      </c>
      <c r="T78" s="62">
        <f>+'Indice PondENGHO'!P77</f>
        <v>1499.6488037109375</v>
      </c>
      <c r="U78" s="62">
        <f>+'Indice PondENGHO'!AB77</f>
        <v>1497.1025390625</v>
      </c>
      <c r="V78" s="62">
        <f>+'Indice PondENGHO'!AN77</f>
        <v>1493.9556884765625</v>
      </c>
      <c r="W78" s="62">
        <f>+'Indice PondENGHO'!AZ77</f>
        <v>1489.5977783203125</v>
      </c>
      <c r="Y78" s="63">
        <f t="shared" ref="Y78" si="191">+S$1*(S78-S77)/D77</f>
        <v>2.9123355327948115</v>
      </c>
      <c r="Z78" s="63">
        <f t="shared" ref="Z78" si="192">+T$1*(T78-T77)/E77</f>
        <v>2.4160548667301907</v>
      </c>
      <c r="AA78" s="63">
        <f t="shared" ref="AA78" si="193">+U$1*(U78-U77)/F77</f>
        <v>2.2497164655393731</v>
      </c>
      <c r="AB78" s="63">
        <f t="shared" ref="AB78" si="194">+V$1*(V78-V77)/G77</f>
        <v>1.8864127223961655</v>
      </c>
      <c r="AC78" s="63">
        <f t="shared" ref="AC78" si="195">+W$1*(W78-W77)/H77</f>
        <v>1.4304629962276509</v>
      </c>
      <c r="AE78" s="62">
        <f>+'Indice PondENGHO'!D77</f>
        <v>1502.7607421875</v>
      </c>
      <c r="AF78" s="62">
        <f>+'Indice PondENGHO'!E77</f>
        <v>1162.2208251953125</v>
      </c>
      <c r="AG78" s="62">
        <f>+'Indice PondENGHO'!F77</f>
        <v>1598.4205322265625</v>
      </c>
      <c r="AH78" s="62">
        <f>+'Indice PondENGHO'!G77</f>
        <v>1063.9085693359375</v>
      </c>
      <c r="AI78" s="62">
        <f>+'Indice PondENGHO'!H77</f>
        <v>1358.5723876953125</v>
      </c>
      <c r="AJ78" s="62">
        <f>+'Indice PondENGHO'!I77</f>
        <v>1463.3170166015625</v>
      </c>
      <c r="AK78" s="62">
        <f>+'Indice PondENGHO'!J77</f>
        <v>1412.2012939453125</v>
      </c>
      <c r="AL78" s="62">
        <f>+'Indice PondENGHO'!K77</f>
        <v>991.83331298828125</v>
      </c>
      <c r="AM78" s="62">
        <f>+'Indice PondENGHO'!L77</f>
        <v>1272.604248046875</v>
      </c>
      <c r="AN78" s="62">
        <f>+'Indice PondENGHO'!M77</f>
        <v>1078.2354736328125</v>
      </c>
      <c r="AO78" s="62">
        <f>+'Indice PondENGHO'!N77</f>
        <v>1493.2784423828125</v>
      </c>
      <c r="AP78" s="62">
        <f>+'Indice PondENGHO'!O77</f>
        <v>1209.4559326171875</v>
      </c>
      <c r="AQ78" s="62">
        <f t="shared" ref="AQ78" si="196">+D78</f>
        <v>1403.17138671875</v>
      </c>
      <c r="AR78" s="62"/>
      <c r="AS78" s="62">
        <f>+'Indice PondENGHO'!AZ77</f>
        <v>1489.5977783203125</v>
      </c>
      <c r="AT78" s="62">
        <f>+'Indice PondENGHO'!BA77</f>
        <v>1149.4224853515625</v>
      </c>
      <c r="AU78" s="62">
        <f>+'Indice PondENGHO'!BB77</f>
        <v>1633.1922607421875</v>
      </c>
      <c r="AV78" s="62">
        <f>+'Indice PondENGHO'!BC77</f>
        <v>1026.74365234375</v>
      </c>
      <c r="AW78" s="62">
        <f>+'Indice PondENGHO'!BD77</f>
        <v>1363.460693359375</v>
      </c>
      <c r="AX78" s="62">
        <f>+'Indice PondENGHO'!BE77</f>
        <v>1417.240478515625</v>
      </c>
      <c r="AY78" s="62">
        <f>+'Indice PondENGHO'!BF77</f>
        <v>1387.3857421875</v>
      </c>
      <c r="AZ78" s="62">
        <f>+'Indice PondENGHO'!BG77</f>
        <v>977.0623779296875</v>
      </c>
      <c r="BA78" s="62">
        <f>+'Indice PondENGHO'!BH77</f>
        <v>1267.2855224609375</v>
      </c>
      <c r="BB78" s="62">
        <f>+'Indice PondENGHO'!BI77</f>
        <v>1118.8731689453125</v>
      </c>
      <c r="BC78" s="62">
        <f>+'Indice PondENGHO'!BJ77</f>
        <v>1472.484130859375</v>
      </c>
      <c r="BD78" s="62">
        <f>+'Indice PondENGHO'!BK77</f>
        <v>1204.842041015625</v>
      </c>
      <c r="BE78" s="62">
        <f t="shared" ref="BE78" si="197">+H78</f>
        <v>1360.4320068359375</v>
      </c>
      <c r="BG78" s="63">
        <f t="shared" ref="BG78" si="198">+AE$1*(AE78-AE77)/$AQ77</f>
        <v>2.9123355327948115</v>
      </c>
      <c r="BH78" s="63">
        <f t="shared" ref="BH78" si="199">+AF$1*(AF78-AF77)/$AQ77</f>
        <v>0.13853251615278556</v>
      </c>
      <c r="BI78" s="63">
        <f t="shared" ref="BI78" si="200">+AG$1*(AG78-AG77)/$AQ77</f>
        <v>0.53011047352578933</v>
      </c>
      <c r="BJ78" s="63">
        <f t="shared" ref="BJ78" si="201">+AH$1*(AH78-AH77)/$AQ77</f>
        <v>0.68478804803022386</v>
      </c>
      <c r="BK78" s="63">
        <f t="shared" ref="BK78" si="202">+AI$1*(AI78-AI77)/$AQ77</f>
        <v>0.24158079296147664</v>
      </c>
      <c r="BL78" s="63">
        <f t="shared" ref="BL78" si="203">+AJ$1*(AJ78-AJ77)/$AQ77</f>
        <v>0.25284066074884082</v>
      </c>
      <c r="BM78" s="63">
        <f t="shared" ref="BM78" si="204">+AK$1*(AK78-AK77)/$AQ77</f>
        <v>0.55511351852341295</v>
      </c>
      <c r="BN78" s="63">
        <f t="shared" ref="BN78" si="205">+AL$1*(AL78-AL77)/$AQ77</f>
        <v>7.1826784044273104E-2</v>
      </c>
      <c r="BO78" s="63">
        <f t="shared" ref="BO78" si="206">+AM$1*(AM78-AM77)/$AQ77</f>
        <v>0.35600195007940744</v>
      </c>
      <c r="BP78" s="63">
        <f t="shared" ref="BP78" si="207">+AN$1*(AN78-AN77)/$AQ77</f>
        <v>0.12493713781157315</v>
      </c>
      <c r="BQ78" s="63">
        <f t="shared" ref="BQ78" si="208">+AO$1*(AO78-AO77)/$AQ77</f>
        <v>0.36802811434690857</v>
      </c>
      <c r="BR78" s="63">
        <f t="shared" ref="BR78" si="209">+AP$1*(AP78-AP77)/$AQ77</f>
        <v>0.1994612481330699</v>
      </c>
      <c r="BS78" s="63">
        <f t="shared" ref="BS78" si="210">+SUM(BG78:BR78)</f>
        <v>6.4355567771525717</v>
      </c>
      <c r="BT78" s="63">
        <f t="shared" ref="BT78" si="211">100*(D78/D77-1)</f>
        <v>6.8295550387200699</v>
      </c>
      <c r="BV78" s="63">
        <f t="shared" ref="BV78" si="212">+AS$1*(AS78-AS77)/$BE77</f>
        <v>1.4304629962276509</v>
      </c>
      <c r="BW78" s="63">
        <f t="shared" ref="BW78" si="213">+AT$1*(AT78-AT77)/$BE77</f>
        <v>0.11433051430378122</v>
      </c>
      <c r="BX78" s="63">
        <f t="shared" ref="BX78" si="214">+AU$1*(AU78-AU77)/$BE77</f>
        <v>0.39988165107569468</v>
      </c>
      <c r="BY78" s="63">
        <f t="shared" ref="BY78" si="215">+AV$1*(AV78-AV77)/$BE77</f>
        <v>0.71044698565029685</v>
      </c>
      <c r="BZ78" s="63">
        <f t="shared" ref="BZ78" si="216">+AW$1*(AW78-AW77)/$BE77</f>
        <v>0.41474952990011943</v>
      </c>
      <c r="CA78" s="63">
        <f t="shared" ref="CA78" si="217">+AX$1*(AX78-AX77)/$BE77</f>
        <v>0.48091740742306233</v>
      </c>
      <c r="CB78" s="63">
        <f t="shared" ref="CB78" si="218">+AY$1*(AY78-AY77)/$BE77</f>
        <v>0.85510941675501295</v>
      </c>
      <c r="CC78" s="63">
        <f t="shared" ref="CC78" si="219">+AZ$1*(AZ78-AZ77)/$BE77</f>
        <v>6.2385548834479117E-2</v>
      </c>
      <c r="CD78" s="63">
        <f t="shared" ref="CD78" si="220">+BA$1*(BA78-BA77)/$BE77</f>
        <v>0.44964545844152159</v>
      </c>
      <c r="CE78" s="63">
        <f t="shared" ref="CE78" si="221">+BB$1*(BB78-BB77)/$BE77</f>
        <v>0.25614773240715183</v>
      </c>
      <c r="CF78" s="63">
        <f t="shared" ref="CF78" si="222">+BC$1*(BC78-BC77)/$BE77</f>
        <v>0.67711117547763622</v>
      </c>
      <c r="CG78" s="63">
        <f t="shared" ref="CG78" si="223">+BD$1*(BD78-BD77)/$BE77</f>
        <v>0.28135116088683548</v>
      </c>
      <c r="CH78" s="63">
        <f t="shared" ref="CH78" si="224">+SUM(BV78:CG78)</f>
        <v>6.1325395773832421</v>
      </c>
      <c r="CI78" s="55">
        <f t="shared" ref="CI78" si="225">100*(H78/H77-1)</f>
        <v>6.5134921696090808</v>
      </c>
      <c r="CK78" s="63">
        <f t="shared" ref="CK78" si="226">+BG78-BV78</f>
        <v>1.4818725365671606</v>
      </c>
      <c r="CL78" s="63">
        <f t="shared" ref="CL78" si="227">+BH78-BW78</f>
        <v>2.420200184900434E-2</v>
      </c>
      <c r="CM78" s="63">
        <f t="shared" ref="CM78" si="228">+BI78-BX78</f>
        <v>0.13022882245009465</v>
      </c>
      <c r="CN78" s="63">
        <f t="shared" ref="CN78" si="229">+BJ78-BY78</f>
        <v>-2.5658937620072986E-2</v>
      </c>
      <c r="CO78" s="63">
        <f t="shared" ref="CO78" si="230">+BK78-BZ78</f>
        <v>-0.17316873693864279</v>
      </c>
      <c r="CP78" s="63">
        <f t="shared" ref="CP78" si="231">+BL78-CA78</f>
        <v>-0.22807674667422151</v>
      </c>
      <c r="CQ78" s="63">
        <f t="shared" ref="CQ78" si="232">+BM78-CB78</f>
        <v>-0.2999958982316</v>
      </c>
      <c r="CR78" s="63">
        <f t="shared" ref="CR78" si="233">+BN78-CC78</f>
        <v>9.4412352097939869E-3</v>
      </c>
      <c r="CS78" s="63">
        <f t="shared" ref="CS78" si="234">+BO78-CD78</f>
        <v>-9.3643508362114158E-2</v>
      </c>
      <c r="CT78" s="63">
        <f t="shared" ref="CT78" si="235">+BP78-CE78</f>
        <v>-0.13121059459557868</v>
      </c>
      <c r="CU78" s="63">
        <f t="shared" ref="CU78" si="236">+BQ78-CF78</f>
        <v>-0.30908306113072764</v>
      </c>
      <c r="CV78" s="63">
        <f t="shared" ref="CV78" si="237">+BR78-CG78</f>
        <v>-8.1889912753765587E-2</v>
      </c>
      <c r="CW78" s="63">
        <f t="shared" ref="CW78" si="238">+BS78-CH78</f>
        <v>0.30301719976932961</v>
      </c>
      <c r="CX78" s="63">
        <f t="shared" ref="CX78" si="239">+BT78-CI78</f>
        <v>0.31606286911098902</v>
      </c>
    </row>
    <row r="79" spans="1:102" x14ac:dyDescent="0.3">
      <c r="A79" s="61">
        <f>+'Indice PondENGHO'!A78</f>
        <v>45017</v>
      </c>
      <c r="B79" s="55">
        <f>+'Indice PondENGHO'!B78</f>
        <v>4</v>
      </c>
      <c r="C79" s="55">
        <f>+'Indice PondENGHO'!C78</f>
        <v>2023</v>
      </c>
      <c r="D79" s="62">
        <f>+'Indice PondENGHO'!BL78</f>
        <v>1521.9217529296875</v>
      </c>
      <c r="E79" s="62">
        <f>+'Indice PondENGHO'!BM78</f>
        <v>1501.82666015625</v>
      </c>
      <c r="F79" s="62">
        <f>+'Indice PondENGHO'!BN78</f>
        <v>1498.0084228515625</v>
      </c>
      <c r="G79" s="62">
        <f>+'Indice PondENGHO'!BO78</f>
        <v>1488.4168701171875</v>
      </c>
      <c r="H79" s="62">
        <f>+'Indice PondENGHO'!BP78</f>
        <v>1471.1060791015625</v>
      </c>
      <c r="I79" s="62">
        <f>+'Indice PondENGHO'!CD78</f>
        <v>1490.6943359375</v>
      </c>
      <c r="K79" s="63">
        <f t="shared" ref="K79" si="240">100*D$1*(D79-D78)/$I78</f>
        <v>1.0531969342242509</v>
      </c>
      <c r="L79" s="63">
        <f t="shared" ref="L79" si="241">100*E$1*(E79-E78)/$I78</f>
        <v>1.2997798240075857</v>
      </c>
      <c r="M79" s="63">
        <f t="shared" ref="M79" si="242">100*F$1*(F79-F78)/$I78</f>
        <v>1.4730235160772476</v>
      </c>
      <c r="N79" s="63">
        <f t="shared" ref="N79" si="243">100*G$1*(G79-G78)/$I78</f>
        <v>1.8291380171345306</v>
      </c>
      <c r="O79" s="63">
        <f t="shared" ref="O79" si="244">100*H$1*(H79-H78)/$I78</f>
        <v>2.5973570464747557</v>
      </c>
      <c r="P79" s="63">
        <f t="shared" ref="P79" si="245">+SUM(K79:O79)</f>
        <v>8.2524953379183703</v>
      </c>
      <c r="Q79" s="63">
        <f t="shared" ref="Q79" si="246">100*(I79/I78-1)</f>
        <v>8.2525427686335426</v>
      </c>
      <c r="S79" s="62">
        <f>+'Indice PondENGHO'!D78</f>
        <v>1653.4443359375</v>
      </c>
      <c r="T79" s="62">
        <f>+'Indice PondENGHO'!P78</f>
        <v>1651.5765380859375</v>
      </c>
      <c r="U79" s="62">
        <f>+'Indice PondENGHO'!AB78</f>
        <v>1650.78857421875</v>
      </c>
      <c r="V79" s="62">
        <f>+'Indice PondENGHO'!AN78</f>
        <v>1648.3333740234375</v>
      </c>
      <c r="W79" s="62">
        <f>+'Indice PondENGHO'!AZ78</f>
        <v>1644.4464111328125</v>
      </c>
      <c r="Y79" s="63">
        <f t="shared" ref="Y79" si="247">+S$1*(S79-S78)/D78</f>
        <v>3.7021984719937482</v>
      </c>
      <c r="Z79" s="63">
        <f t="shared" ref="Z79" si="248">+T$1*(T79-T78)/E78</f>
        <v>3.0345736962518557</v>
      </c>
      <c r="AA79" s="63">
        <f t="shared" ref="AA79" si="249">+U$1*(U79-U78)/F78</f>
        <v>2.8194294271302054</v>
      </c>
      <c r="AB79" s="63">
        <f t="shared" ref="AB79" si="250">+V$1*(V79-V78)/G78</f>
        <v>2.3662367852896424</v>
      </c>
      <c r="AC79" s="63">
        <f t="shared" ref="AC79" si="251">+W$1*(W79-W78)/H78</f>
        <v>1.7868525204115517</v>
      </c>
      <c r="AE79" s="62">
        <f>+'Indice PondENGHO'!D78</f>
        <v>1653.4443359375</v>
      </c>
      <c r="AF79" s="62">
        <f>+'Indice PondENGHO'!E78</f>
        <v>1219.2318115234375</v>
      </c>
      <c r="AG79" s="62">
        <f>+'Indice PondENGHO'!F78</f>
        <v>1730.6439208984375</v>
      </c>
      <c r="AH79" s="62">
        <f>+'Indice PondENGHO'!G78</f>
        <v>1119.759521484375</v>
      </c>
      <c r="AI79" s="62">
        <f>+'Indice PondENGHO'!H78</f>
        <v>1477.276611328125</v>
      </c>
      <c r="AJ79" s="62">
        <f>+'Indice PondENGHO'!I78</f>
        <v>1559.1932373046875</v>
      </c>
      <c r="AK79" s="62">
        <f>+'Indice PondENGHO'!J78</f>
        <v>1499.3397216796875</v>
      </c>
      <c r="AL79" s="62">
        <f>+'Indice PondENGHO'!K78</f>
        <v>1059.584716796875</v>
      </c>
      <c r="AM79" s="62">
        <f>+'Indice PondENGHO'!L78</f>
        <v>1366.9708251953125</v>
      </c>
      <c r="AN79" s="62">
        <f>+'Indice PondENGHO'!M78</f>
        <v>1144.1473388671875</v>
      </c>
      <c r="AO79" s="62">
        <f>+'Indice PondENGHO'!N78</f>
        <v>1646.9456787109375</v>
      </c>
      <c r="AP79" s="62">
        <f>+'Indice PondENGHO'!O78</f>
        <v>1288.5731201171875</v>
      </c>
      <c r="AQ79" s="62">
        <f t="shared" ref="AQ79" si="252">+D79</f>
        <v>1521.9217529296875</v>
      </c>
      <c r="AR79" s="62"/>
      <c r="AS79" s="62">
        <f>+'Indice PondENGHO'!AZ78</f>
        <v>1644.4464111328125</v>
      </c>
      <c r="AT79" s="62">
        <f>+'Indice PondENGHO'!BA78</f>
        <v>1203.8345947265625</v>
      </c>
      <c r="AU79" s="62">
        <f>+'Indice PondENGHO'!BB78</f>
        <v>1771.0728759765625</v>
      </c>
      <c r="AV79" s="62">
        <f>+'Indice PondENGHO'!BC78</f>
        <v>1087.7952880859375</v>
      </c>
      <c r="AW79" s="62">
        <f>+'Indice PondENGHO'!BD78</f>
        <v>1485.7342529296875</v>
      </c>
      <c r="AX79" s="62">
        <f>+'Indice PondENGHO'!BE78</f>
        <v>1511.119140625</v>
      </c>
      <c r="AY79" s="62">
        <f>+'Indice PondENGHO'!BF78</f>
        <v>1478.6484375</v>
      </c>
      <c r="AZ79" s="62">
        <f>+'Indice PondENGHO'!BG78</f>
        <v>1042.8756103515625</v>
      </c>
      <c r="BA79" s="62">
        <f>+'Indice PondENGHO'!BH78</f>
        <v>1367.5010986328125</v>
      </c>
      <c r="BB79" s="62">
        <f>+'Indice PondENGHO'!BI78</f>
        <v>1192.8214111328125</v>
      </c>
      <c r="BC79" s="62">
        <f>+'Indice PondENGHO'!BJ78</f>
        <v>1612.130126953125</v>
      </c>
      <c r="BD79" s="62">
        <f>+'Indice PondENGHO'!BK78</f>
        <v>1286.444580078125</v>
      </c>
      <c r="BE79" s="62">
        <f t="shared" ref="BE79" si="253">+H79</f>
        <v>1471.1060791015625</v>
      </c>
      <c r="BG79" s="63">
        <f t="shared" ref="BG79" si="254">+AE$1*(AE79-AE78)/$AQ78</f>
        <v>3.7021984719937482</v>
      </c>
      <c r="BH79" s="63">
        <f t="shared" ref="BH79" si="255">+AF$1*(AF79-AF78)/$AQ78</f>
        <v>9.0345772418495063E-2</v>
      </c>
      <c r="BI79" s="63">
        <f t="shared" ref="BI79" si="256">+AG$1*(AG79-AG78)/$AQ78</f>
        <v>0.75312845614163126</v>
      </c>
      <c r="BJ79" s="63">
        <f t="shared" ref="BJ79" si="257">+AH$1*(AH79-AH78)/$AQ78</f>
        <v>0.5648585664863609</v>
      </c>
      <c r="BK79" s="63">
        <f t="shared" ref="BK79" si="258">+AI$1*(AI79-AI78)/$AQ78</f>
        <v>0.34848435539951783</v>
      </c>
      <c r="BL79" s="63">
        <f t="shared" ref="BL79" si="259">+AJ$1*(AJ79-AJ78)/$AQ78</f>
        <v>0.28599538579059575</v>
      </c>
      <c r="BM79" s="63">
        <f t="shared" ref="BM79" si="260">+AK$1*(AK79-AK78)/$AQ78</f>
        <v>0.64516125513550659</v>
      </c>
      <c r="BN79" s="63">
        <f t="shared" ref="BN79" si="261">+AL$1*(AL79-AL78)/$AQ78</f>
        <v>0.24218178300294754</v>
      </c>
      <c r="BO79" s="63">
        <f t="shared" ref="BO79" si="262">+AM$1*(AM79-AM78)/$AQ78</f>
        <v>0.51798949612823297</v>
      </c>
      <c r="BP79" s="63">
        <f t="shared" ref="BP79" si="263">+AN$1*(AN79-AN78)/$AQ78</f>
        <v>7.7421969404127475E-2</v>
      </c>
      <c r="BQ79" s="63">
        <f t="shared" ref="BQ79" si="264">+AO$1*(AO79-AO78)/$AQ78</f>
        <v>0.48063205480191845</v>
      </c>
      <c r="BR79" s="63">
        <f t="shared" ref="BR79" si="265">+AP$1*(AP79-AP78)/$AQ78</f>
        <v>0.20688226303481272</v>
      </c>
      <c r="BS79" s="63">
        <f t="shared" ref="BS79" si="266">+SUM(BG79:BR79)</f>
        <v>7.9152798297378943</v>
      </c>
      <c r="BT79" s="63">
        <f t="shared" ref="BT79" si="267">100*(D79/D78-1)</f>
        <v>8.462997986912324</v>
      </c>
      <c r="BV79" s="63">
        <f t="shared" ref="BV79" si="268">+AS$1*(AS79-AS78)/$BE78</f>
        <v>1.7868525204115517</v>
      </c>
      <c r="BW79" s="63">
        <f t="shared" ref="BW79" si="269">+AT$1*(AT79-AT78)/$BE78</f>
        <v>7.3607997970855515E-2</v>
      </c>
      <c r="BX79" s="63">
        <f t="shared" ref="BX79" si="270">+AU$1*(AU79-AU78)/$BE78</f>
        <v>0.60502402978231151</v>
      </c>
      <c r="BY79" s="63">
        <f t="shared" ref="BY79" si="271">+AV$1*(AV79-AV78)/$BE78</f>
        <v>0.65607655369169215</v>
      </c>
      <c r="BZ79" s="63">
        <f t="shared" ref="BZ79" si="272">+AW$1*(AW79-AW78)/$BE78</f>
        <v>0.62873406487518613</v>
      </c>
      <c r="CA79" s="63">
        <f t="shared" ref="CA79" si="273">+AX$1*(AX79-AX78)/$BE78</f>
        <v>0.55181383244540894</v>
      </c>
      <c r="CB79" s="63">
        <f t="shared" ref="CB79" si="274">+AY$1*(AY79-AY78)/$BE78</f>
        <v>1.0495019281988924</v>
      </c>
      <c r="CC79" s="63">
        <f t="shared" ref="CC79" si="275">+AZ$1*(AZ79-AZ78)/$BE78</f>
        <v>0.22038642735463645</v>
      </c>
      <c r="CD79" s="63">
        <f t="shared" ref="CD79" si="276">+BA$1*(BA79-BA78)/$BE78</f>
        <v>0.71795358046498858</v>
      </c>
      <c r="CE79" s="63">
        <f t="shared" ref="CE79" si="277">+BB$1*(BB79-BB78)/$BE78</f>
        <v>0.20459213298564424</v>
      </c>
      <c r="CF79" s="63">
        <f t="shared" ref="CF79" si="278">+BC$1*(BC79-BC78)/$BE78</f>
        <v>0.83776564016311095</v>
      </c>
      <c r="CG79" s="63">
        <f t="shared" ref="CG79" si="279">+BD$1*(BD79-BD78)/$BE78</f>
        <v>0.30039646836933986</v>
      </c>
      <c r="CH79" s="63">
        <f t="shared" ref="CH79" si="280">+SUM(BV79:CG79)</f>
        <v>7.6327051767136194</v>
      </c>
      <c r="CI79" s="55">
        <f t="shared" ref="CI79" si="281">100*(H79/H78-1)</f>
        <v>8.1352152632036656</v>
      </c>
      <c r="CK79" s="63">
        <f t="shared" ref="CK79" si="282">+BG79-BV79</f>
        <v>1.9153459515821964</v>
      </c>
      <c r="CL79" s="63">
        <f t="shared" ref="CL79" si="283">+BH79-BW79</f>
        <v>1.6737774447639547E-2</v>
      </c>
      <c r="CM79" s="63">
        <f t="shared" ref="CM79" si="284">+BI79-BX79</f>
        <v>0.14810442635931975</v>
      </c>
      <c r="CN79" s="63">
        <f t="shared" ref="CN79" si="285">+BJ79-BY79</f>
        <v>-9.1217987205331252E-2</v>
      </c>
      <c r="CO79" s="63">
        <f t="shared" ref="CO79" si="286">+BK79-BZ79</f>
        <v>-0.2802497094756683</v>
      </c>
      <c r="CP79" s="63">
        <f t="shared" ref="CP79" si="287">+BL79-CA79</f>
        <v>-0.26581844665481319</v>
      </c>
      <c r="CQ79" s="63">
        <f t="shared" ref="CQ79" si="288">+BM79-CB79</f>
        <v>-0.40434067306338584</v>
      </c>
      <c r="CR79" s="63">
        <f t="shared" ref="CR79" si="289">+BN79-CC79</f>
        <v>2.1795355648311088E-2</v>
      </c>
      <c r="CS79" s="63">
        <f t="shared" ref="CS79" si="290">+BO79-CD79</f>
        <v>-0.19996408433675561</v>
      </c>
      <c r="CT79" s="63">
        <f t="shared" ref="CT79" si="291">+BP79-CE79</f>
        <v>-0.12717016358151678</v>
      </c>
      <c r="CU79" s="63">
        <f t="shared" ref="CU79" si="292">+BQ79-CF79</f>
        <v>-0.3571335853611925</v>
      </c>
      <c r="CV79" s="63">
        <f t="shared" ref="CV79" si="293">+BR79-CG79</f>
        <v>-9.3514205334527145E-2</v>
      </c>
      <c r="CW79" s="63">
        <f t="shared" ref="CW79" si="294">+BS79-CH79</f>
        <v>0.28257465302427498</v>
      </c>
      <c r="CX79" s="63">
        <f t="shared" ref="CX79" si="295">+BT79-CI79</f>
        <v>0.32778272370865835</v>
      </c>
    </row>
    <row r="80" spans="1:102" x14ac:dyDescent="0.3">
      <c r="A80" s="61">
        <f>+'Indice PondENGHO'!A79</f>
        <v>45047</v>
      </c>
      <c r="B80" s="55">
        <f>+'Indice PondENGHO'!B79</f>
        <v>5</v>
      </c>
      <c r="C80" s="55">
        <f>+'Indice PondENGHO'!C79</f>
        <v>2023</v>
      </c>
      <c r="D80" s="62">
        <f>+'Indice PondENGHO'!BL79</f>
        <v>1642.893798828125</v>
      </c>
      <c r="E80" s="62">
        <f>+'Indice PondENGHO'!BM79</f>
        <v>1622.9095458984375</v>
      </c>
      <c r="F80" s="62">
        <f>+'Indice PondENGHO'!BN79</f>
        <v>1619.5450439453125</v>
      </c>
      <c r="G80" s="62">
        <f>+'Indice PondENGHO'!BO79</f>
        <v>1610.3856201171875</v>
      </c>
      <c r="H80" s="62">
        <f>+'Indice PondENGHO'!BP79</f>
        <v>1594.33447265625</v>
      </c>
      <c r="I80" s="62">
        <f>+'Indice PondENGHO'!CD79</f>
        <v>1612.7342529296875</v>
      </c>
      <c r="K80" s="63">
        <f t="shared" ref="K80" si="296">100*D$1*(D80-D79)/$I79</f>
        <v>0.99110929197665165</v>
      </c>
      <c r="L80" s="63">
        <f t="shared" ref="L80" si="297">100*E$1*(E80-E79)/$I79</f>
        <v>1.260811070545073</v>
      </c>
      <c r="M80" s="63">
        <f t="shared" ref="M80" si="298">100*F$1*(F80-F79)/$I79</f>
        <v>1.4407737036669892</v>
      </c>
      <c r="N80" s="63">
        <f t="shared" ref="N80" si="299">100*G$1*(G80-G79)/$I79</f>
        <v>1.8225906058052452</v>
      </c>
      <c r="O80" s="63">
        <f t="shared" ref="O80" si="300">100*H$1*(H80-H79)/$I79</f>
        <v>2.6715200904442225</v>
      </c>
      <c r="P80" s="63">
        <f t="shared" ref="P80" si="301">+SUM(K80:O80)</f>
        <v>8.1868047624381823</v>
      </c>
      <c r="Q80" s="63">
        <f t="shared" ref="Q80" si="302">100*(I80/I79-1)</f>
        <v>8.1867834370911829</v>
      </c>
      <c r="S80" s="62">
        <f>+'Indice PondENGHO'!D79</f>
        <v>1768.325927734375</v>
      </c>
      <c r="T80" s="62">
        <f>+'Indice PondENGHO'!P79</f>
        <v>1764.76611328125</v>
      </c>
      <c r="U80" s="62">
        <f>+'Indice PondENGHO'!AB79</f>
        <v>1762.0538330078125</v>
      </c>
      <c r="V80" s="62">
        <f>+'Indice PondENGHO'!AN79</f>
        <v>1758.5146484375</v>
      </c>
      <c r="W80" s="62">
        <f>+'Indice PondENGHO'!AZ79</f>
        <v>1753.52587890625</v>
      </c>
      <c r="Y80" s="63">
        <f t="shared" ref="Y80" si="303">+S$1*(S80-S79)/D79</f>
        <v>2.6023311955636532</v>
      </c>
      <c r="Z80" s="63">
        <f t="shared" ref="Z80" si="304">+T$1*(T80-T79)/E79</f>
        <v>2.0872407804392541</v>
      </c>
      <c r="AA80" s="63">
        <f t="shared" ref="AA80" si="305">+U$1*(U80-U79)/F79</f>
        <v>1.8847973568833547</v>
      </c>
      <c r="AB80" s="63">
        <f t="shared" ref="AB80" si="306">+V$1*(V80-V79)/G79</f>
        <v>1.5605132045655876</v>
      </c>
      <c r="AC80" s="63">
        <f t="shared" ref="AC80" si="307">+W$1*(W80-W79)/H79</f>
        <v>1.1640112961538127</v>
      </c>
      <c r="AE80" s="62">
        <f>+'Indice PondENGHO'!D79</f>
        <v>1768.325927734375</v>
      </c>
      <c r="AF80" s="62">
        <f>+'Indice PondENGHO'!E79</f>
        <v>1330.5677490234375</v>
      </c>
      <c r="AG80" s="62">
        <f>+'Indice PondENGHO'!F79</f>
        <v>1872.0367431640625</v>
      </c>
      <c r="AH80" s="62">
        <f>+'Indice PondENGHO'!G79</f>
        <v>1251.7835693359375</v>
      </c>
      <c r="AI80" s="62">
        <f>+'Indice PondENGHO'!H79</f>
        <v>1611.5216064453125</v>
      </c>
      <c r="AJ80" s="62">
        <f>+'Indice PondENGHO'!I79</f>
        <v>1705.6087646484375</v>
      </c>
      <c r="AK80" s="62">
        <f>+'Indice PondENGHO'!J79</f>
        <v>1612.5859375</v>
      </c>
      <c r="AL80" s="62">
        <f>+'Indice PondENGHO'!K79</f>
        <v>1136.502197265625</v>
      </c>
      <c r="AM80" s="62">
        <f>+'Indice PondENGHO'!L79</f>
        <v>1473.64990234375</v>
      </c>
      <c r="AN80" s="62">
        <f>+'Indice PondENGHO'!M79</f>
        <v>1212.02197265625</v>
      </c>
      <c r="AO80" s="62">
        <f>+'Indice PondENGHO'!N79</f>
        <v>1797.538330078125</v>
      </c>
      <c r="AP80" s="62">
        <f>+'Indice PondENGHO'!O79</f>
        <v>1383.9639892578125</v>
      </c>
      <c r="AQ80" s="62">
        <f t="shared" ref="AQ80" si="308">+D80</f>
        <v>1642.893798828125</v>
      </c>
      <c r="AR80" s="62"/>
      <c r="AS80" s="62">
        <f>+'Indice PondENGHO'!AZ79</f>
        <v>1753.52587890625</v>
      </c>
      <c r="AT80" s="62">
        <f>+'Indice PondENGHO'!BA79</f>
        <v>1313.709228515625</v>
      </c>
      <c r="AU80" s="62">
        <f>+'Indice PondENGHO'!BB79</f>
        <v>1922.65869140625</v>
      </c>
      <c r="AV80" s="62">
        <f>+'Indice PondENGHO'!BC79</f>
        <v>1214.342041015625</v>
      </c>
      <c r="AW80" s="62">
        <f>+'Indice PondENGHO'!BD79</f>
        <v>1619.2374267578125</v>
      </c>
      <c r="AX80" s="62">
        <f>+'Indice PondENGHO'!BE79</f>
        <v>1643.25048828125</v>
      </c>
      <c r="AY80" s="62">
        <f>+'Indice PondENGHO'!BF79</f>
        <v>1598.945556640625</v>
      </c>
      <c r="AZ80" s="62">
        <f>+'Indice PondENGHO'!BG79</f>
        <v>1117.7662353515625</v>
      </c>
      <c r="BA80" s="62">
        <f>+'Indice PondENGHO'!BH79</f>
        <v>1487.1549072265625</v>
      </c>
      <c r="BB80" s="62">
        <f>+'Indice PondENGHO'!BI79</f>
        <v>1267.480224609375</v>
      </c>
      <c r="BC80" s="62">
        <f>+'Indice PondENGHO'!BJ79</f>
        <v>1764.1634521484375</v>
      </c>
      <c r="BD80" s="62">
        <f>+'Indice PondENGHO'!BK79</f>
        <v>1377.47119140625</v>
      </c>
      <c r="BE80" s="62">
        <f t="shared" ref="BE80" si="309">+H80</f>
        <v>1594.33447265625</v>
      </c>
      <c r="BG80" s="63">
        <f t="shared" ref="BG80" si="310">+AE$1*(AE80-AE79)/$AQ79</f>
        <v>2.6023311955636532</v>
      </c>
      <c r="BH80" s="63">
        <f t="shared" ref="BH80" si="311">+AF$1*(AF80-AF79)/$AQ79</f>
        <v>0.16266834442584474</v>
      </c>
      <c r="BI80" s="63">
        <f t="shared" ref="BI80" si="312">+AG$1*(AG80-AG79)/$AQ79</f>
        <v>0.7425172249031905</v>
      </c>
      <c r="BJ80" s="63">
        <f t="shared" ref="BJ80" si="313">+AH$1*(AH80-AH79)/$AQ79</f>
        <v>1.2310638479324618</v>
      </c>
      <c r="BK80" s="63">
        <f t="shared" ref="BK80" si="314">+AI$1*(AI80-AI79)/$AQ79</f>
        <v>0.36335706846455429</v>
      </c>
      <c r="BL80" s="63">
        <f t="shared" ref="BL80" si="315">+AJ$1*(AJ80-AJ79)/$AQ79</f>
        <v>0.4026740580704451</v>
      </c>
      <c r="BM80" s="63">
        <f t="shared" ref="BM80" si="316">+AK$1*(AK80-AK79)/$AQ79</f>
        <v>0.77303766174550825</v>
      </c>
      <c r="BN80" s="63">
        <f t="shared" ref="BN80" si="317">+AL$1*(AL80-AL79)/$AQ79</f>
        <v>0.25349337844442899</v>
      </c>
      <c r="BO80" s="63">
        <f t="shared" ref="BO80" si="318">+AM$1*(AM80-AM79)/$AQ79</f>
        <v>0.53988392441031863</v>
      </c>
      <c r="BP80" s="63">
        <f t="shared" ref="BP80" si="319">+AN$1*(AN80-AN79)/$AQ79</f>
        <v>7.3506629158670928E-2</v>
      </c>
      <c r="BQ80" s="63">
        <f t="shared" ref="BQ80" si="320">+AO$1*(AO80-AO79)/$AQ79</f>
        <v>0.43426379807871746</v>
      </c>
      <c r="BR80" s="63">
        <f t="shared" ref="BR80" si="321">+AP$1*(AP80-AP79)/$AQ79</f>
        <v>0.22997340700893398</v>
      </c>
      <c r="BS80" s="63">
        <f t="shared" ref="BS80" si="322">+SUM(BG80:BR80)</f>
        <v>7.8087705382067298</v>
      </c>
      <c r="BT80" s="63">
        <f t="shared" ref="BT80" si="323">100*(D80/D79-1)</f>
        <v>7.948637679011239</v>
      </c>
      <c r="BV80" s="63">
        <f t="shared" ref="BV80" si="324">+AS$1*(AS80-AS79)/$BE79</f>
        <v>1.1640112961538127</v>
      </c>
      <c r="BW80" s="63">
        <f t="shared" ref="BW80" si="325">+AT$1*(AT80-AT79)/$BE79</f>
        <v>0.13745474447160524</v>
      </c>
      <c r="BX80" s="63">
        <f t="shared" ref="BX80" si="326">+AU$1*(AU80-AU79)/$BE79</f>
        <v>0.6151213860312541</v>
      </c>
      <c r="BY80" s="63">
        <f t="shared" ref="BY80" si="327">+AV$1*(AV80-AV79)/$BE79</f>
        <v>1.2575957763816541</v>
      </c>
      <c r="BZ80" s="63">
        <f t="shared" ref="BZ80" si="328">+AW$1*(AW80-AW79)/$BE79</f>
        <v>0.63483209790145445</v>
      </c>
      <c r="CA80" s="63">
        <f t="shared" ref="CA80" si="329">+AX$1*(AX80-AX79)/$BE79</f>
        <v>0.71823143080768592</v>
      </c>
      <c r="CB80" s="63">
        <f t="shared" ref="CB80" si="330">+AY$1*(AY80-AY79)/$BE79</f>
        <v>1.2793165783894558</v>
      </c>
      <c r="CC80" s="63">
        <f t="shared" ref="CC80" si="331">+AZ$1*(AZ80-AZ79)/$BE79</f>
        <v>0.23191664987483282</v>
      </c>
      <c r="CD80" s="63">
        <f t="shared" ref="CD80" si="332">+BA$1*(BA80-BA79)/$BE79</f>
        <v>0.79272127818573757</v>
      </c>
      <c r="CE80" s="63">
        <f t="shared" ref="CE80" si="333">+BB$1*(BB80-BB79)/$BE79</f>
        <v>0.19101831495393634</v>
      </c>
      <c r="CF80" s="63">
        <f t="shared" ref="CF80" si="334">+BC$1*(BC80-BC79)/$BE79</f>
        <v>0.84346234955712307</v>
      </c>
      <c r="CG80" s="63">
        <f t="shared" ref="CG80" si="335">+BD$1*(BD80-BD79)/$BE79</f>
        <v>0.30987916484424721</v>
      </c>
      <c r="CH80" s="63">
        <f t="shared" ref="CH80" si="336">+SUM(BV80:CG80)</f>
        <v>8.1755610675528008</v>
      </c>
      <c r="CI80" s="55">
        <f t="shared" ref="CI80" si="337">100*(H80/H79-1)</f>
        <v>8.376581084482094</v>
      </c>
      <c r="CK80" s="63">
        <f t="shared" ref="CK80" si="338">+BG80-BV80</f>
        <v>1.4383198994098405</v>
      </c>
      <c r="CL80" s="63">
        <f t="shared" ref="CL80" si="339">+BH80-BW80</f>
        <v>2.5213599954239496E-2</v>
      </c>
      <c r="CM80" s="63">
        <f t="shared" ref="CM80" si="340">+BI80-BX80</f>
        <v>0.1273958388719364</v>
      </c>
      <c r="CN80" s="63">
        <f t="shared" ref="CN80" si="341">+BJ80-BY80</f>
        <v>-2.6531928449192277E-2</v>
      </c>
      <c r="CO80" s="63">
        <f t="shared" ref="CO80" si="342">+BK80-BZ80</f>
        <v>-0.27147502943690016</v>
      </c>
      <c r="CP80" s="63">
        <f t="shared" ref="CP80" si="343">+BL80-CA80</f>
        <v>-0.31555737273724083</v>
      </c>
      <c r="CQ80" s="63">
        <f t="shared" ref="CQ80" si="344">+BM80-CB80</f>
        <v>-0.50627891664394753</v>
      </c>
      <c r="CR80" s="63">
        <f t="shared" ref="CR80" si="345">+BN80-CC80</f>
        <v>2.1576728569596165E-2</v>
      </c>
      <c r="CS80" s="63">
        <f t="shared" ref="CS80" si="346">+BO80-CD80</f>
        <v>-0.25283735377541894</v>
      </c>
      <c r="CT80" s="63">
        <f t="shared" ref="CT80" si="347">+BP80-CE80</f>
        <v>-0.11751168579526541</v>
      </c>
      <c r="CU80" s="63">
        <f t="shared" ref="CU80" si="348">+BQ80-CF80</f>
        <v>-0.40919855147840561</v>
      </c>
      <c r="CV80" s="63">
        <f t="shared" ref="CV80" si="349">+BR80-CG80</f>
        <v>-7.9905757835313229E-2</v>
      </c>
      <c r="CW80" s="63">
        <f t="shared" ref="CW80" si="350">+BS80-CH80</f>
        <v>-0.36679052934607093</v>
      </c>
      <c r="CX80" s="63">
        <f t="shared" ref="CX80" si="351">+BT80-CI80</f>
        <v>-0.42794340547085508</v>
      </c>
    </row>
    <row r="81" spans="1:102" x14ac:dyDescent="0.3">
      <c r="A81" s="61">
        <f>+'Indice PondENGHO'!A80</f>
        <v>45078</v>
      </c>
      <c r="B81" s="55">
        <f>+'Indice PondENGHO'!B80</f>
        <v>6</v>
      </c>
      <c r="C81" s="55">
        <f>+'Indice PondENGHO'!C80</f>
        <v>2023</v>
      </c>
      <c r="D81" s="62">
        <f>+'Indice PondENGHO'!BL80</f>
        <v>1741.228759765625</v>
      </c>
      <c r="E81" s="62">
        <f>+'Indice PondENGHO'!BM80</f>
        <v>1720.682373046875</v>
      </c>
      <c r="F81" s="62">
        <f>+'Indice PondENGHO'!BN80</f>
        <v>1718.0120849609375</v>
      </c>
      <c r="G81" s="62">
        <f>+'Indice PondENGHO'!BO80</f>
        <v>1710.0357666015625</v>
      </c>
      <c r="H81" s="62">
        <f>+'Indice PondENGHO'!BP80</f>
        <v>1695.9107666015625</v>
      </c>
      <c r="I81" s="62">
        <f>+'Indice PondENGHO'!CD80</f>
        <v>1712.345458984375</v>
      </c>
      <c r="K81" s="63">
        <f t="shared" ref="K81" si="352">100*D$1*(D81-D80)/$I80</f>
        <v>0.74468098258164894</v>
      </c>
      <c r="L81" s="63">
        <f t="shared" ref="L81" si="353">100*E$1*(E81-E80)/$I80</f>
        <v>0.94104678454470891</v>
      </c>
      <c r="M81" s="63">
        <f t="shared" ref="M81" si="354">100*F$1*(F81-F80)/$I80</f>
        <v>1.0789598741506636</v>
      </c>
      <c r="N81" s="63">
        <f t="shared" ref="N81" si="355">100*G$1*(G81-G80)/$I80</f>
        <v>1.3763988060082593</v>
      </c>
      <c r="O81" s="63">
        <f t="shared" ref="O81" si="356">100*H$1*(H81-H80)/$I80</f>
        <v>2.0354751854274808</v>
      </c>
      <c r="P81" s="63">
        <f t="shared" ref="P81" si="357">+SUM(K81:O81)</f>
        <v>6.1765616327127617</v>
      </c>
      <c r="Q81" s="63">
        <f t="shared" ref="Q81" si="358">100*(I81/I80-1)</f>
        <v>6.1765418495783875</v>
      </c>
      <c r="S81" s="62">
        <f>+'Indice PondENGHO'!D80</f>
        <v>1858.3084716796875</v>
      </c>
      <c r="T81" s="62">
        <f>+'Indice PondENGHO'!P80</f>
        <v>1851.285400390625</v>
      </c>
      <c r="U81" s="62">
        <f>+'Indice PondENGHO'!AB80</f>
        <v>1846.5478515625</v>
      </c>
      <c r="V81" s="62">
        <f>+'Indice PondENGHO'!AN80</f>
        <v>1842.0325927734375</v>
      </c>
      <c r="W81" s="62">
        <f>+'Indice PondENGHO'!AZ80</f>
        <v>1834.9248046875</v>
      </c>
      <c r="Y81" s="63">
        <f t="shared" ref="Y81" si="359">+S$1*(S81-S80)/D80</f>
        <v>1.8882227447992079</v>
      </c>
      <c r="Z81" s="63">
        <f t="shared" ref="Z81" si="360">+T$1*(T81-T80)/E80</f>
        <v>1.4764017406669458</v>
      </c>
      <c r="AA81" s="63">
        <f t="shared" ref="AA81" si="361">+U$1*(U81-U80)/F80</f>
        <v>1.3238911265716913</v>
      </c>
      <c r="AB81" s="63">
        <f t="shared" ref="AB81" si="362">+V$1*(V81-V80)/G80</f>
        <v>1.0932869212101815</v>
      </c>
      <c r="AC81" s="63">
        <f t="shared" ref="AC81" si="363">+W$1*(W81-W80)/H80</f>
        <v>0.80148871509566866</v>
      </c>
      <c r="AE81" s="62">
        <f>+'Indice PondENGHO'!D80</f>
        <v>1858.3084716796875</v>
      </c>
      <c r="AF81" s="62">
        <f>+'Indice PondENGHO'!E80</f>
        <v>1390.5400390625</v>
      </c>
      <c r="AG81" s="62">
        <f>+'Indice PondENGHO'!F80</f>
        <v>1956.7996826171875</v>
      </c>
      <c r="AH81" s="62">
        <f>+'Indice PondENGHO'!G80</f>
        <v>1370.6092529296875</v>
      </c>
      <c r="AI81" s="62">
        <f>+'Indice PondENGHO'!H80</f>
        <v>1731.0113525390625</v>
      </c>
      <c r="AJ81" s="62">
        <f>+'Indice PondENGHO'!I80</f>
        <v>1854.0955810546875</v>
      </c>
      <c r="AK81" s="62">
        <f>+'Indice PondENGHO'!J80</f>
        <v>1714.9901123046875</v>
      </c>
      <c r="AL81" s="62">
        <f>+'Indice PondENGHO'!K80</f>
        <v>1251.7462158203125</v>
      </c>
      <c r="AM81" s="62">
        <f>+'Indice PondENGHO'!L80</f>
        <v>1570.01220703125</v>
      </c>
      <c r="AN81" s="62">
        <f>+'Indice PondENGHO'!M80</f>
        <v>1326.018310546875</v>
      </c>
      <c r="AO81" s="62">
        <f>+'Indice PondENGHO'!N80</f>
        <v>1901.427734375</v>
      </c>
      <c r="AP81" s="62">
        <f>+'Indice PondENGHO'!O80</f>
        <v>1476.124267578125</v>
      </c>
      <c r="AQ81" s="62">
        <f t="shared" ref="AQ81" si="364">+D81</f>
        <v>1741.228759765625</v>
      </c>
      <c r="AR81" s="62"/>
      <c r="AS81" s="62">
        <f>+'Indice PondENGHO'!AZ80</f>
        <v>1834.9248046875</v>
      </c>
      <c r="AT81" s="62">
        <f>+'Indice PondENGHO'!BA80</f>
        <v>1370.4686279296875</v>
      </c>
      <c r="AU81" s="62">
        <f>+'Indice PondENGHO'!BB80</f>
        <v>2008.92578125</v>
      </c>
      <c r="AV81" s="62">
        <f>+'Indice PondENGHO'!BC80</f>
        <v>1309.0809326171875</v>
      </c>
      <c r="AW81" s="62">
        <f>+'Indice PondENGHO'!BD80</f>
        <v>1741.77734375</v>
      </c>
      <c r="AX81" s="62">
        <f>+'Indice PondENGHO'!BE80</f>
        <v>1783.6688232421875</v>
      </c>
      <c r="AY81" s="62">
        <f>+'Indice PondENGHO'!BF80</f>
        <v>1702.89501953125</v>
      </c>
      <c r="AZ81" s="62">
        <f>+'Indice PondENGHO'!BG80</f>
        <v>1233.3719482421875</v>
      </c>
      <c r="BA81" s="62">
        <f>+'Indice PondENGHO'!BH80</f>
        <v>1582.1529541015625</v>
      </c>
      <c r="BB81" s="62">
        <f>+'Indice PondENGHO'!BI80</f>
        <v>1385.1417236328125</v>
      </c>
      <c r="BC81" s="62">
        <f>+'Indice PondENGHO'!BJ80</f>
        <v>1880.280517578125</v>
      </c>
      <c r="BD81" s="62">
        <f>+'Indice PondENGHO'!BK80</f>
        <v>1466.788330078125</v>
      </c>
      <c r="BE81" s="62">
        <f t="shared" ref="BE81" si="365">+H81</f>
        <v>1695.9107666015625</v>
      </c>
      <c r="BG81" s="63">
        <f t="shared" ref="BG81" si="366">+AE$1*(AE81-AE80)/$AQ80</f>
        <v>1.8882227447992079</v>
      </c>
      <c r="BH81" s="63">
        <f t="shared" ref="BH81" si="367">+AF$1*(AF81-AF80)/$AQ80</f>
        <v>8.117104609269872E-2</v>
      </c>
      <c r="BI81" s="63">
        <f t="shared" ref="BI81" si="368">+AG$1*(AG81-AG80)/$AQ80</f>
        <v>0.41235191204724281</v>
      </c>
      <c r="BJ81" s="63">
        <f t="shared" ref="BJ81" si="369">+AH$1*(AH81-AH80)/$AQ80</f>
        <v>1.0264095620205023</v>
      </c>
      <c r="BK81" s="63">
        <f t="shared" ref="BK81" si="370">+AI$1*(AI81-AI80)/$AQ80</f>
        <v>0.29960494836276458</v>
      </c>
      <c r="BL81" s="63">
        <f t="shared" ref="BL81" si="371">+AJ$1*(AJ81-AJ80)/$AQ80</f>
        <v>0.37830078765372993</v>
      </c>
      <c r="BM81" s="63">
        <f t="shared" ref="BM81" si="372">+AK$1*(AK81-AK80)/$AQ80</f>
        <v>0.64755617716043556</v>
      </c>
      <c r="BN81" s="63">
        <f t="shared" ref="BN81" si="373">+AL$1*(AL81-AL80)/$AQ80</f>
        <v>0.3518380438458959</v>
      </c>
      <c r="BO81" s="63">
        <f t="shared" ref="BO81" si="374">+AM$1*(AM81-AM80)/$AQ80</f>
        <v>0.45176351996133979</v>
      </c>
      <c r="BP81" s="63">
        <f t="shared" ref="BP81" si="375">+AN$1*(AN81-AN80)/$AQ80</f>
        <v>0.11436489672679133</v>
      </c>
      <c r="BQ81" s="63">
        <f t="shared" ref="BQ81" si="376">+AO$1*(AO81-AO80)/$AQ80</f>
        <v>0.27752616659242452</v>
      </c>
      <c r="BR81" s="63">
        <f t="shared" ref="BR81" si="377">+AP$1*(AP81-AP80)/$AQ80</f>
        <v>0.20582466877405559</v>
      </c>
      <c r="BS81" s="63">
        <f t="shared" ref="BS81" si="378">+SUM(BG81:BR81)</f>
        <v>6.1349344740370881</v>
      </c>
      <c r="BT81" s="63">
        <f t="shared" ref="BT81" si="379">100*(D81/D80-1)</f>
        <v>5.9854727680902053</v>
      </c>
      <c r="BV81" s="63">
        <f t="shared" ref="BV81" si="380">+AS$1*(AS81-AS80)/$BE80</f>
        <v>0.80148871509566866</v>
      </c>
      <c r="BW81" s="63">
        <f t="shared" ref="BW81" si="381">+AT$1*(AT81-AT80)/$BE80</f>
        <v>6.5518604590600646E-2</v>
      </c>
      <c r="BX81" s="63">
        <f t="shared" ref="BX81" si="382">+AU$1*(AU81-AU80)/$BE80</f>
        <v>0.3230070218003156</v>
      </c>
      <c r="BY81" s="63">
        <f t="shared" ref="BY81" si="383">+AV$1*(AV81-AV80)/$BE80</f>
        <v>0.8687261949137135</v>
      </c>
      <c r="BZ81" s="63">
        <f t="shared" ref="BZ81" si="384">+AW$1*(AW81-AW80)/$BE80</f>
        <v>0.53766209762176875</v>
      </c>
      <c r="CA81" s="63">
        <f t="shared" ref="CA81" si="385">+AX$1*(AX81-AX80)/$BE80</f>
        <v>0.70428252827964022</v>
      </c>
      <c r="CB81" s="63">
        <f t="shared" ref="CB81" si="386">+AY$1*(AY81-AY80)/$BE80</f>
        <v>1.0200221534023148</v>
      </c>
      <c r="CC81" s="63">
        <f t="shared" ref="CC81" si="387">+AZ$1*(AZ81-AZ80)/$BE80</f>
        <v>0.33033023295043074</v>
      </c>
      <c r="CD81" s="63">
        <f t="shared" ref="CD81" si="388">+BA$1*(BA81-BA80)/$BE80</f>
        <v>0.58072860538506332</v>
      </c>
      <c r="CE81" s="63">
        <f t="shared" ref="CE81" si="389">+BB$1*(BB81-BB80)/$BE80</f>
        <v>0.27777480845204411</v>
      </c>
      <c r="CF81" s="63">
        <f t="shared" ref="CF81" si="390">+BC$1*(BC81-BC80)/$BE80</f>
        <v>0.59441192320787817</v>
      </c>
      <c r="CG81" s="63">
        <f t="shared" ref="CG81" si="391">+BD$1*(BD81-BD80)/$BE80</f>
        <v>0.28055845208575131</v>
      </c>
      <c r="CH81" s="63">
        <f t="shared" ref="CH81" si="392">+SUM(BV81:CG81)</f>
        <v>6.384511337785189</v>
      </c>
      <c r="CI81" s="55">
        <f t="shared" ref="CI81" si="393">100*(H81/H80-1)</f>
        <v>6.3710780697152414</v>
      </c>
      <c r="CK81" s="63">
        <f t="shared" ref="CK81" si="394">+BG81-BV81</f>
        <v>1.0867340297035393</v>
      </c>
      <c r="CL81" s="63">
        <f t="shared" ref="CL81" si="395">+BH81-BW81</f>
        <v>1.5652441502098074E-2</v>
      </c>
      <c r="CM81" s="63">
        <f t="shared" ref="CM81" si="396">+BI81-BX81</f>
        <v>8.9344890246927211E-2</v>
      </c>
      <c r="CN81" s="63">
        <f t="shared" ref="CN81" si="397">+BJ81-BY81</f>
        <v>0.15768336710678876</v>
      </c>
      <c r="CO81" s="63">
        <f t="shared" ref="CO81" si="398">+BK81-BZ81</f>
        <v>-0.23805714925900417</v>
      </c>
      <c r="CP81" s="63">
        <f t="shared" ref="CP81" si="399">+BL81-CA81</f>
        <v>-0.32598174062591029</v>
      </c>
      <c r="CQ81" s="63">
        <f t="shared" ref="CQ81" si="400">+BM81-CB81</f>
        <v>-0.37246597624187927</v>
      </c>
      <c r="CR81" s="63">
        <f t="shared" ref="CR81" si="401">+BN81-CC81</f>
        <v>2.1507810895465163E-2</v>
      </c>
      <c r="CS81" s="63">
        <f t="shared" ref="CS81" si="402">+BO81-CD81</f>
        <v>-0.12896508542372354</v>
      </c>
      <c r="CT81" s="63">
        <f t="shared" ref="CT81" si="403">+BP81-CE81</f>
        <v>-0.16340991172525277</v>
      </c>
      <c r="CU81" s="63">
        <f t="shared" ref="CU81" si="404">+BQ81-CF81</f>
        <v>-0.31688575661545365</v>
      </c>
      <c r="CV81" s="63">
        <f t="shared" ref="CV81" si="405">+BR81-CG81</f>
        <v>-7.4733783311695723E-2</v>
      </c>
      <c r="CW81" s="63">
        <f t="shared" ref="CW81" si="406">+BS81-CH81</f>
        <v>-0.24957686374810084</v>
      </c>
      <c r="CX81" s="63">
        <f t="shared" ref="CX81" si="407">+BT81-CI81</f>
        <v>-0.38560530162503603</v>
      </c>
    </row>
    <row r="82" spans="1:102" x14ac:dyDescent="0.3">
      <c r="A82" s="61">
        <f>+'Indice PondENGHO'!A81</f>
        <v>45108</v>
      </c>
      <c r="B82" s="55">
        <f>+'Indice PondENGHO'!B81</f>
        <v>7</v>
      </c>
      <c r="C82" s="55">
        <f>+'Indice PondENGHO'!C81</f>
        <v>2023</v>
      </c>
      <c r="D82" s="62">
        <f>+'Indice PondENGHO'!BL81</f>
        <v>1852.4803466796875</v>
      </c>
      <c r="E82" s="62">
        <f>+'Indice PondENGHO'!BM81</f>
        <v>1831.5789794921875</v>
      </c>
      <c r="F82" s="62">
        <f>+'Indice PondENGHO'!BN81</f>
        <v>1830.022216796875</v>
      </c>
      <c r="G82" s="62">
        <f>+'Indice PondENGHO'!BO81</f>
        <v>1821.8463134765625</v>
      </c>
      <c r="H82" s="62">
        <f>+'Indice PondENGHO'!BP81</f>
        <v>1808.20166015625</v>
      </c>
      <c r="I82" s="62">
        <f>+'Indice PondENGHO'!CD81</f>
        <v>1824.13623046875</v>
      </c>
      <c r="K82" s="63">
        <f t="shared" ref="K82" si="408">100*D$1*(D82-D81)/$I81</f>
        <v>0.79348724809875582</v>
      </c>
      <c r="L82" s="63">
        <f t="shared" ref="L82" si="409">100*E$1*(E82-E81)/$I81</f>
        <v>1.0052699995762757</v>
      </c>
      <c r="M82" s="63">
        <f t="shared" ref="M82" si="410">100*F$1*(F82-F81)/$I81</f>
        <v>1.1559608842502949</v>
      </c>
      <c r="N82" s="63">
        <f t="shared" ref="N82" si="411">100*G$1*(G82-G81)/$I81</f>
        <v>1.4545228259998826</v>
      </c>
      <c r="O82" s="63">
        <f t="shared" ref="O82" si="412">100*H$1*(H82-H81)/$I81</f>
        <v>2.119285224572252</v>
      </c>
      <c r="P82" s="63">
        <f t="shared" ref="P82" si="413">+SUM(K82:O82)</f>
        <v>6.528526182497461</v>
      </c>
      <c r="Q82" s="63">
        <f t="shared" ref="Q82" si="414">100*(I82/I81-1)</f>
        <v>6.5285174143937308</v>
      </c>
      <c r="S82" s="62">
        <f>+'Indice PondENGHO'!D81</f>
        <v>1973.9403076171875</v>
      </c>
      <c r="T82" s="62">
        <f>+'Indice PondENGHO'!P81</f>
        <v>1967.3792724609375</v>
      </c>
      <c r="U82" s="62">
        <f>+'Indice PondENGHO'!AB81</f>
        <v>1962.8450927734375</v>
      </c>
      <c r="V82" s="62">
        <f>+'Indice PondENGHO'!AN81</f>
        <v>1958.58935546875</v>
      </c>
      <c r="W82" s="62">
        <f>+'Indice PondENGHO'!AZ81</f>
        <v>1951.8260498046875</v>
      </c>
      <c r="Y82" s="63">
        <f t="shared" ref="Y82" si="415">+S$1*(S82-S81)/D81</f>
        <v>2.289422977623865</v>
      </c>
      <c r="Z82" s="63">
        <f t="shared" ref="Z82" si="416">+T$1*(T82-T81)/E81</f>
        <v>1.8685060899515498</v>
      </c>
      <c r="AA82" s="63">
        <f t="shared" ref="AA82" si="417">+U$1*(U82-U81)/F81</f>
        <v>1.7177601962467783</v>
      </c>
      <c r="AB82" s="63">
        <f t="shared" ref="AB82" si="418">+V$1*(V82-V81)/G81</f>
        <v>1.4368668420884896</v>
      </c>
      <c r="AC82" s="63">
        <f t="shared" ref="AC82" si="419">+W$1*(W82-W81)/H81</f>
        <v>1.0821172355525466</v>
      </c>
      <c r="AE82" s="62">
        <f>+'Indice PondENGHO'!D81</f>
        <v>1973.9403076171875</v>
      </c>
      <c r="AF82" s="62">
        <f>+'Indice PondENGHO'!E81</f>
        <v>1524.413818359375</v>
      </c>
      <c r="AG82" s="62">
        <f>+'Indice PondENGHO'!F81</f>
        <v>2032.17822265625</v>
      </c>
      <c r="AH82" s="62">
        <f>+'Indice PondENGHO'!G81</f>
        <v>1429.356201171875</v>
      </c>
      <c r="AI82" s="62">
        <f>+'Indice PondENGHO'!H81</f>
        <v>1829.0084228515625</v>
      </c>
      <c r="AJ82" s="62">
        <f>+'Indice PondENGHO'!I81</f>
        <v>2025.539794921875</v>
      </c>
      <c r="AK82" s="62">
        <f>+'Indice PondENGHO'!J81</f>
        <v>1811.281494140625</v>
      </c>
      <c r="AL82" s="62">
        <f>+'Indice PondENGHO'!K81</f>
        <v>1406.762939453125</v>
      </c>
      <c r="AM82" s="62">
        <f>+'Indice PondENGHO'!L81</f>
        <v>1727.01904296875</v>
      </c>
      <c r="AN82" s="62">
        <f>+'Indice PondENGHO'!M81</f>
        <v>1408.7340087890625</v>
      </c>
      <c r="AO82" s="62">
        <f>+'Indice PondENGHO'!N81</f>
        <v>2041.589599609375</v>
      </c>
      <c r="AP82" s="62">
        <f>+'Indice PondENGHO'!O81</f>
        <v>1568.5806884765625</v>
      </c>
      <c r="AQ82" s="62">
        <f t="shared" ref="AQ82" si="420">+D82</f>
        <v>1852.4803466796875</v>
      </c>
      <c r="AR82" s="62"/>
      <c r="AS82" s="62">
        <f>+'Indice PondENGHO'!AZ81</f>
        <v>1951.8260498046875</v>
      </c>
      <c r="AT82" s="62">
        <f>+'Indice PondENGHO'!BA81</f>
        <v>1502.728759765625</v>
      </c>
      <c r="AU82" s="62">
        <f>+'Indice PondENGHO'!BB81</f>
        <v>2086.5185546875</v>
      </c>
      <c r="AV82" s="62">
        <f>+'Indice PondENGHO'!BC81</f>
        <v>1360.876708984375</v>
      </c>
      <c r="AW82" s="62">
        <f>+'Indice PondENGHO'!BD81</f>
        <v>1837.1771240234375</v>
      </c>
      <c r="AX82" s="62">
        <f>+'Indice PondENGHO'!BE81</f>
        <v>1941.18798828125</v>
      </c>
      <c r="AY82" s="62">
        <f>+'Indice PondENGHO'!BF81</f>
        <v>1795.3228759765625</v>
      </c>
      <c r="AZ82" s="62">
        <f>+'Indice PondENGHO'!BG81</f>
        <v>1389.97412109375</v>
      </c>
      <c r="BA82" s="62">
        <f>+'Indice PondENGHO'!BH81</f>
        <v>1744.57470703125</v>
      </c>
      <c r="BB82" s="62">
        <f>+'Indice PondENGHO'!BI81</f>
        <v>1469.04931640625</v>
      </c>
      <c r="BC82" s="62">
        <f>+'Indice PondENGHO'!BJ81</f>
        <v>2017.8634033203125</v>
      </c>
      <c r="BD82" s="62">
        <f>+'Indice PondENGHO'!BK81</f>
        <v>1561.855712890625</v>
      </c>
      <c r="BE82" s="62">
        <f t="shared" ref="BE82" si="421">+H82</f>
        <v>1808.20166015625</v>
      </c>
      <c r="BG82" s="63">
        <f t="shared" ref="BG82" si="422">+AE$1*(AE82-AE81)/$AQ81</f>
        <v>2.289422977623865</v>
      </c>
      <c r="BH82" s="63">
        <f t="shared" ref="BH82" si="423">+AF$1*(AF82-AF81)/$AQ81</f>
        <v>0.17096204052489455</v>
      </c>
      <c r="BI82" s="63">
        <f t="shared" ref="BI82" si="424">+AG$1*(AG82-AG81)/$AQ81</f>
        <v>0.34598987027386402</v>
      </c>
      <c r="BJ82" s="63">
        <f t="shared" ref="BJ82" si="425">+AH$1*(AH82-AH81)/$AQ81</f>
        <v>0.47879470340403973</v>
      </c>
      <c r="BK82" s="63">
        <f t="shared" ref="BK82" si="426">+AI$1*(AI82-AI81)/$AQ81</f>
        <v>0.2318382525438672</v>
      </c>
      <c r="BL82" s="63">
        <f t="shared" ref="BL82" si="427">+AJ$1*(AJ82-AJ81)/$AQ81</f>
        <v>0.41212203979185441</v>
      </c>
      <c r="BM82" s="63">
        <f t="shared" ref="BM82" si="428">+AK$1*(AK82-AK81)/$AQ81</f>
        <v>0.57451433039841315</v>
      </c>
      <c r="BN82" s="63">
        <f t="shared" ref="BN82" si="429">+AL$1*(AL82-AL81)/$AQ81</f>
        <v>0.44653614208080961</v>
      </c>
      <c r="BO82" s="63">
        <f t="shared" ref="BO82" si="430">+AM$1*(AM82-AM81)/$AQ81</f>
        <v>0.6945063171311987</v>
      </c>
      <c r="BP82" s="63">
        <f t="shared" ref="BP82" si="431">+AN$1*(AN82-AN81)/$AQ81</f>
        <v>7.8296696917429978E-2</v>
      </c>
      <c r="BQ82" s="63">
        <f t="shared" ref="BQ82" si="432">+AO$1*(AO82-AO81)/$AQ81</f>
        <v>0.35327768660704789</v>
      </c>
      <c r="BR82" s="63">
        <f t="shared" ref="BR82" si="433">+AP$1*(AP82-AP81)/$AQ81</f>
        <v>0.19482486478940708</v>
      </c>
      <c r="BS82" s="63">
        <f t="shared" ref="BS82" si="434">+SUM(BG82:BR82)</f>
        <v>6.2710859220866917</v>
      </c>
      <c r="BT82" s="63">
        <f t="shared" ref="BT82" si="435">100*(D82/D81-1)</f>
        <v>6.389257372996604</v>
      </c>
      <c r="BV82" s="63">
        <f t="shared" ref="BV82" si="436">+AS$1*(AS82-AS81)/$BE81</f>
        <v>1.0821172355525466</v>
      </c>
      <c r="BW82" s="63">
        <f t="shared" ref="BW82" si="437">+AT$1*(AT82-AT81)/$BE81</f>
        <v>0.14352654755841904</v>
      </c>
      <c r="BX82" s="63">
        <f t="shared" ref="BX82" si="438">+AU$1*(AU82-AU81)/$BE81</f>
        <v>0.27312693449334213</v>
      </c>
      <c r="BY82" s="63">
        <f t="shared" ref="BY82" si="439">+AV$1*(AV82-AV81)/$BE81</f>
        <v>0.4465040515170382</v>
      </c>
      <c r="BZ82" s="63">
        <f t="shared" ref="BZ82" si="440">+AW$1*(AW82-AW81)/$BE81</f>
        <v>0.39350989179686041</v>
      </c>
      <c r="CA82" s="63">
        <f t="shared" ref="CA82" si="441">+AX$1*(AX82-AX81)/$BE81</f>
        <v>0.74273336872649842</v>
      </c>
      <c r="CB82" s="63">
        <f t="shared" ref="CB82" si="442">+AY$1*(AY82-AY81)/$BE81</f>
        <v>0.85264190804007067</v>
      </c>
      <c r="CC82" s="63">
        <f t="shared" ref="CC82" si="443">+AZ$1*(AZ82-AZ81)/$BE81</f>
        <v>0.4206716551270635</v>
      </c>
      <c r="CD82" s="63">
        <f t="shared" ref="CD82" si="444">+BA$1*(BA82-BA81)/$BE81</f>
        <v>0.93342445512111827</v>
      </c>
      <c r="CE82" s="63">
        <f t="shared" ref="CE82" si="445">+BB$1*(BB82-BB81)/$BE81</f>
        <v>0.18622422719264473</v>
      </c>
      <c r="CF82" s="63">
        <f t="shared" ref="CF82" si="446">+BC$1*(BC82-BC81)/$BE81</f>
        <v>0.66211330378705757</v>
      </c>
      <c r="CG82" s="63">
        <f t="shared" ref="CG82" si="447">+BD$1*(BD82-BD81)/$BE81</f>
        <v>0.28073498159647881</v>
      </c>
      <c r="CH82" s="63">
        <f t="shared" ref="CH82" si="448">+SUM(BV82:CG82)</f>
        <v>6.4173285605091372</v>
      </c>
      <c r="CI82" s="55">
        <f t="shared" ref="CI82" si="449">100*(H82/H81-1)</f>
        <v>6.6212736994238908</v>
      </c>
      <c r="CK82" s="63">
        <f t="shared" ref="CK82" si="450">+BG82-BV82</f>
        <v>1.2073057420713185</v>
      </c>
      <c r="CL82" s="63">
        <f t="shared" ref="CL82" si="451">+BH82-BW82</f>
        <v>2.7435492966475516E-2</v>
      </c>
      <c r="CM82" s="63">
        <f t="shared" ref="CM82" si="452">+BI82-BX82</f>
        <v>7.2862935780521887E-2</v>
      </c>
      <c r="CN82" s="63">
        <f t="shared" ref="CN82" si="453">+BJ82-BY82</f>
        <v>3.2290651887001531E-2</v>
      </c>
      <c r="CO82" s="63">
        <f t="shared" ref="CO82" si="454">+BK82-BZ82</f>
        <v>-0.16167163925299322</v>
      </c>
      <c r="CP82" s="63">
        <f t="shared" ref="CP82" si="455">+BL82-CA82</f>
        <v>-0.33061132893464401</v>
      </c>
      <c r="CQ82" s="63">
        <f t="shared" ref="CQ82" si="456">+BM82-CB82</f>
        <v>-0.27812757764165752</v>
      </c>
      <c r="CR82" s="63">
        <f t="shared" ref="CR82" si="457">+BN82-CC82</f>
        <v>2.5864486953746102E-2</v>
      </c>
      <c r="CS82" s="63">
        <f t="shared" ref="CS82" si="458">+BO82-CD82</f>
        <v>-0.23891813798991957</v>
      </c>
      <c r="CT82" s="63">
        <f t="shared" ref="CT82" si="459">+BP82-CE82</f>
        <v>-0.10792753027521475</v>
      </c>
      <c r="CU82" s="63">
        <f t="shared" ref="CU82" si="460">+BQ82-CF82</f>
        <v>-0.30883561718000968</v>
      </c>
      <c r="CV82" s="63">
        <f t="shared" ref="CV82" si="461">+BR82-CG82</f>
        <v>-8.5910116807071724E-2</v>
      </c>
      <c r="CW82" s="63">
        <f t="shared" ref="CW82" si="462">+BS82-CH82</f>
        <v>-0.14624263842244556</v>
      </c>
      <c r="CX82" s="63">
        <f t="shared" ref="CX82" si="463">+BT82-CI82</f>
        <v>-0.23201632642728676</v>
      </c>
    </row>
    <row r="83" spans="1:102" x14ac:dyDescent="0.3">
      <c r="A83" s="61">
        <f>+'Indice PondENGHO'!A82</f>
        <v>45139</v>
      </c>
      <c r="B83" s="55">
        <f>+'Indice PondENGHO'!B82</f>
        <v>8</v>
      </c>
      <c r="C83" s="55">
        <f>+'Indice PondENGHO'!C82</f>
        <v>2023</v>
      </c>
      <c r="D83" s="62">
        <f>+'Indice PondENGHO'!BL82</f>
        <v>2091.27099609375</v>
      </c>
      <c r="E83" s="62">
        <f>+'Indice PondENGHO'!BM82</f>
        <v>2060.048828125</v>
      </c>
      <c r="F83" s="62">
        <f>+'Indice PondENGHO'!BN82</f>
        <v>2056.404296875</v>
      </c>
      <c r="G83" s="62">
        <f>+'Indice PondENGHO'!BO82</f>
        <v>2044.2301025390625</v>
      </c>
      <c r="H83" s="62">
        <f>+'Indice PondENGHO'!BP82</f>
        <v>2026.5943603515625</v>
      </c>
      <c r="I83" s="62">
        <f>+'Indice PondENGHO'!CD82</f>
        <v>2048.886474609375</v>
      </c>
      <c r="K83" s="63">
        <f t="shared" ref="K83" si="464">100*D$1*(D83-D82)/$I82</f>
        <v>1.5987669834229035</v>
      </c>
      <c r="L83" s="63">
        <f t="shared" ref="L83" si="465">100*E$1*(E83-E82)/$I82</f>
        <v>1.944139735123164</v>
      </c>
      <c r="M83" s="63">
        <f t="shared" ref="M83" si="466">100*F$1*(F83-F82)/$I82</f>
        <v>2.1931179694562881</v>
      </c>
      <c r="N83" s="63">
        <f t="shared" ref="N83" si="467">100*G$1*(G83-G82)/$I82</f>
        <v>2.7156576034825357</v>
      </c>
      <c r="O83" s="63">
        <f t="shared" ref="O83" si="468">100*H$1*(H83-H82)/$I82</f>
        <v>3.869163726429071</v>
      </c>
      <c r="P83" s="63">
        <f t="shared" ref="P83" si="469">+SUM(K83:O83)</f>
        <v>12.320846017913961</v>
      </c>
      <c r="Q83" s="63">
        <f t="shared" ref="Q83" si="470">100*(I83/I82-1)</f>
        <v>12.320913338959926</v>
      </c>
      <c r="S83" s="62">
        <f>+'Indice PondENGHO'!D82</f>
        <v>2286.738525390625</v>
      </c>
      <c r="T83" s="62">
        <f>+'Indice PondENGHO'!P82</f>
        <v>2274.43505859375</v>
      </c>
      <c r="U83" s="62">
        <f>+'Indice PondENGHO'!AB82</f>
        <v>2265.86767578125</v>
      </c>
      <c r="V83" s="62">
        <f>+'Indice PondENGHO'!AN82</f>
        <v>2258.471435546875</v>
      </c>
      <c r="W83" s="62">
        <f>+'Indice PondENGHO'!AZ82</f>
        <v>2247.786376953125</v>
      </c>
      <c r="Y83" s="63">
        <f t="shared" ref="Y83" si="471">+S$1*(S83-S82)/D82</f>
        <v>5.8212346882369888</v>
      </c>
      <c r="Z83" s="63">
        <f t="shared" ref="Z83" si="472">+T$1*(T83-T82)/E82</f>
        <v>4.6427742383154182</v>
      </c>
      <c r="AA83" s="63">
        <f t="shared" ref="AA83" si="473">+U$1*(U83-U82)/F82</f>
        <v>4.2018250963936072</v>
      </c>
      <c r="AB83" s="63">
        <f t="shared" ref="AB83" si="474">+V$1*(V83-V82)/G82</f>
        <v>3.4699484008898498</v>
      </c>
      <c r="AC83" s="63">
        <f t="shared" ref="AC83" si="475">+W$1*(W83-W82)/H82</f>
        <v>2.5694774457579626</v>
      </c>
      <c r="AE83" s="62">
        <f>+'Indice PondENGHO'!D82</f>
        <v>2286.738525390625</v>
      </c>
      <c r="AF83" s="62">
        <f>+'Indice PondENGHO'!E82</f>
        <v>1663.846923828125</v>
      </c>
      <c r="AG83" s="62">
        <f>+'Indice PondENGHO'!F82</f>
        <v>2217.55615234375</v>
      </c>
      <c r="AH83" s="62">
        <f>+'Indice PondENGHO'!G82</f>
        <v>1548.4508056640625</v>
      </c>
      <c r="AI83" s="62">
        <f>+'Indice PondENGHO'!H82</f>
        <v>2086.195556640625</v>
      </c>
      <c r="AJ83" s="62">
        <f>+'Indice PondENGHO'!I82</f>
        <v>2332.487060546875</v>
      </c>
      <c r="AK83" s="62">
        <f>+'Indice PondENGHO'!J82</f>
        <v>2005.0135498046875</v>
      </c>
      <c r="AL83" s="62">
        <f>+'Indice PondENGHO'!K82</f>
        <v>1480.5799560546875</v>
      </c>
      <c r="AM83" s="62">
        <f>+'Indice PondENGHO'!L82</f>
        <v>1920.4195556640625</v>
      </c>
      <c r="AN83" s="62">
        <f>+'Indice PondENGHO'!M82</f>
        <v>1532.8875732421875</v>
      </c>
      <c r="AO83" s="62">
        <f>+'Indice PondENGHO'!N82</f>
        <v>2304.113037109375</v>
      </c>
      <c r="AP83" s="62">
        <f>+'Indice PondENGHO'!O82</f>
        <v>1715.9949951171875</v>
      </c>
      <c r="AQ83" s="62">
        <f t="shared" ref="AQ83" si="476">+D83</f>
        <v>2091.27099609375</v>
      </c>
      <c r="AR83" s="62"/>
      <c r="AS83" s="62">
        <f>+'Indice PondENGHO'!AZ82</f>
        <v>2247.786376953125</v>
      </c>
      <c r="AT83" s="62">
        <f>+'Indice PondENGHO'!BA82</f>
        <v>1631.0732421875</v>
      </c>
      <c r="AU83" s="62">
        <f>+'Indice PondENGHO'!BB82</f>
        <v>2272.404541015625</v>
      </c>
      <c r="AV83" s="62">
        <f>+'Indice PondENGHO'!BC82</f>
        <v>1490.9830322265625</v>
      </c>
      <c r="AW83" s="62">
        <f>+'Indice PondENGHO'!BD82</f>
        <v>2089.81640625</v>
      </c>
      <c r="AX83" s="62">
        <f>+'Indice PondENGHO'!BE82</f>
        <v>2239.13330078125</v>
      </c>
      <c r="AY83" s="62">
        <f>+'Indice PondENGHO'!BF82</f>
        <v>1983.5718994140625</v>
      </c>
      <c r="AZ83" s="62">
        <f>+'Indice PondENGHO'!BG82</f>
        <v>1459.0718994140625</v>
      </c>
      <c r="BA83" s="62">
        <f>+'Indice PondENGHO'!BH82</f>
        <v>1940.0133056640625</v>
      </c>
      <c r="BB83" s="62">
        <f>+'Indice PondENGHO'!BI82</f>
        <v>1608.031982421875</v>
      </c>
      <c r="BC83" s="62">
        <f>+'Indice PondENGHO'!BJ82</f>
        <v>2267.93310546875</v>
      </c>
      <c r="BD83" s="62">
        <f>+'Indice PondENGHO'!BK82</f>
        <v>1704.4559326171875</v>
      </c>
      <c r="BE83" s="62">
        <f t="shared" ref="BE83" si="477">+H83</f>
        <v>2026.5943603515625</v>
      </c>
      <c r="BG83" s="63">
        <f t="shared" ref="BG83" si="478">+AE$1*(AE83-AE82)/$AQ82</f>
        <v>5.8212346882369888</v>
      </c>
      <c r="BH83" s="63">
        <f t="shared" ref="BH83" si="479">+AF$1*(AF83-AF82)/$AQ82</f>
        <v>0.16736794803657115</v>
      </c>
      <c r="BI83" s="63">
        <f t="shared" ref="BI83" si="480">+AG$1*(AG83-AG82)/$AQ82</f>
        <v>0.79978989465342265</v>
      </c>
      <c r="BJ83" s="63">
        <f t="shared" ref="BJ83" si="481">+AH$1*(AH83-AH82)/$AQ82</f>
        <v>0.91234340178834139</v>
      </c>
      <c r="BK83" s="63">
        <f t="shared" ref="BK83" si="482">+AI$1*(AI83-AI82)/$AQ82</f>
        <v>0.57190443367992749</v>
      </c>
      <c r="BL83" s="63">
        <f t="shared" ref="BL83" si="483">+AJ$1*(AJ83-AJ82)/$AQ82</f>
        <v>0.69353598459857291</v>
      </c>
      <c r="BM83" s="63">
        <f t="shared" ref="BM83" si="484">+AK$1*(AK83-AK82)/$AQ82</f>
        <v>1.0864685421688225</v>
      </c>
      <c r="BN83" s="63">
        <f t="shared" ref="BN83" si="485">+AL$1*(AL83-AL82)/$AQ82</f>
        <v>0.19986501183500316</v>
      </c>
      <c r="BO83" s="63">
        <f t="shared" ref="BO83" si="486">+AM$1*(AM83-AM82)/$AQ82</f>
        <v>0.8041137388314592</v>
      </c>
      <c r="BP83" s="63">
        <f t="shared" ref="BP83" si="487">+AN$1*(AN83-AN82)/$AQ82</f>
        <v>0.11046302092609404</v>
      </c>
      <c r="BQ83" s="63">
        <f t="shared" ref="BQ83" si="488">+AO$1*(AO83-AO82)/$AQ82</f>
        <v>0.62195167872532897</v>
      </c>
      <c r="BR83" s="63">
        <f t="shared" ref="BR83" si="489">+AP$1*(AP83-AP82)/$AQ82</f>
        <v>0.29197735017821314</v>
      </c>
      <c r="BS83" s="63">
        <f t="shared" ref="BS83" si="490">+SUM(BG83:BR83)</f>
        <v>12.081015693658744</v>
      </c>
      <c r="BT83" s="63">
        <f t="shared" ref="BT83" si="491">100*(D83/D82-1)</f>
        <v>12.890320258569087</v>
      </c>
      <c r="BV83" s="63">
        <f t="shared" ref="BV83" si="492">+AS$1*(AS83-AS82)/$BE82</f>
        <v>2.5694774457579626</v>
      </c>
      <c r="BW83" s="63">
        <f t="shared" ref="BW83" si="493">+AT$1*(AT83-AT82)/$BE82</f>
        <v>0.13062810409241529</v>
      </c>
      <c r="BX83" s="63">
        <f t="shared" ref="BX83" si="494">+AU$1*(AU83-AU82)/$BE82</f>
        <v>0.61368574989036362</v>
      </c>
      <c r="BY83" s="63">
        <f t="shared" ref="BY83" si="495">+AV$1*(AV83-AV82)/$BE82</f>
        <v>1.0519269811914993</v>
      </c>
      <c r="BZ83" s="63">
        <f t="shared" ref="BZ83" si="496">+AW$1*(AW83-AW82)/$BE82</f>
        <v>0.97738414999383272</v>
      </c>
      <c r="CA83" s="63">
        <f t="shared" ref="CA83" si="497">+AX$1*(AX83-AX82)/$BE82</f>
        <v>1.3176262114958277</v>
      </c>
      <c r="CB83" s="63">
        <f t="shared" ref="CB83" si="498">+AY$1*(AY83-AY82)/$BE82</f>
        <v>1.6287433638440851</v>
      </c>
      <c r="CC83" s="63">
        <f t="shared" ref="CC83" si="499">+AZ$1*(AZ83-AZ82)/$BE82</f>
        <v>0.17408673661414087</v>
      </c>
      <c r="CD83" s="63">
        <f t="shared" ref="CD83" si="500">+BA$1*(BA83-BA82)/$BE82</f>
        <v>1.053419747125846</v>
      </c>
      <c r="CE83" s="63">
        <f t="shared" ref="CE83" si="501">+BB$1*(BB83-BB82)/$BE82</f>
        <v>0.28930216972239481</v>
      </c>
      <c r="CF83" s="63">
        <f t="shared" ref="CF83" si="502">+BC$1*(BC83-BC82)/$BE82</f>
        <v>1.128717114945802</v>
      </c>
      <c r="CG83" s="63">
        <f t="shared" ref="CG83" si="503">+BD$1*(BD83-BD82)/$BE82</f>
        <v>0.39494927649938039</v>
      </c>
      <c r="CH83" s="63">
        <f t="shared" ref="CH83" si="504">+SUM(BV83:CG83)</f>
        <v>11.329947051173551</v>
      </c>
      <c r="CI83" s="55">
        <f t="shared" ref="CI83" si="505">100*(H83/H82-1)</f>
        <v>12.077895126832306</v>
      </c>
      <c r="CK83" s="63">
        <f t="shared" ref="CK83" si="506">+BG83-BV83</f>
        <v>3.2517572424790262</v>
      </c>
      <c r="CL83" s="63">
        <f t="shared" ref="CL83" si="507">+BH83-BW83</f>
        <v>3.6739843944155859E-2</v>
      </c>
      <c r="CM83" s="63">
        <f t="shared" ref="CM83" si="508">+BI83-BX83</f>
        <v>0.18610414476305903</v>
      </c>
      <c r="CN83" s="63">
        <f t="shared" ref="CN83" si="509">+BJ83-BY83</f>
        <v>-0.13958357940315791</v>
      </c>
      <c r="CO83" s="63">
        <f t="shared" ref="CO83" si="510">+BK83-BZ83</f>
        <v>-0.40547971631390523</v>
      </c>
      <c r="CP83" s="63">
        <f t="shared" ref="CP83" si="511">+BL83-CA83</f>
        <v>-0.6240902268972548</v>
      </c>
      <c r="CQ83" s="63">
        <f t="shared" ref="CQ83" si="512">+BM83-CB83</f>
        <v>-0.54227482167526264</v>
      </c>
      <c r="CR83" s="63">
        <f t="shared" ref="CR83" si="513">+BN83-CC83</f>
        <v>2.577827522086229E-2</v>
      </c>
      <c r="CS83" s="63">
        <f t="shared" ref="CS83" si="514">+BO83-CD83</f>
        <v>-0.24930600829438676</v>
      </c>
      <c r="CT83" s="63">
        <f t="shared" ref="CT83" si="515">+BP83-CE83</f>
        <v>-0.17883914879630075</v>
      </c>
      <c r="CU83" s="63">
        <f t="shared" ref="CU83" si="516">+BQ83-CF83</f>
        <v>-0.50676543622047299</v>
      </c>
      <c r="CV83" s="63">
        <f t="shared" ref="CV83" si="517">+BR83-CG83</f>
        <v>-0.10297192632116725</v>
      </c>
      <c r="CW83" s="63">
        <f t="shared" ref="CW83" si="518">+BS83-CH83</f>
        <v>0.75106864248519223</v>
      </c>
      <c r="CX83" s="63">
        <f t="shared" ref="CX83" si="519">+BT83-CI83</f>
        <v>0.81242513173678077</v>
      </c>
    </row>
    <row r="84" spans="1:102" x14ac:dyDescent="0.3">
      <c r="A84" s="61">
        <f>+'Indice PondENGHO'!A83</f>
        <v>45170</v>
      </c>
      <c r="B84" s="55">
        <f>+'Indice PondENGHO'!B83</f>
        <v>9</v>
      </c>
      <c r="C84" s="55">
        <f>+'Indice PondENGHO'!C83</f>
        <v>2023</v>
      </c>
      <c r="D84" s="62">
        <f>+'Indice PondENGHO'!BL83</f>
        <v>2354.111572265625</v>
      </c>
      <c r="E84" s="62">
        <f>+'Indice PondENGHO'!BM83</f>
        <v>2314.304931640625</v>
      </c>
      <c r="F84" s="62">
        <f>+'Indice PondENGHO'!BN83</f>
        <v>2308.93310546875</v>
      </c>
      <c r="G84" s="62">
        <f>+'Indice PondENGHO'!BO83</f>
        <v>2292.44384765625</v>
      </c>
      <c r="H84" s="62">
        <f>+'Indice PondENGHO'!BP83</f>
        <v>2268.796142578125</v>
      </c>
      <c r="I84" s="62">
        <f>+'Indice PondENGHO'!CD83</f>
        <v>2298.6455078125</v>
      </c>
      <c r="K84" s="63">
        <f t="shared" ref="K84" si="520">100*D$1*(D84-D83)/$I83</f>
        <v>1.5667497661924865</v>
      </c>
      <c r="L84" s="63">
        <f t="shared" ref="L84" si="521">100*E$1*(E84-E83)/$I83</f>
        <v>1.9262353270694577</v>
      </c>
      <c r="M84" s="63">
        <f t="shared" ref="M84" si="522">100*F$1*(F84-F83)/$I83</f>
        <v>2.1780620637224231</v>
      </c>
      <c r="N84" s="63">
        <f t="shared" ref="N84" si="523">100*G$1*(G84-G83)/$I83</f>
        <v>2.6985911244740368</v>
      </c>
      <c r="O84" s="63">
        <f t="shared" ref="O84" si="524">100*H$1*(H84-H83)/$I83</f>
        <v>3.8202844254785355</v>
      </c>
      <c r="P84" s="63">
        <f t="shared" ref="P84" si="525">+SUM(K84:O84)</f>
        <v>12.189922706936938</v>
      </c>
      <c r="Q84" s="63">
        <f t="shared" ref="Q84" si="526">100*(I84/I83-1)</f>
        <v>12.189988869478107</v>
      </c>
      <c r="S84" s="62">
        <f>+'Indice PondENGHO'!D83</f>
        <v>2602.048095703125</v>
      </c>
      <c r="T84" s="62">
        <f>+'Indice PondENGHO'!P83</f>
        <v>2586.6240234375</v>
      </c>
      <c r="U84" s="62">
        <f>+'Indice PondENGHO'!AB83</f>
        <v>2576.283935546875</v>
      </c>
      <c r="V84" s="62">
        <f>+'Indice PondENGHO'!AN83</f>
        <v>2567.56298828125</v>
      </c>
      <c r="W84" s="62">
        <f>+'Indice PondENGHO'!AZ83</f>
        <v>2552.252197265625</v>
      </c>
      <c r="Y84" s="63">
        <f t="shared" ref="Y84" si="527">+S$1*(S84-S83)/D83</f>
        <v>5.1979402893962057</v>
      </c>
      <c r="Z84" s="63">
        <f t="shared" ref="Z84" si="528">+T$1*(T84-T83)/E83</f>
        <v>4.1968743236516017</v>
      </c>
      <c r="AA84" s="63">
        <f t="shared" ref="AA84" si="529">+U$1*(U84-U83)/F83</f>
        <v>3.8304984952806751</v>
      </c>
      <c r="AB84" s="63">
        <f t="shared" ref="AB84" si="530">+V$1*(V84-V83)/G83</f>
        <v>3.1874369094762574</v>
      </c>
      <c r="AC84" s="63">
        <f t="shared" ref="AC84" si="531">+W$1*(W84-W83)/H83</f>
        <v>2.3584674696057535</v>
      </c>
      <c r="AE84" s="62">
        <f>+'Indice PondENGHO'!D83</f>
        <v>2602.048095703125</v>
      </c>
      <c r="AF84" s="62">
        <f>+'Indice PondENGHO'!E83</f>
        <v>1823.3671875</v>
      </c>
      <c r="AG84" s="62">
        <f>+'Indice PondENGHO'!F83</f>
        <v>2493.300048828125</v>
      </c>
      <c r="AH84" s="62">
        <f>+'Indice PondENGHO'!G83</f>
        <v>1687.20361328125</v>
      </c>
      <c r="AI84" s="62">
        <f>+'Indice PondENGHO'!H83</f>
        <v>2343.471923828125</v>
      </c>
      <c r="AJ84" s="62">
        <f>+'Indice PondENGHO'!I83</f>
        <v>2564.205078125</v>
      </c>
      <c r="AK84" s="62">
        <f>+'Indice PondENGHO'!J83</f>
        <v>2229.32177734375</v>
      </c>
      <c r="AL84" s="62">
        <f>+'Indice PondENGHO'!K83</f>
        <v>1627.04248046875</v>
      </c>
      <c r="AM84" s="62">
        <f>+'Indice PondENGHO'!L83</f>
        <v>2210.51171875</v>
      </c>
      <c r="AN84" s="62">
        <f>+'Indice PondENGHO'!M83</f>
        <v>1687.8353271484375</v>
      </c>
      <c r="AO84" s="62">
        <f>+'Indice PondENGHO'!N83</f>
        <v>2603.179931640625</v>
      </c>
      <c r="AP84" s="62">
        <f>+'Indice PondENGHO'!O83</f>
        <v>1912.8013916015625</v>
      </c>
      <c r="AQ84" s="62">
        <f t="shared" ref="AQ84" si="532">+D84</f>
        <v>2354.111572265625</v>
      </c>
      <c r="AR84" s="62"/>
      <c r="AS84" s="62">
        <f>+'Indice PondENGHO'!AZ83</f>
        <v>2552.252197265625</v>
      </c>
      <c r="AT84" s="62">
        <f>+'Indice PondENGHO'!BA83</f>
        <v>1785.55517578125</v>
      </c>
      <c r="AU84" s="62">
        <f>+'Indice PondENGHO'!BB83</f>
        <v>2559.6279296875</v>
      </c>
      <c r="AV84" s="62">
        <f>+'Indice PondENGHO'!BC83</f>
        <v>1615.9630126953125</v>
      </c>
      <c r="AW84" s="62">
        <f>+'Indice PondENGHO'!BD83</f>
        <v>2336.2421875</v>
      </c>
      <c r="AX84" s="62">
        <f>+'Indice PondENGHO'!BE83</f>
        <v>2443.987060546875</v>
      </c>
      <c r="AY84" s="62">
        <f>+'Indice PondENGHO'!BF83</f>
        <v>2195.333740234375</v>
      </c>
      <c r="AZ84" s="62">
        <f>+'Indice PondENGHO'!BG83</f>
        <v>1598.7152099609375</v>
      </c>
      <c r="BA84" s="62">
        <f>+'Indice PondENGHO'!BH83</f>
        <v>2235.001220703125</v>
      </c>
      <c r="BB84" s="62">
        <f>+'Indice PondENGHO'!BI83</f>
        <v>1791.4384765625</v>
      </c>
      <c r="BC84" s="62">
        <f>+'Indice PondENGHO'!BJ83</f>
        <v>2574.46484375</v>
      </c>
      <c r="BD84" s="62">
        <f>+'Indice PondENGHO'!BK83</f>
        <v>1904.88818359375</v>
      </c>
      <c r="BE84" s="62">
        <f t="shared" ref="BE84" si="533">+H84</f>
        <v>2268.796142578125</v>
      </c>
      <c r="BG84" s="63">
        <f t="shared" ref="BG84" si="534">+AE$1*(AE84-AE83)/$AQ83</f>
        <v>5.1979402893962057</v>
      </c>
      <c r="BH84" s="63">
        <f t="shared" ref="BH84" si="535">+AF$1*(AF84-AF83)/$AQ83</f>
        <v>0.1696155032373852</v>
      </c>
      <c r="BI84" s="63">
        <f t="shared" ref="BI84" si="536">+AG$1*(AG84-AG83)/$AQ83</f>
        <v>1.0538215807089586</v>
      </c>
      <c r="BJ84" s="63">
        <f t="shared" ref="BJ84" si="537">+AH$1*(AH84-AH83)/$AQ83</f>
        <v>0.94156720522051374</v>
      </c>
      <c r="BK84" s="63">
        <f t="shared" ref="BK84" si="538">+AI$1*(AI84-AI83)/$AQ83</f>
        <v>0.50677760482657142</v>
      </c>
      <c r="BL84" s="63">
        <f t="shared" ref="BL84" si="539">+AJ$1*(AJ84-AJ83)/$AQ83</f>
        <v>0.46377606348623218</v>
      </c>
      <c r="BM84" s="63">
        <f t="shared" ref="BM84" si="540">+AK$1*(AK84-AK83)/$AQ83</f>
        <v>1.1143052277117047</v>
      </c>
      <c r="BN84" s="63">
        <f t="shared" ref="BN84" si="541">+AL$1*(AL84-AL83)/$AQ83</f>
        <v>0.35127730738105156</v>
      </c>
      <c r="BO84" s="63">
        <f t="shared" ref="BO84" si="542">+AM$1*(AM84-AM83)/$AQ83</f>
        <v>1.0684129728253651</v>
      </c>
      <c r="BP84" s="63">
        <f t="shared" ref="BP84" si="543">+AN$1*(AN84-AN83)/$AQ83</f>
        <v>0.12211986160940472</v>
      </c>
      <c r="BQ84" s="63">
        <f t="shared" ref="BQ84" si="544">+AO$1*(AO84-AO83)/$AQ83</f>
        <v>0.62762494751589037</v>
      </c>
      <c r="BR84" s="63">
        <f t="shared" ref="BR84" si="545">+AP$1*(AP84-AP83)/$AQ83</f>
        <v>0.34529638621970593</v>
      </c>
      <c r="BS84" s="63">
        <f t="shared" ref="BS84" si="546">+SUM(BG84:BR84)</f>
        <v>11.962534950138989</v>
      </c>
      <c r="BT84" s="63">
        <f t="shared" ref="BT84" si="547">100*(D84/D83-1)</f>
        <v>12.568460838544148</v>
      </c>
      <c r="BV84" s="63">
        <f t="shared" ref="BV84" si="548">+AS$1*(AS84-AS83)/$BE83</f>
        <v>2.3584674696057535</v>
      </c>
      <c r="BW84" s="63">
        <f t="shared" ref="BW84" si="549">+AT$1*(AT84-AT83)/$BE83</f>
        <v>0.14028691060917151</v>
      </c>
      <c r="BX84" s="63">
        <f t="shared" ref="BX84" si="550">+AU$1*(AU84-AU83)/$BE83</f>
        <v>0.84605622318774643</v>
      </c>
      <c r="BY84" s="63">
        <f t="shared" ref="BY84" si="551">+AV$1*(AV84-AV83)/$BE83</f>
        <v>0.90158707460359322</v>
      </c>
      <c r="BZ84" s="63">
        <f t="shared" ref="BZ84" si="552">+AW$1*(AW84-AW83)/$BE83</f>
        <v>0.8506102056353444</v>
      </c>
      <c r="CA84" s="63">
        <f t="shared" ref="CA84" si="553">+AX$1*(AX84-AX83)/$BE83</f>
        <v>0.80831314511105889</v>
      </c>
      <c r="CB84" s="63">
        <f t="shared" ref="CB84" si="554">+AY$1*(AY84-AY83)/$BE83</f>
        <v>1.6347361432451624</v>
      </c>
      <c r="CC84" s="63">
        <f t="shared" ref="CC84" si="555">+AZ$1*(AZ84-AZ83)/$BE83</f>
        <v>0.31390755653296731</v>
      </c>
      <c r="CD84" s="63">
        <f t="shared" ref="CD84" si="556">+BA$1*(BA84-BA83)/$BE83</f>
        <v>1.418650363107832</v>
      </c>
      <c r="CE84" s="63">
        <f t="shared" ref="CE84" si="557">+BB$1*(BB84-BB83)/$BE83</f>
        <v>0.34063227553694037</v>
      </c>
      <c r="CF84" s="63">
        <f t="shared" ref="CF84" si="558">+BC$1*(BC84-BC83)/$BE83</f>
        <v>1.2344670871868517</v>
      </c>
      <c r="CG84" s="63">
        <f t="shared" ref="CG84" si="559">+BD$1*(BD84-BD83)/$BE83</f>
        <v>0.4953004991675356</v>
      </c>
      <c r="CH84" s="63">
        <f t="shared" ref="CH84" si="560">+SUM(BV84:CG84)</f>
        <v>11.343014953529959</v>
      </c>
      <c r="CI84" s="55">
        <f t="shared" ref="CI84" si="561">100*(H84/H83-1)</f>
        <v>11.951172220993778</v>
      </c>
      <c r="CK84" s="63">
        <f t="shared" ref="CK84" si="562">+BG84-BV84</f>
        <v>2.8394728197904522</v>
      </c>
      <c r="CL84" s="63">
        <f t="shared" ref="CL84" si="563">+BH84-BW84</f>
        <v>2.932859262821369E-2</v>
      </c>
      <c r="CM84" s="63">
        <f t="shared" ref="CM84" si="564">+BI84-BX84</f>
        <v>0.20776535752121217</v>
      </c>
      <c r="CN84" s="63">
        <f t="shared" ref="CN84" si="565">+BJ84-BY84</f>
        <v>3.9980130616920517E-2</v>
      </c>
      <c r="CO84" s="63">
        <f t="shared" ref="CO84" si="566">+BK84-BZ84</f>
        <v>-0.34383260080877298</v>
      </c>
      <c r="CP84" s="63">
        <f t="shared" ref="CP84" si="567">+BL84-CA84</f>
        <v>-0.34453708162482671</v>
      </c>
      <c r="CQ84" s="63">
        <f t="shared" ref="CQ84" si="568">+BM84-CB84</f>
        <v>-0.52043091553345766</v>
      </c>
      <c r="CR84" s="63">
        <f t="shared" ref="CR84" si="569">+BN84-CC84</f>
        <v>3.7369750848084249E-2</v>
      </c>
      <c r="CS84" s="63">
        <f t="shared" ref="CS84" si="570">+BO84-CD84</f>
        <v>-0.35023739028246692</v>
      </c>
      <c r="CT84" s="63">
        <f t="shared" ref="CT84" si="571">+BP84-CE84</f>
        <v>-0.21851241392753565</v>
      </c>
      <c r="CU84" s="63">
        <f t="shared" ref="CU84" si="572">+BQ84-CF84</f>
        <v>-0.60684213967096134</v>
      </c>
      <c r="CV84" s="63">
        <f t="shared" ref="CV84" si="573">+BR84-CG84</f>
        <v>-0.15000411294782967</v>
      </c>
      <c r="CW84" s="63">
        <f t="shared" ref="CW84" si="574">+BS84-CH84</f>
        <v>0.61951999660903034</v>
      </c>
      <c r="CX84" s="63">
        <f t="shared" ref="CX84" si="575">+BT84-CI84</f>
        <v>0.61728861755037023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1B5B9-4F35-43A8-B13A-8CC8B4232C9C}">
  <dimension ref="B2:I19"/>
  <sheetViews>
    <sheetView tabSelected="1" zoomScale="145" zoomScaleNormal="145" workbookViewId="0">
      <selection activeCell="I30" sqref="I30"/>
    </sheetView>
  </sheetViews>
  <sheetFormatPr baseColWidth="10" defaultColWidth="11.5546875" defaultRowHeight="14.4" x14ac:dyDescent="0.3"/>
  <cols>
    <col min="9" max="9" width="11.88671875" bestFit="1" customWidth="1"/>
  </cols>
  <sheetData>
    <row r="2" spans="2:9" x14ac:dyDescent="0.3">
      <c r="B2" s="111" t="s">
        <v>1</v>
      </c>
      <c r="C2" s="111">
        <f>+MONTH(MAX('Incidencia Mensual'!A3:A100000))</f>
        <v>9</v>
      </c>
    </row>
    <row r="3" spans="2:9" x14ac:dyDescent="0.3">
      <c r="B3" s="111" t="s">
        <v>167</v>
      </c>
      <c r="C3" s="111">
        <f>+YEAR(MAX('Incidencia Mensual'!A4:A100001))</f>
        <v>2023</v>
      </c>
      <c r="E3">
        <v>2</v>
      </c>
      <c r="F3">
        <f>+E3+1</f>
        <v>3</v>
      </c>
      <c r="G3">
        <f t="shared" ref="G3:I3" si="0">+F3+1</f>
        <v>4</v>
      </c>
      <c r="H3">
        <f t="shared" si="0"/>
        <v>5</v>
      </c>
      <c r="I3">
        <f t="shared" si="0"/>
        <v>6</v>
      </c>
    </row>
    <row r="6" spans="2:9" x14ac:dyDescent="0.3">
      <c r="E6" s="87" t="s">
        <v>168</v>
      </c>
      <c r="F6" s="87" t="s">
        <v>169</v>
      </c>
      <c r="G6" s="87" t="s">
        <v>170</v>
      </c>
      <c r="H6" s="87" t="s">
        <v>171</v>
      </c>
      <c r="I6" s="87" t="s">
        <v>172</v>
      </c>
    </row>
    <row r="7" spans="2:9" x14ac:dyDescent="0.3">
      <c r="B7">
        <f>+C2</f>
        <v>9</v>
      </c>
      <c r="C7">
        <f>+C3-1</f>
        <v>2022</v>
      </c>
      <c r="D7" s="86">
        <f>+DATE(C7,B7,1)</f>
        <v>44805</v>
      </c>
      <c r="E7" s="3">
        <f>+VLOOKUP($D7,'Infla Mensual PondENGHO'!$BL:$BQ,E$3,FALSE)</f>
        <v>5.7944526764550641E-2</v>
      </c>
      <c r="F7" s="3">
        <f>+VLOOKUP($D7,'Infla Mensual PondENGHO'!$BL:$BQ,F$3,FALSE)</f>
        <v>5.6927816979862822E-2</v>
      </c>
      <c r="G7" s="3">
        <f>+VLOOKUP($D7,'Infla Mensual PondENGHO'!$BL:$BQ,G$3,FALSE)</f>
        <v>5.6296473840351524E-2</v>
      </c>
      <c r="H7" s="3">
        <f>+VLOOKUP($D7,'Infla Mensual PondENGHO'!$BL:$BQ,H$3,FALSE)</f>
        <v>5.5710750113217911E-2</v>
      </c>
      <c r="I7" s="3">
        <f>+VLOOKUP($D7,'Infla Mensual PondENGHO'!$BL:$BQ,I$3,FALSE)</f>
        <v>5.435455321512106E-2</v>
      </c>
    </row>
    <row r="8" spans="2:9" x14ac:dyDescent="0.3">
      <c r="B8">
        <f>+C2+1</f>
        <v>10</v>
      </c>
      <c r="C8">
        <f>+C3-1</f>
        <v>2022</v>
      </c>
      <c r="D8" s="86">
        <f>+DATE(C8,B8,1)</f>
        <v>44835</v>
      </c>
      <c r="E8" s="3">
        <f>+VLOOKUP($D8,'Infla Mensual PondENGHO'!$BL:$BQ,E$3,FALSE)</f>
        <v>5.9114289989734115E-2</v>
      </c>
      <c r="F8" s="3">
        <f>+VLOOKUP($D8,'Infla Mensual PondENGHO'!$BL:$BQ,F$3,FALSE)</f>
        <v>5.9788804048349187E-2</v>
      </c>
      <c r="G8" s="3">
        <f>+VLOOKUP($D8,'Infla Mensual PondENGHO'!$BL:$BQ,G$3,FALSE)</f>
        <v>6.0429700366871897E-2</v>
      </c>
      <c r="H8" s="3">
        <f>+VLOOKUP($D8,'Infla Mensual PondENGHO'!$BL:$BQ,H$3,FALSE)</f>
        <v>6.0437539161650733E-2</v>
      </c>
      <c r="I8" s="3">
        <f>+VLOOKUP($D8,'Infla Mensual PondENGHO'!$BL:$BQ,I$3,FALSE)</f>
        <v>6.1131951801283835E-2</v>
      </c>
    </row>
    <row r="9" spans="2:9" x14ac:dyDescent="0.3">
      <c r="B9">
        <f t="shared" ref="B9:B16" si="1">+IF(B8=12,1,+B8+1)</f>
        <v>11</v>
      </c>
      <c r="C9">
        <f t="shared" ref="C9:C19" si="2">+IF(B9=1,+C8+1,C8)</f>
        <v>2022</v>
      </c>
      <c r="D9" s="86">
        <f t="shared" ref="D9:D19" si="3">+DATE(C9,B9,1)</f>
        <v>44866</v>
      </c>
      <c r="E9" s="3">
        <f>+VLOOKUP($D9,'Infla Mensual PondENGHO'!$BL:$BQ,E$3,FALSE)</f>
        <v>5.1576473483132323E-2</v>
      </c>
      <c r="F9" s="3">
        <f>+VLOOKUP($D9,'Infla Mensual PondENGHO'!$BL:$BQ,F$3,FALSE)</f>
        <v>5.2962521146020736E-2</v>
      </c>
      <c r="G9" s="3">
        <f>+VLOOKUP($D9,'Infla Mensual PondENGHO'!$BL:$BQ,G$3,FALSE)</f>
        <v>5.3234986018776187E-2</v>
      </c>
      <c r="H9" s="3">
        <f>+VLOOKUP($D9,'Infla Mensual PondENGHO'!$BL:$BQ,H$3,FALSE)</f>
        <v>5.3811393851445066E-2</v>
      </c>
      <c r="I9" s="3">
        <f>+VLOOKUP($D9,'Infla Mensual PondENGHO'!$BL:$BQ,I$3,FALSE)</f>
        <v>5.4608317924688343E-2</v>
      </c>
    </row>
    <row r="10" spans="2:9" x14ac:dyDescent="0.3">
      <c r="B10">
        <f t="shared" si="1"/>
        <v>12</v>
      </c>
      <c r="C10">
        <f t="shared" si="2"/>
        <v>2022</v>
      </c>
      <c r="D10" s="86">
        <f t="shared" si="3"/>
        <v>44896</v>
      </c>
      <c r="E10" s="3">
        <f>+VLOOKUP($D10,'Infla Mensual PondENGHO'!$BL:$BQ,E$3,FALSE)</f>
        <v>5.0640919797694917E-2</v>
      </c>
      <c r="F10" s="3">
        <f>+VLOOKUP($D10,'Infla Mensual PondENGHO'!$BL:$BQ,F$3,FALSE)</f>
        <v>5.2491419476615064E-2</v>
      </c>
      <c r="G10" s="3">
        <f>+VLOOKUP($D10,'Infla Mensual PondENGHO'!$BL:$BQ,G$3,FALSE)</f>
        <v>5.3312669849231664E-2</v>
      </c>
      <c r="H10" s="3">
        <f>+VLOOKUP($D10,'Infla Mensual PondENGHO'!$BL:$BQ,H$3,FALSE)</f>
        <v>5.4152614148076816E-2</v>
      </c>
      <c r="I10" s="3">
        <f>+VLOOKUP($D10,'Infla Mensual PondENGHO'!$BL:$BQ,I$3,FALSE)</f>
        <v>5.5409776565347846E-2</v>
      </c>
    </row>
    <row r="11" spans="2:9" x14ac:dyDescent="0.3">
      <c r="B11">
        <f t="shared" si="1"/>
        <v>1</v>
      </c>
      <c r="C11">
        <f t="shared" si="2"/>
        <v>2023</v>
      </c>
      <c r="D11" s="86">
        <f t="shared" si="3"/>
        <v>44927</v>
      </c>
      <c r="E11" s="3">
        <f>+VLOOKUP($D11,'Infla Mensual PondENGHO'!$BL:$BQ,E$3,FALSE)</f>
        <v>6.4743698046003662E-2</v>
      </c>
      <c r="F11" s="3">
        <f>+VLOOKUP($D11,'Infla Mensual PondENGHO'!$BL:$BQ,F$3,FALSE)</f>
        <v>6.443626519125778E-2</v>
      </c>
      <c r="G11" s="3">
        <f>+VLOOKUP($D11,'Infla Mensual PondENGHO'!$BL:$BQ,G$3,FALSE)</f>
        <v>6.3874297723671036E-2</v>
      </c>
      <c r="H11" s="3">
        <f>+VLOOKUP($D11,'Infla Mensual PondENGHO'!$BL:$BQ,H$3,FALSE)</f>
        <v>6.367958070675761E-2</v>
      </c>
      <c r="I11" s="3">
        <f>+VLOOKUP($D11,'Infla Mensual PondENGHO'!$BL:$BQ,I$3,FALSE)</f>
        <v>6.378894699946791E-2</v>
      </c>
    </row>
    <row r="12" spans="2:9" x14ac:dyDescent="0.3">
      <c r="B12">
        <f t="shared" si="1"/>
        <v>2</v>
      </c>
      <c r="C12">
        <f t="shared" si="2"/>
        <v>2023</v>
      </c>
      <c r="D12" s="86">
        <f t="shared" si="3"/>
        <v>44958</v>
      </c>
      <c r="E12" s="3">
        <f>+VLOOKUP($D12,'Infla Mensual PondENGHO'!$BL:$BQ,E$3,FALSE)</f>
        <v>7.3815768056572528E-2</v>
      </c>
      <c r="F12" s="3">
        <f>+VLOOKUP($D12,'Infla Mensual PondENGHO'!$BL:$BQ,F$3,FALSE)</f>
        <v>7.0946385361930986E-2</v>
      </c>
      <c r="G12" s="3">
        <f>+VLOOKUP($D12,'Infla Mensual PondENGHO'!$BL:$BQ,G$3,FALSE)</f>
        <v>6.9578925027406813E-2</v>
      </c>
      <c r="H12" s="3">
        <f>+VLOOKUP($D12,'Infla Mensual PondENGHO'!$BL:$BQ,H$3,FALSE)</f>
        <v>6.7643797187861843E-2</v>
      </c>
      <c r="I12" s="3">
        <f>+VLOOKUP($D12,'Infla Mensual PondENGHO'!$BL:$BQ,I$3,FALSE)</f>
        <v>6.5680702266142088E-2</v>
      </c>
    </row>
    <row r="13" spans="2:9" x14ac:dyDescent="0.3">
      <c r="B13">
        <f t="shared" si="1"/>
        <v>3</v>
      </c>
      <c r="C13">
        <f t="shared" si="2"/>
        <v>2023</v>
      </c>
      <c r="D13" s="86">
        <f t="shared" si="3"/>
        <v>44986</v>
      </c>
      <c r="E13" s="3">
        <f>+VLOOKUP($D13,'Infla Mensual PondENGHO'!$BL:$BQ,E$3,FALSE)</f>
        <v>6.8295550387200699E-2</v>
      </c>
      <c r="F13" s="3">
        <f>+VLOOKUP($D13,'Infla Mensual PondENGHO'!$BL:$BQ,F$3,FALSE)</f>
        <v>6.7708171767311809E-2</v>
      </c>
      <c r="G13" s="3">
        <f>+VLOOKUP($D13,'Infla Mensual PondENGHO'!$BL:$BQ,G$3,FALSE)</f>
        <v>6.7671739613837989E-2</v>
      </c>
      <c r="H13" s="3">
        <f>+VLOOKUP($D13,'Infla Mensual PondENGHO'!$BL:$BQ,H$3,FALSE)</f>
        <v>6.6505531549468921E-2</v>
      </c>
      <c r="I13" s="3">
        <f>+VLOOKUP($D13,'Infla Mensual PondENGHO'!$BL:$BQ,I$3,FALSE)</f>
        <v>6.5134921696090808E-2</v>
      </c>
    </row>
    <row r="14" spans="2:9" x14ac:dyDescent="0.3">
      <c r="B14">
        <f t="shared" si="1"/>
        <v>4</v>
      </c>
      <c r="C14">
        <f t="shared" si="2"/>
        <v>2023</v>
      </c>
      <c r="D14" s="86">
        <f t="shared" si="3"/>
        <v>45017</v>
      </c>
      <c r="E14" s="3">
        <f>+VLOOKUP($D14,'Infla Mensual PondENGHO'!$BL:$BQ,E$3,FALSE)</f>
        <v>8.462997986912324E-2</v>
      </c>
      <c r="F14" s="3">
        <f>+VLOOKUP($D14,'Infla Mensual PondENGHO'!$BL:$BQ,F$3,FALSE)</f>
        <v>8.3164720227850042E-2</v>
      </c>
      <c r="G14" s="3">
        <f>+VLOOKUP($D14,'Infla Mensual PondENGHO'!$BL:$BQ,G$3,FALSE)</f>
        <v>8.298325065872425E-2</v>
      </c>
      <c r="H14" s="3">
        <f>+VLOOKUP($D14,'Infla Mensual PondENGHO'!$BL:$BQ,H$3,FALSE)</f>
        <v>8.2216171799654125E-2</v>
      </c>
      <c r="I14" s="3">
        <f>+VLOOKUP($D14,'Infla Mensual PondENGHO'!$BL:$BQ,I$3,FALSE)</f>
        <v>8.1352152632036656E-2</v>
      </c>
    </row>
    <row r="15" spans="2:9" x14ac:dyDescent="0.3">
      <c r="B15">
        <f t="shared" si="1"/>
        <v>5</v>
      </c>
      <c r="C15">
        <f t="shared" si="2"/>
        <v>2023</v>
      </c>
      <c r="D15" s="86">
        <f t="shared" si="3"/>
        <v>45047</v>
      </c>
      <c r="E15" s="3">
        <f>+VLOOKUP($D15,'Infla Mensual PondENGHO'!$BL:$BQ,E$3,FALSE)</f>
        <v>7.948637679011239E-2</v>
      </c>
      <c r="F15" s="3">
        <f>+VLOOKUP($D15,'Infla Mensual PondENGHO'!$BL:$BQ,F$3,FALSE)</f>
        <v>8.0623742376227492E-2</v>
      </c>
      <c r="G15" s="3">
        <f>+VLOOKUP($D15,'Infla Mensual PondENGHO'!$BL:$BQ,G$3,FALSE)</f>
        <v>8.1132134666103362E-2</v>
      </c>
      <c r="H15" s="3">
        <f>+VLOOKUP($D15,'Infla Mensual PondENGHO'!$BL:$BQ,H$3,FALSE)</f>
        <v>8.1945288614201806E-2</v>
      </c>
      <c r="I15" s="3">
        <f>+VLOOKUP($D15,'Infla Mensual PondENGHO'!$BL:$BQ,I$3,FALSE)</f>
        <v>8.3765810844820932E-2</v>
      </c>
    </row>
    <row r="16" spans="2:9" x14ac:dyDescent="0.3">
      <c r="B16">
        <f t="shared" si="1"/>
        <v>6</v>
      </c>
      <c r="C16">
        <f t="shared" si="2"/>
        <v>2023</v>
      </c>
      <c r="D16" s="86">
        <f t="shared" si="3"/>
        <v>45078</v>
      </c>
      <c r="E16" s="3">
        <f>+VLOOKUP($D16,'Infla Mensual PondENGHO'!$BL:$BQ,E$3,FALSE)</f>
        <v>5.9854727680902053E-2</v>
      </c>
      <c r="F16" s="3">
        <f>+VLOOKUP($D16,'Infla Mensual PondENGHO'!$BL:$BQ,F$3,FALSE)</f>
        <v>6.0245395312103378E-2</v>
      </c>
      <c r="G16" s="3">
        <f>+VLOOKUP($D16,'Infla Mensual PondENGHO'!$BL:$BQ,G$3,FALSE)</f>
        <v>6.0799198752603534E-2</v>
      </c>
      <c r="H16" s="3">
        <f>+VLOOKUP($D16,'Infla Mensual PondENGHO'!$BL:$BQ,H$3,FALSE)</f>
        <v>6.1879679773297669E-2</v>
      </c>
      <c r="I16" s="3">
        <f>+VLOOKUP($D16,'Infla Mensual PondENGHO'!$BL:$BQ,I$3,FALSE)</f>
        <v>6.3710780697152414E-2</v>
      </c>
    </row>
    <row r="17" spans="2:9" x14ac:dyDescent="0.3">
      <c r="B17">
        <f>+IF(B16=12,1,+B16+1)</f>
        <v>7</v>
      </c>
      <c r="C17">
        <f t="shared" si="2"/>
        <v>2023</v>
      </c>
      <c r="D17" s="86">
        <f t="shared" si="3"/>
        <v>45108</v>
      </c>
      <c r="E17" s="3">
        <f>+VLOOKUP($D17,'Infla Mensual PondENGHO'!$BL:$BQ,E$3,FALSE)</f>
        <v>6.389257372996604E-2</v>
      </c>
      <c r="F17" s="3">
        <f>+VLOOKUP($D17,'Infla Mensual PondENGHO'!$BL:$BQ,F$3,FALSE)</f>
        <v>6.4449202352752533E-2</v>
      </c>
      <c r="G17" s="3">
        <f>+VLOOKUP($D17,'Infla Mensual PondENGHO'!$BL:$BQ,G$3,FALSE)</f>
        <v>6.5197522657987728E-2</v>
      </c>
      <c r="H17" s="3">
        <f>+VLOOKUP($D17,'Infla Mensual PondENGHO'!$BL:$BQ,H$3,FALSE)</f>
        <v>6.5384917122059072E-2</v>
      </c>
      <c r="I17" s="3">
        <f>+VLOOKUP($D17,'Infla Mensual PondENGHO'!$BL:$BQ,I$3,FALSE)</f>
        <v>6.6212736994238908E-2</v>
      </c>
    </row>
    <row r="18" spans="2:9" x14ac:dyDescent="0.3">
      <c r="B18">
        <f t="shared" ref="B18:B19" si="4">+IF(B17=12,1,+B17+1)</f>
        <v>8</v>
      </c>
      <c r="C18">
        <f t="shared" si="2"/>
        <v>2023</v>
      </c>
      <c r="D18" s="86">
        <f t="shared" si="3"/>
        <v>45139</v>
      </c>
      <c r="E18" s="3">
        <f>+VLOOKUP($D18,'Infla Mensual PondENGHO'!$BL:$BQ,E$3,FALSE)</f>
        <v>0.12890320258569088</v>
      </c>
      <c r="F18" s="3">
        <f>+VLOOKUP($D18,'Infla Mensual PondENGHO'!$BL:$BQ,F$3,FALSE)</f>
        <v>0.12473928298530512</v>
      </c>
      <c r="G18" s="3">
        <f>+VLOOKUP($D18,'Infla Mensual PondENGHO'!$BL:$BQ,G$3,FALSE)</f>
        <v>0.12370455287388049</v>
      </c>
      <c r="H18" s="3">
        <f>+VLOOKUP($D18,'Infla Mensual PondENGHO'!$BL:$BQ,H$3,FALSE)</f>
        <v>0.12206506521295601</v>
      </c>
      <c r="I18" s="3">
        <f>+VLOOKUP($D18,'Infla Mensual PondENGHO'!$BL:$BQ,I$3,FALSE)</f>
        <v>0.12077895126832305</v>
      </c>
    </row>
    <row r="19" spans="2:9" x14ac:dyDescent="0.3">
      <c r="B19">
        <f t="shared" si="4"/>
        <v>9</v>
      </c>
      <c r="C19">
        <f t="shared" si="2"/>
        <v>2023</v>
      </c>
      <c r="D19" s="86">
        <f t="shared" si="3"/>
        <v>45170</v>
      </c>
      <c r="E19" s="3">
        <f>+VLOOKUP($D19,'Infla Mensual PondENGHO'!$BL:$BQ,E$3,FALSE)</f>
        <v>0.12568460838544149</v>
      </c>
      <c r="F19" s="3">
        <f>+VLOOKUP($D19,'Infla Mensual PondENGHO'!$BL:$BQ,F$3,FALSE)</f>
        <v>0.12342236749166857</v>
      </c>
      <c r="G19" s="3">
        <f>+VLOOKUP($D19,'Infla Mensual PondENGHO'!$BL:$BQ,G$3,FALSE)</f>
        <v>0.12280114809014142</v>
      </c>
      <c r="H19" s="3">
        <f>+VLOOKUP($D19,'Infla Mensual PondENGHO'!$BL:$BQ,H$3,FALSE)</f>
        <v>0.12142162705112813</v>
      </c>
      <c r="I19" s="3">
        <f>+VLOOKUP($D19,'Infla Mensual PondENGHO'!$BL:$BQ,I$3,FALSE)</f>
        <v>0.11951172220993778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D07C-651E-49E1-903C-1EEB19FC96ED}">
  <sheetPr>
    <tabColor rgb="FF00B0F0"/>
  </sheetPr>
  <dimension ref="A1:DJ85"/>
  <sheetViews>
    <sheetView zoomScale="115" zoomScaleNormal="115" workbookViewId="0">
      <pane xSplit="3" ySplit="3" topLeftCell="BL68" activePane="bottomRight" state="frozen"/>
      <selection pane="topRight" activeCell="D1" sqref="D1"/>
      <selection pane="bottomLeft" activeCell="A4" sqref="A4"/>
      <selection pane="bottomRight" activeCell="BN87" sqref="BN87"/>
    </sheetView>
  </sheetViews>
  <sheetFormatPr baseColWidth="10" defaultColWidth="11.5546875" defaultRowHeight="14.4" x14ac:dyDescent="0.3"/>
  <cols>
    <col min="1" max="1" width="7.44140625" bestFit="1" customWidth="1"/>
    <col min="3" max="3" width="7" customWidth="1"/>
    <col min="4" max="4" width="9.33203125" style="8" bestFit="1" customWidth="1"/>
    <col min="5" max="12" width="9.33203125" bestFit="1" customWidth="1"/>
    <col min="13" max="14" width="10.33203125" bestFit="1" customWidth="1"/>
    <col min="15" max="15" width="10.33203125" style="9" bestFit="1" customWidth="1"/>
    <col min="16" max="16" width="9.33203125" style="8" bestFit="1" customWidth="1"/>
    <col min="17" max="24" width="9.33203125" bestFit="1" customWidth="1"/>
    <col min="25" max="26" width="10.33203125" bestFit="1" customWidth="1"/>
    <col min="27" max="27" width="10.33203125" style="9" bestFit="1" customWidth="1"/>
    <col min="28" max="28" width="9.33203125" style="8" bestFit="1" customWidth="1"/>
    <col min="29" max="36" width="9.33203125" bestFit="1" customWidth="1"/>
    <col min="37" max="38" width="10.33203125" bestFit="1" customWidth="1"/>
    <col min="39" max="39" width="10.33203125" style="9" bestFit="1" customWidth="1"/>
    <col min="40" max="40" width="9.33203125" style="8" bestFit="1" customWidth="1"/>
    <col min="41" max="48" width="9.33203125" bestFit="1" customWidth="1"/>
    <col min="49" max="50" width="10.33203125" bestFit="1" customWidth="1"/>
    <col min="51" max="51" width="10.33203125" style="9" bestFit="1" customWidth="1"/>
    <col min="52" max="52" width="9.33203125" style="8" bestFit="1" customWidth="1"/>
    <col min="53" max="60" width="9.33203125" bestFit="1" customWidth="1"/>
    <col min="61" max="62" width="10.33203125" bestFit="1" customWidth="1"/>
    <col min="63" max="63" width="10.33203125" style="9" bestFit="1" customWidth="1"/>
    <col min="64" max="64" width="10.33203125" customWidth="1"/>
    <col min="65" max="65" width="11.44140625" style="8"/>
    <col min="69" max="69" width="11.44140625" style="9"/>
    <col min="70" max="70" width="8.33203125" style="8" bestFit="1" customWidth="1"/>
    <col min="71" max="78" width="8.33203125" bestFit="1" customWidth="1"/>
    <col min="79" max="80" width="9.33203125" bestFit="1" customWidth="1"/>
    <col min="81" max="81" width="9.33203125" style="9" bestFit="1" customWidth="1"/>
    <col min="82" max="82" width="10.44140625" bestFit="1" customWidth="1"/>
    <col min="83" max="83" width="9.88671875" bestFit="1" customWidth="1"/>
    <col min="84" max="85" width="9.88671875" customWidth="1"/>
  </cols>
  <sheetData>
    <row r="1" spans="1:114" s="4" customFormat="1" ht="33.75" customHeight="1" x14ac:dyDescent="0.3">
      <c r="D1" s="112" t="s">
        <v>82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4"/>
      <c r="P1" s="112" t="s">
        <v>83</v>
      </c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4"/>
      <c r="AB1" s="112" t="s">
        <v>84</v>
      </c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4"/>
      <c r="AN1" s="112" t="s">
        <v>85</v>
      </c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4"/>
      <c r="AZ1" s="112" t="s">
        <v>86</v>
      </c>
      <c r="BA1" s="113"/>
      <c r="BB1" s="113"/>
      <c r="BC1" s="113"/>
      <c r="BD1" s="113"/>
      <c r="BE1" s="113"/>
      <c r="BF1" s="113"/>
      <c r="BG1" s="113"/>
      <c r="BH1" s="113"/>
      <c r="BI1" s="113"/>
      <c r="BJ1" s="113"/>
      <c r="BK1" s="114"/>
      <c r="BL1" s="6"/>
      <c r="BM1" s="12" t="s">
        <v>82</v>
      </c>
      <c r="BN1" s="13" t="s">
        <v>83</v>
      </c>
      <c r="BO1" s="13" t="s">
        <v>84</v>
      </c>
      <c r="BP1" s="13" t="s">
        <v>85</v>
      </c>
      <c r="BQ1" s="14" t="s">
        <v>86</v>
      </c>
      <c r="BR1" s="12" t="s">
        <v>87</v>
      </c>
      <c r="BS1" s="13" t="s">
        <v>87</v>
      </c>
      <c r="BT1" s="13" t="s">
        <v>87</v>
      </c>
      <c r="BU1" s="13" t="s">
        <v>87</v>
      </c>
      <c r="BV1" s="13" t="s">
        <v>87</v>
      </c>
      <c r="BW1" s="13" t="s">
        <v>87</v>
      </c>
      <c r="BX1" s="13" t="s">
        <v>87</v>
      </c>
      <c r="BY1" s="13" t="s">
        <v>87</v>
      </c>
      <c r="BZ1" s="13" t="s">
        <v>87</v>
      </c>
      <c r="CA1" s="13" t="s">
        <v>87</v>
      </c>
      <c r="CB1" s="13" t="s">
        <v>87</v>
      </c>
      <c r="CC1" s="14" t="s">
        <v>87</v>
      </c>
      <c r="CD1" s="4" t="s">
        <v>87</v>
      </c>
      <c r="CE1" s="4" t="s">
        <v>87</v>
      </c>
      <c r="CT1" s="16" t="str">
        <f>+BM1</f>
        <v>QUINTIL 1</v>
      </c>
      <c r="CU1" s="16" t="str">
        <f>+BN1</f>
        <v>QUINTIL 2</v>
      </c>
      <c r="CV1" s="16" t="str">
        <f>+BO1</f>
        <v>QUINTIL 3</v>
      </c>
      <c r="CW1" s="16" t="str">
        <f>+BP1</f>
        <v>QUINTIL 4</v>
      </c>
      <c r="CX1" s="16" t="str">
        <f>+BQ1</f>
        <v>QUINTIL 5</v>
      </c>
      <c r="CY1" s="4" t="str">
        <f>+'[3]Infla Interanual PondENGHO'!BL1</f>
        <v>QUINTIL 1</v>
      </c>
      <c r="CZ1" s="4" t="str">
        <f>+'[3]Infla Interanual PondENGHO'!BM1</f>
        <v>QUINTIL 2</v>
      </c>
      <c r="DA1" s="4" t="str">
        <f>+'[3]Infla Interanual PondENGHO'!BN1</f>
        <v>QUINTIL 3</v>
      </c>
      <c r="DB1" s="4" t="str">
        <f>+'[3]Infla Interanual PondENGHO'!BO1</f>
        <v>QUINTIL 4</v>
      </c>
      <c r="DC1" s="4" t="str">
        <f>+'[3]Infla Interanual PondENGHO'!BP1</f>
        <v>QUINTIL 5</v>
      </c>
    </row>
    <row r="2" spans="1:114" s="16" customFormat="1" ht="84" x14ac:dyDescent="0.3">
      <c r="D2" s="15" t="s">
        <v>88</v>
      </c>
      <c r="E2" s="16" t="s">
        <v>89</v>
      </c>
      <c r="F2" s="16" t="s">
        <v>90</v>
      </c>
      <c r="G2" s="16" t="s">
        <v>91</v>
      </c>
      <c r="H2" s="16" t="s">
        <v>92</v>
      </c>
      <c r="I2" s="16" t="s">
        <v>93</v>
      </c>
      <c r="J2" s="16" t="s">
        <v>94</v>
      </c>
      <c r="K2" s="16" t="s">
        <v>95</v>
      </c>
      <c r="L2" s="16" t="s">
        <v>96</v>
      </c>
      <c r="M2" s="16" t="s">
        <v>97</v>
      </c>
      <c r="N2" s="16" t="s">
        <v>98</v>
      </c>
      <c r="O2" s="17" t="s">
        <v>99</v>
      </c>
      <c r="P2" s="15" t="s">
        <v>88</v>
      </c>
      <c r="Q2" s="16" t="s">
        <v>89</v>
      </c>
      <c r="R2" s="16" t="s">
        <v>90</v>
      </c>
      <c r="S2" s="16" t="s">
        <v>91</v>
      </c>
      <c r="T2" s="16" t="s">
        <v>92</v>
      </c>
      <c r="U2" s="16" t="s">
        <v>93</v>
      </c>
      <c r="V2" s="16" t="s">
        <v>94</v>
      </c>
      <c r="W2" s="16" t="s">
        <v>95</v>
      </c>
      <c r="X2" s="16" t="s">
        <v>96</v>
      </c>
      <c r="Y2" s="16" t="s">
        <v>97</v>
      </c>
      <c r="Z2" s="16" t="s">
        <v>98</v>
      </c>
      <c r="AA2" s="17" t="s">
        <v>99</v>
      </c>
      <c r="AB2" s="15" t="s">
        <v>88</v>
      </c>
      <c r="AC2" s="16" t="s">
        <v>89</v>
      </c>
      <c r="AD2" s="16" t="s">
        <v>90</v>
      </c>
      <c r="AE2" s="16" t="s">
        <v>91</v>
      </c>
      <c r="AF2" s="16" t="s">
        <v>92</v>
      </c>
      <c r="AG2" s="16" t="s">
        <v>93</v>
      </c>
      <c r="AH2" s="16" t="s">
        <v>94</v>
      </c>
      <c r="AI2" s="16" t="s">
        <v>95</v>
      </c>
      <c r="AJ2" s="16" t="s">
        <v>96</v>
      </c>
      <c r="AK2" s="16" t="s">
        <v>97</v>
      </c>
      <c r="AL2" s="16" t="s">
        <v>98</v>
      </c>
      <c r="AM2" s="17" t="s">
        <v>99</v>
      </c>
      <c r="AN2" s="15" t="s">
        <v>88</v>
      </c>
      <c r="AO2" s="16" t="s">
        <v>89</v>
      </c>
      <c r="AP2" s="16" t="s">
        <v>90</v>
      </c>
      <c r="AQ2" s="16" t="s">
        <v>91</v>
      </c>
      <c r="AR2" s="16" t="s">
        <v>92</v>
      </c>
      <c r="AS2" s="16" t="s">
        <v>93</v>
      </c>
      <c r="AT2" s="16" t="s">
        <v>94</v>
      </c>
      <c r="AU2" s="16" t="s">
        <v>95</v>
      </c>
      <c r="AV2" s="16" t="s">
        <v>96</v>
      </c>
      <c r="AW2" s="16" t="s">
        <v>97</v>
      </c>
      <c r="AX2" s="16" t="s">
        <v>98</v>
      </c>
      <c r="AY2" s="17" t="s">
        <v>99</v>
      </c>
      <c r="AZ2" s="15" t="s">
        <v>88</v>
      </c>
      <c r="BA2" s="16" t="s">
        <v>89</v>
      </c>
      <c r="BB2" s="16" t="s">
        <v>90</v>
      </c>
      <c r="BC2" s="16" t="s">
        <v>91</v>
      </c>
      <c r="BD2" s="16" t="s">
        <v>92</v>
      </c>
      <c r="BE2" s="16" t="s">
        <v>93</v>
      </c>
      <c r="BF2" s="16" t="s">
        <v>94</v>
      </c>
      <c r="BG2" s="16" t="s">
        <v>95</v>
      </c>
      <c r="BH2" s="16" t="s">
        <v>96</v>
      </c>
      <c r="BI2" s="16" t="s">
        <v>97</v>
      </c>
      <c r="BJ2" s="16" t="s">
        <v>98</v>
      </c>
      <c r="BK2" s="17" t="s">
        <v>99</v>
      </c>
      <c r="BM2" s="15" t="s">
        <v>100</v>
      </c>
      <c r="BN2" s="16" t="s">
        <v>100</v>
      </c>
      <c r="BO2" s="16" t="s">
        <v>100</v>
      </c>
      <c r="BP2" s="16" t="s">
        <v>100</v>
      </c>
      <c r="BQ2" s="17" t="s">
        <v>100</v>
      </c>
      <c r="BR2" s="15" t="s">
        <v>88</v>
      </c>
      <c r="BS2" s="16" t="s">
        <v>89</v>
      </c>
      <c r="BT2" s="16" t="s">
        <v>90</v>
      </c>
      <c r="BU2" s="16" t="s">
        <v>91</v>
      </c>
      <c r="BV2" s="16" t="s">
        <v>92</v>
      </c>
      <c r="BW2" s="16" t="s">
        <v>93</v>
      </c>
      <c r="BX2" s="16" t="s">
        <v>94</v>
      </c>
      <c r="BY2" s="16" t="s">
        <v>95</v>
      </c>
      <c r="BZ2" s="16" t="s">
        <v>96</v>
      </c>
      <c r="CA2" s="16" t="s">
        <v>97</v>
      </c>
      <c r="CB2" s="16" t="s">
        <v>98</v>
      </c>
      <c r="CC2" s="17" t="s">
        <v>99</v>
      </c>
      <c r="CD2" s="16" t="s">
        <v>100</v>
      </c>
      <c r="CE2" s="16" t="s">
        <v>100</v>
      </c>
      <c r="CF2" s="16" t="s">
        <v>142</v>
      </c>
      <c r="CI2" s="16" t="s">
        <v>136</v>
      </c>
      <c r="CN2" s="16" t="s">
        <v>137</v>
      </c>
      <c r="CT2" s="16" t="s">
        <v>138</v>
      </c>
      <c r="CU2" s="16" t="s">
        <v>138</v>
      </c>
      <c r="CV2" s="16" t="s">
        <v>138</v>
      </c>
      <c r="CW2" s="16" t="s">
        <v>138</v>
      </c>
      <c r="CX2" s="16" t="s">
        <v>138</v>
      </c>
      <c r="CY2" s="4" t="s">
        <v>139</v>
      </c>
      <c r="CZ2" s="4" t="s">
        <v>139</v>
      </c>
      <c r="DA2" s="4" t="s">
        <v>139</v>
      </c>
      <c r="DB2" s="4" t="s">
        <v>139</v>
      </c>
      <c r="DC2" s="4" t="s">
        <v>139</v>
      </c>
      <c r="DE2" s="16" t="s">
        <v>140</v>
      </c>
      <c r="DF2" s="16" t="s">
        <v>143</v>
      </c>
      <c r="DG2" s="16" t="s">
        <v>144</v>
      </c>
      <c r="DH2" s="16" t="s">
        <v>145</v>
      </c>
      <c r="DI2" s="16" t="s">
        <v>141</v>
      </c>
      <c r="DJ2" s="16" t="s">
        <v>146</v>
      </c>
    </row>
    <row r="3" spans="1:114" x14ac:dyDescent="0.3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s="8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s="9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s="8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s="9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M3" s="8" t="s">
        <v>63</v>
      </c>
      <c r="BN3" t="s">
        <v>64</v>
      </c>
      <c r="BO3" t="s">
        <v>65</v>
      </c>
      <c r="BP3" t="s">
        <v>66</v>
      </c>
      <c r="BQ3" s="9" t="s">
        <v>67</v>
      </c>
      <c r="BR3" s="8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s="9" t="s">
        <v>79</v>
      </c>
      <c r="CD3" t="s">
        <v>80</v>
      </c>
      <c r="CE3" t="s">
        <v>81</v>
      </c>
      <c r="CI3" t="s">
        <v>115</v>
      </c>
      <c r="CN3" t="s">
        <v>115</v>
      </c>
    </row>
    <row r="4" spans="1:114" x14ac:dyDescent="0.3">
      <c r="A4" s="2">
        <f t="shared" ref="A4:A67" si="0">+DATE(C4,B4,1)</f>
        <v>42705</v>
      </c>
      <c r="B4" s="1">
        <v>12</v>
      </c>
      <c r="C4" s="1">
        <v>2016</v>
      </c>
      <c r="BL4" s="2">
        <f t="shared" ref="BL4:BL67" si="1">+A4</f>
        <v>42705</v>
      </c>
    </row>
    <row r="5" spans="1:114" x14ac:dyDescent="0.3">
      <c r="A5" s="2">
        <f t="shared" si="0"/>
        <v>42736</v>
      </c>
      <c r="B5" s="1">
        <f t="shared" ref="B5:B68" si="2">+IF(B4=12,1,B4+1)</f>
        <v>1</v>
      </c>
      <c r="C5" s="1">
        <v>2017</v>
      </c>
      <c r="BL5" s="2">
        <f t="shared" si="1"/>
        <v>42736</v>
      </c>
      <c r="CT5" s="16"/>
      <c r="CU5" s="16"/>
      <c r="CV5" s="16"/>
      <c r="CW5" s="16"/>
      <c r="CX5" s="16"/>
      <c r="CY5" s="4"/>
      <c r="CZ5" s="4"/>
      <c r="DA5" s="4"/>
      <c r="DB5" s="4"/>
      <c r="DC5" s="4"/>
    </row>
    <row r="6" spans="1:114" x14ac:dyDescent="0.3">
      <c r="A6" s="2">
        <f t="shared" si="0"/>
        <v>42767</v>
      </c>
      <c r="B6" s="1">
        <f t="shared" si="2"/>
        <v>2</v>
      </c>
      <c r="C6" s="1">
        <v>2017</v>
      </c>
      <c r="BL6" s="2">
        <f t="shared" si="1"/>
        <v>42767</v>
      </c>
    </row>
    <row r="7" spans="1:114" x14ac:dyDescent="0.3">
      <c r="A7" s="2">
        <f t="shared" si="0"/>
        <v>42795</v>
      </c>
      <c r="B7" s="1">
        <f t="shared" si="2"/>
        <v>3</v>
      </c>
      <c r="C7" s="1">
        <v>2017</v>
      </c>
      <c r="BL7" s="2">
        <f t="shared" si="1"/>
        <v>42795</v>
      </c>
    </row>
    <row r="8" spans="1:114" x14ac:dyDescent="0.3">
      <c r="A8" s="2">
        <f t="shared" si="0"/>
        <v>42826</v>
      </c>
      <c r="B8" s="1">
        <f t="shared" si="2"/>
        <v>4</v>
      </c>
      <c r="C8" s="1">
        <v>2017</v>
      </c>
      <c r="BL8" s="2">
        <f t="shared" si="1"/>
        <v>42826</v>
      </c>
    </row>
    <row r="9" spans="1:114" x14ac:dyDescent="0.3">
      <c r="A9" s="2">
        <f t="shared" si="0"/>
        <v>42856</v>
      </c>
      <c r="B9" s="1">
        <f t="shared" si="2"/>
        <v>5</v>
      </c>
      <c r="C9" s="1">
        <v>2017</v>
      </c>
      <c r="BL9" s="2">
        <f t="shared" si="1"/>
        <v>42856</v>
      </c>
    </row>
    <row r="10" spans="1:114" x14ac:dyDescent="0.3">
      <c r="A10" s="2">
        <f t="shared" si="0"/>
        <v>42887</v>
      </c>
      <c r="B10" s="1">
        <f t="shared" si="2"/>
        <v>6</v>
      </c>
      <c r="C10" s="1">
        <v>2017</v>
      </c>
      <c r="BL10" s="2">
        <f t="shared" si="1"/>
        <v>42887</v>
      </c>
    </row>
    <row r="11" spans="1:114" x14ac:dyDescent="0.3">
      <c r="A11" s="2">
        <f t="shared" si="0"/>
        <v>42917</v>
      </c>
      <c r="B11" s="1">
        <f t="shared" si="2"/>
        <v>7</v>
      </c>
      <c r="C11" s="1">
        <v>2017</v>
      </c>
      <c r="BL11" s="2">
        <f t="shared" si="1"/>
        <v>42917</v>
      </c>
    </row>
    <row r="12" spans="1:114" x14ac:dyDescent="0.3">
      <c r="A12" s="2">
        <f t="shared" si="0"/>
        <v>42948</v>
      </c>
      <c r="B12" s="1">
        <f t="shared" si="2"/>
        <v>8</v>
      </c>
      <c r="C12" s="1">
        <v>2017</v>
      </c>
      <c r="BL12" s="2">
        <f t="shared" si="1"/>
        <v>42948</v>
      </c>
    </row>
    <row r="13" spans="1:114" x14ac:dyDescent="0.3">
      <c r="A13" s="2">
        <f t="shared" si="0"/>
        <v>42979</v>
      </c>
      <c r="B13" s="1">
        <f t="shared" si="2"/>
        <v>9</v>
      </c>
      <c r="C13" s="1">
        <v>2017</v>
      </c>
      <c r="BL13" s="2">
        <f t="shared" si="1"/>
        <v>42979</v>
      </c>
    </row>
    <row r="14" spans="1:114" x14ac:dyDescent="0.3">
      <c r="A14" s="2">
        <f t="shared" si="0"/>
        <v>43009</v>
      </c>
      <c r="B14" s="1">
        <f t="shared" si="2"/>
        <v>10</v>
      </c>
      <c r="C14" s="1">
        <v>2017</v>
      </c>
      <c r="BL14" s="2">
        <f t="shared" si="1"/>
        <v>43009</v>
      </c>
    </row>
    <row r="15" spans="1:114" x14ac:dyDescent="0.3">
      <c r="A15" s="2">
        <f t="shared" si="0"/>
        <v>43040</v>
      </c>
      <c r="B15" s="1">
        <f t="shared" si="2"/>
        <v>11</v>
      </c>
      <c r="C15" s="1">
        <v>2017</v>
      </c>
      <c r="BL15" s="2">
        <f t="shared" si="1"/>
        <v>43040</v>
      </c>
    </row>
    <row r="16" spans="1:114" x14ac:dyDescent="0.3">
      <c r="A16" s="2">
        <f t="shared" si="0"/>
        <v>43070</v>
      </c>
      <c r="B16" s="1">
        <f t="shared" si="2"/>
        <v>12</v>
      </c>
      <c r="C16" s="1">
        <v>2017</v>
      </c>
      <c r="D16" s="10">
        <f>+'Indice PondENGHO'!D14/'Indice PondENGHO'!D2-1</f>
        <v>0.20380729675292963</v>
      </c>
      <c r="E16" s="3">
        <f>+'Indice PondENGHO'!E14/'Indice PondENGHO'!E2-1</f>
        <v>0.23684135437011711</v>
      </c>
      <c r="F16" s="3">
        <f>+'Indice PondENGHO'!F14/'Indice PondENGHO'!F2-1</f>
        <v>0.16444641113281255</v>
      </c>
      <c r="G16" s="3">
        <f>+'Indice PondENGHO'!G14/'Indice PondENGHO'!G2-1</f>
        <v>0.55418701171874996</v>
      </c>
      <c r="H16" s="3">
        <f>+'Indice PondENGHO'!H14/'Indice PondENGHO'!H2-1</f>
        <v>0.17099143981933596</v>
      </c>
      <c r="I16" s="3">
        <f>+'Indice PondENGHO'!I14/'Indice PondENGHO'!I2-1</f>
        <v>0.27739402770996091</v>
      </c>
      <c r="J16" s="3">
        <f>+'Indice PondENGHO'!J14/'Indice PondENGHO'!J2-1</f>
        <v>0.21388984680175782</v>
      </c>
      <c r="K16" s="3">
        <f>+'Indice PondENGHO'!K14/'Indice PondENGHO'!K2-1</f>
        <v>0.33846649169921883</v>
      </c>
      <c r="L16" s="3">
        <f>+'Indice PondENGHO'!L14/'Indice PondENGHO'!L2-1</f>
        <v>0.23066925048828124</v>
      </c>
      <c r="M16" s="3">
        <f>+'Indice PondENGHO'!M14/'Indice PondENGHO'!M2-1</f>
        <v>0.3222497558593751</v>
      </c>
      <c r="N16" s="3">
        <f>+'Indice PondENGHO'!N14/'Indice PondENGHO'!N2-1</f>
        <v>0.21516273498535154</v>
      </c>
      <c r="O16" s="11">
        <f>+'Indice PondENGHO'!O14/'Indice PondENGHO'!O2-1</f>
        <v>0.19806083679199227</v>
      </c>
      <c r="P16" s="10">
        <f>+'Indice PondENGHO'!P14/'Indice PondENGHO'!P2-1</f>
        <v>0.20391632080078126</v>
      </c>
      <c r="Q16" s="3">
        <f>+'Indice PondENGHO'!Q14/'Indice PondENGHO'!Q2-1</f>
        <v>0.23684471130371088</v>
      </c>
      <c r="R16" s="3">
        <f>+'Indice PondENGHO'!R14/'Indice PondENGHO'!R2-1</f>
        <v>0.16615592956542979</v>
      </c>
      <c r="S16" s="3">
        <f>+'Indice PondENGHO'!S14/'Indice PondENGHO'!S2-1</f>
        <v>0.55772293090820302</v>
      </c>
      <c r="T16" s="3">
        <f>+'Indice PondENGHO'!T14/'Indice PondENGHO'!T2-1</f>
        <v>0.17281005859374998</v>
      </c>
      <c r="U16" s="3">
        <f>+'Indice PondENGHO'!U14/'Indice PondENGHO'!U2-1</f>
        <v>0.27873886108398427</v>
      </c>
      <c r="V16" s="3">
        <f>+'Indice PondENGHO'!V14/'Indice PondENGHO'!V2-1</f>
        <v>0.21218727111816404</v>
      </c>
      <c r="W16" s="3">
        <f>+'Indice PondENGHO'!W14/'Indice PondENGHO'!W2-1</f>
        <v>0.34001525878906258</v>
      </c>
      <c r="X16" s="3">
        <f>+'Indice PondENGHO'!X14/'Indice PondENGHO'!X2-1</f>
        <v>0.2297684478759765</v>
      </c>
      <c r="Y16" s="3">
        <f>+'Indice PondENGHO'!Y14/'Indice PondENGHO'!Y2-1</f>
        <v>0.31447814941406249</v>
      </c>
      <c r="Z16" s="3">
        <f>+'Indice PondENGHO'!Z14/'Indice PondENGHO'!Z2-1</f>
        <v>0.21795043945312509</v>
      </c>
      <c r="AA16" s="11">
        <f>+'Indice PondENGHO'!AA14/'Indice PondENGHO'!AA2-1</f>
        <v>0.19814102172851555</v>
      </c>
      <c r="AB16" s="10">
        <f>+'Indice PondENGHO'!AB14/'Indice PondENGHO'!AB2-1</f>
        <v>0.20334907531738278</v>
      </c>
      <c r="AC16" s="3">
        <f>+'Indice PondENGHO'!AC14/'Indice PondENGHO'!AC2-1</f>
        <v>0.23611602783203134</v>
      </c>
      <c r="AD16" s="3">
        <f>+'Indice PondENGHO'!AD14/'Indice PondENGHO'!AD2-1</f>
        <v>0.16831207275390625</v>
      </c>
      <c r="AE16" s="3">
        <f>+'Indice PondENGHO'!AE14/'Indice PondENGHO'!AE2-1</f>
        <v>0.55841415405273431</v>
      </c>
      <c r="AF16" s="3">
        <f>+'Indice PondENGHO'!AF14/'Indice PondENGHO'!AF2-1</f>
        <v>0.17438156127929694</v>
      </c>
      <c r="AG16" s="3">
        <f>+'Indice PondENGHO'!AG14/'Indice PondENGHO'!AG2-1</f>
        <v>0.28070083618164055</v>
      </c>
      <c r="AH16" s="3">
        <f>+'Indice PondENGHO'!AH14/'Indice PondENGHO'!AH2-1</f>
        <v>0.21265594482421868</v>
      </c>
      <c r="AI16" s="3">
        <f>+'Indice PondENGHO'!AI14/'Indice PondENGHO'!AI2-1</f>
        <v>0.34110671997070319</v>
      </c>
      <c r="AJ16" s="3">
        <f>+'Indice PondENGHO'!AJ14/'Indice PondENGHO'!AJ2-1</f>
        <v>0.22938026428222646</v>
      </c>
      <c r="AK16" s="3">
        <f>+'Indice PondENGHO'!AK14/'Indice PondENGHO'!AK2-1</f>
        <v>0.31365173339843744</v>
      </c>
      <c r="AL16" s="3">
        <f>+'Indice PondENGHO'!AL14/'Indice PondENGHO'!AL2-1</f>
        <v>0.22121810913085938</v>
      </c>
      <c r="AM16" s="11">
        <f>+'Indice PondENGHO'!AM14/'Indice PondENGHO'!AM2-1</f>
        <v>0.19831604003906245</v>
      </c>
      <c r="AN16" s="10">
        <f>+'Indice PondENGHO'!AN14/'Indice PondENGHO'!AN2-1</f>
        <v>0.20289688110351567</v>
      </c>
      <c r="AO16" s="3">
        <f>+'Indice PondENGHO'!AO14/'Indice PondENGHO'!AO2-1</f>
        <v>0.23643630981445307</v>
      </c>
      <c r="AP16" s="3">
        <f>+'Indice PondENGHO'!AP14/'Indice PondENGHO'!AP2-1</f>
        <v>0.16749748229980477</v>
      </c>
      <c r="AQ16" s="3">
        <f>+'Indice PondENGHO'!AQ14/'Indice PondENGHO'!AQ2-1</f>
        <v>0.55525787353515632</v>
      </c>
      <c r="AR16" s="3">
        <f>+'Indice PondENGHO'!AR14/'Indice PondENGHO'!AR2-1</f>
        <v>0.17454132080078133</v>
      </c>
      <c r="AS16" s="3">
        <f>+'Indice PondENGHO'!AS14/'Indice PondENGHO'!AS2-1</f>
        <v>0.27893730163574215</v>
      </c>
      <c r="AT16" s="3">
        <f>+'Indice PondENGHO'!AT14/'Indice PondENGHO'!AT2-1</f>
        <v>0.20957923889160157</v>
      </c>
      <c r="AU16" s="3">
        <f>+'Indice PondENGHO'!AU14/'Indice PondENGHO'!AU2-1</f>
        <v>0.33938781738281243</v>
      </c>
      <c r="AV16" s="3">
        <f>+'Indice PondENGHO'!AV14/'Indice PondENGHO'!AV2-1</f>
        <v>0.22820404052734378</v>
      </c>
      <c r="AW16" s="3">
        <f>+'Indice PondENGHO'!AW14/'Indice PondENGHO'!AW2-1</f>
        <v>0.31171966552734376</v>
      </c>
      <c r="AX16" s="3">
        <f>+'Indice PondENGHO'!AX14/'Indice PondENGHO'!AX2-1</f>
        <v>0.22227790832519534</v>
      </c>
      <c r="AY16" s="11">
        <f>+'Indice PondENGHO'!AY14/'Indice PondENGHO'!AY2-1</f>
        <v>0.19880180358886723</v>
      </c>
      <c r="AZ16" s="10">
        <f>+'Indice PondENGHO'!AZ14/'Indice PondENGHO'!AZ2-1</f>
        <v>0.20337539672851568</v>
      </c>
      <c r="BA16" s="3">
        <f>+'Indice PondENGHO'!BA14/'Indice PondENGHO'!BA2-1</f>
        <v>0.23654380798339836</v>
      </c>
      <c r="BB16" s="3">
        <f>+'Indice PondENGHO'!BB14/'Indice PondENGHO'!BB2-1</f>
        <v>0.16798423767089843</v>
      </c>
      <c r="BC16" s="3">
        <f>+'Indice PondENGHO'!BC14/'Indice PondENGHO'!BC2-1</f>
        <v>0.55159530639648446</v>
      </c>
      <c r="BD16" s="3">
        <f>+'Indice PondENGHO'!BD14/'Indice PondENGHO'!BD2-1</f>
        <v>0.17541107177734383</v>
      </c>
      <c r="BE16" s="3">
        <f>+'Indice PondENGHO'!BE14/'Indice PondENGHO'!BE2-1</f>
        <v>0.27823280334472655</v>
      </c>
      <c r="BF16" s="3">
        <f>+'Indice PondENGHO'!BF14/'Indice PondENGHO'!BF2-1</f>
        <v>0.20754135131835927</v>
      </c>
      <c r="BG16" s="3">
        <f>+'Indice PondENGHO'!BG14/'Indice PondENGHO'!BG2-1</f>
        <v>0.33946884155273427</v>
      </c>
      <c r="BH16" s="3">
        <f>+'Indice PondENGHO'!BH14/'Indice PondENGHO'!BH2-1</f>
        <v>0.2265625</v>
      </c>
      <c r="BI16" s="3">
        <f>+'Indice PondENGHO'!BI14/'Indice PondENGHO'!BI2-1</f>
        <v>0.30553710937499989</v>
      </c>
      <c r="BJ16" s="3">
        <f>+'Indice PondENGHO'!BJ14/'Indice PondENGHO'!BJ2-1</f>
        <v>0.22444664001464854</v>
      </c>
      <c r="BK16" s="11">
        <f>+'Indice PondENGHO'!BK14/'Indice PondENGHO'!BK2-1</f>
        <v>0.19884971618652347</v>
      </c>
      <c r="BL16" s="2">
        <f t="shared" si="1"/>
        <v>43070</v>
      </c>
      <c r="BM16" s="10">
        <f>+'Indice PondENGHO'!BL14/'Indice PondENGHO'!BL2-1</f>
        <v>0.2423170471191407</v>
      </c>
      <c r="BN16" s="3">
        <f>+'Indice PondENGHO'!BM14/'Indice PondENGHO'!BM2-1</f>
        <v>0.24750946044921873</v>
      </c>
      <c r="BO16" s="3">
        <f>+'Indice PondENGHO'!BN14/'Indice PondENGHO'!BN2-1</f>
        <v>0.24968582153320318</v>
      </c>
      <c r="BP16" s="3">
        <f>+'Indice PondENGHO'!BO14/'Indice PondENGHO'!BO2-1</f>
        <v>0.24866775512695316</v>
      </c>
      <c r="BQ16" s="11">
        <f>+'Indice PondENGHO'!BP14/'Indice PondENGHO'!BP2-1</f>
        <v>0.25125755310058584</v>
      </c>
      <c r="BR16" s="10">
        <f>+'Indice PondENGHO'!BQ14/'Indice PondENGHO'!BQ2-1</f>
        <v>0.20344978332519537</v>
      </c>
      <c r="BS16" s="3">
        <f>+'Indice PondENGHO'!BR14/'Indice PondENGHO'!BR2-1</f>
        <v>0.23654403686523429</v>
      </c>
      <c r="BT16" s="3">
        <f>+'Indice PondENGHO'!BS14/'Indice PondENGHO'!BS2-1</f>
        <v>0.16714248657226571</v>
      </c>
      <c r="BU16" s="3">
        <f>+'Indice PondENGHO'!BT14/'Indice PondENGHO'!BT2-1</f>
        <v>0.55487228393554688</v>
      </c>
      <c r="BV16" s="3">
        <f>+'Indice PondENGHO'!BU14/'Indice PondENGHO'!BU2-1</f>
        <v>0.17434265136718752</v>
      </c>
      <c r="BW16" s="3">
        <f>+'Indice PondENGHO'!BV14/'Indice PondENGHO'!BV2-1</f>
        <v>0.27880401611328121</v>
      </c>
      <c r="BX16" s="3">
        <f>+'Indice PondENGHO'!BW14/'Indice PondENGHO'!BW2-1</f>
        <v>0.21009269714355461</v>
      </c>
      <c r="BY16" s="3">
        <f>+'Indice PondENGHO'!BX14/'Indice PondENGHO'!BX2-1</f>
        <v>0.33974670410156249</v>
      </c>
      <c r="BZ16" s="3">
        <f>+'Indice PondENGHO'!BY14/'Indice PondENGHO'!BY2-1</f>
        <v>0.22826766967773438</v>
      </c>
      <c r="CA16" s="3">
        <f>+'Indice PondENGHO'!BZ14/'Indice PondENGHO'!BZ2-1</f>
        <v>0.31061706542968759</v>
      </c>
      <c r="CB16" s="3">
        <f>+'Indice PondENGHO'!CA14/'Indice PondENGHO'!CA2-1</f>
        <v>0.22188789367675787</v>
      </c>
      <c r="CC16" s="11">
        <f>+'Indice PondENGHO'!CB14/'Indice PondENGHO'!CB2-1</f>
        <v>0.19857345581054697</v>
      </c>
      <c r="CD16" s="3">
        <f>+'Indice PondENGHO'!CC14/'Indice PondENGHO'!CC2-1</f>
        <v>0.24872886657714854</v>
      </c>
      <c r="CE16" s="3">
        <f>+'Indice PondENGHO'!CD14/'Indice PondENGHO'!CD2-1</f>
        <v>0.24872879028320316</v>
      </c>
      <c r="CF16" s="3">
        <f>+'[3]Infla Interanual PondENGHO'!CD16</f>
        <v>0.24845924377441397</v>
      </c>
      <c r="CG16" s="3"/>
      <c r="CI16" s="74">
        <f>+BM16-BQ16</f>
        <v>-8.9405059814451349E-3</v>
      </c>
      <c r="CJ16" s="74">
        <f t="shared" ref="CJ16:CJ85" si="3">+IF($CI16&gt;0,$CI16,0)</f>
        <v>0</v>
      </c>
      <c r="CK16" s="74">
        <f>+IF($CI16&lt;=0,$CI16,0)</f>
        <v>-8.9405059814451349E-3</v>
      </c>
      <c r="CL16" s="74"/>
      <c r="CM16" s="74"/>
      <c r="CN16" s="74">
        <f>+'[3]Infla Interanual PondENGHO'!CF16</f>
        <v>-8.8038635253906428E-3</v>
      </c>
      <c r="CP16" s="74">
        <f t="shared" ref="CP16:CP47" si="4">+CI16-CN16</f>
        <v>-1.366424560544921E-4</v>
      </c>
      <c r="CT16" s="75">
        <f>+BM16</f>
        <v>0.2423170471191407</v>
      </c>
      <c r="CU16" s="75">
        <f>+BN16</f>
        <v>0.24750946044921873</v>
      </c>
      <c r="CV16" s="75">
        <f>+BO16</f>
        <v>0.24968582153320318</v>
      </c>
      <c r="CW16" s="75">
        <f>+BP16</f>
        <v>0.24866775512695316</v>
      </c>
      <c r="CX16" s="75">
        <f>+BQ16</f>
        <v>0.25125755310058584</v>
      </c>
      <c r="CY16" s="76">
        <f>+'[3]Infla Interanual PondENGHO'!BL16</f>
        <v>0.24212982177734377</v>
      </c>
      <c r="CZ16" s="76">
        <f>+'[3]Infla Interanual PondENGHO'!BM16</f>
        <v>0.24728622436523429</v>
      </c>
      <c r="DA16" s="76">
        <f>+'[3]Infla Interanual PondENGHO'!BN16</f>
        <v>0.24943252563476559</v>
      </c>
      <c r="DB16" s="76">
        <f>+'[3]Infla Interanual PondENGHO'!BO16</f>
        <v>0.2483851623535156</v>
      </c>
      <c r="DC16" s="76">
        <f>+'[3]Infla Interanual PondENGHO'!BP16</f>
        <v>0.25093368530273441</v>
      </c>
      <c r="DE16" s="3">
        <f t="shared" ref="DE16:DE47" si="5">+CT16-CY16</f>
        <v>1.8722534179693717E-4</v>
      </c>
      <c r="DF16" s="3">
        <f t="shared" ref="DF16:DH31" si="6">+CU16-CZ16</f>
        <v>2.2323608398444605E-4</v>
      </c>
      <c r="DG16" s="3">
        <f t="shared" si="6"/>
        <v>2.5329589843758882E-4</v>
      </c>
      <c r="DH16" s="3">
        <f t="shared" si="6"/>
        <v>2.8259277343756217E-4</v>
      </c>
      <c r="DI16" s="3">
        <f t="shared" ref="DI16:DI47" si="7">+CX16-DC16</f>
        <v>3.2386779785142927E-4</v>
      </c>
      <c r="DJ16" s="3">
        <f>+CE16-CF16</f>
        <v>2.6954650878918684E-4</v>
      </c>
    </row>
    <row r="17" spans="1:114" x14ac:dyDescent="0.3">
      <c r="A17" s="2">
        <f t="shared" si="0"/>
        <v>43101</v>
      </c>
      <c r="B17" s="1">
        <f t="shared" si="2"/>
        <v>1</v>
      </c>
      <c r="C17" s="1">
        <v>2018</v>
      </c>
      <c r="D17" s="10">
        <f>+'Indice PondENGHO'!D15/'Indice PondENGHO'!D3-1</f>
        <v>0.21049728818002023</v>
      </c>
      <c r="E17" s="3">
        <f>+'Indice PondENGHO'!E15/'Indice PondENGHO'!E3-1</f>
        <v>0.25343521302548311</v>
      </c>
      <c r="F17" s="3">
        <f>+'Indice PondENGHO'!F15/'Indice PondENGHO'!F3-1</f>
        <v>0.16574022246035414</v>
      </c>
      <c r="G17" s="3">
        <f>+'Indice PondENGHO'!G15/'Indice PondENGHO'!G3-1</f>
        <v>0.55687177602338367</v>
      </c>
      <c r="H17" s="3">
        <f>+'Indice PondENGHO'!H15/'Indice PondENGHO'!H3-1</f>
        <v>0.17232072334687576</v>
      </c>
      <c r="I17" s="3">
        <f>+'Indice PondENGHO'!I15/'Indice PondENGHO'!I3-1</f>
        <v>0.26717931042537901</v>
      </c>
      <c r="J17" s="3">
        <f>+'Indice PondENGHO'!J15/'Indice PondENGHO'!J3-1</f>
        <v>0.21654400299941967</v>
      </c>
      <c r="K17" s="3">
        <f>+'Indice PondENGHO'!K15/'Indice PondENGHO'!K3-1</f>
        <v>0.32362296793063372</v>
      </c>
      <c r="L17" s="3">
        <f>+'Indice PondENGHO'!L15/'Indice PondENGHO'!L3-1</f>
        <v>0.23182631639853746</v>
      </c>
      <c r="M17" s="3">
        <f>+'Indice PondENGHO'!M15/'Indice PondENGHO'!M3-1</f>
        <v>0.32306687044872695</v>
      </c>
      <c r="N17" s="3">
        <f>+'Indice PondENGHO'!N15/'Indice PondENGHO'!N3-1</f>
        <v>0.21232367862507417</v>
      </c>
      <c r="O17" s="11">
        <f>+'Indice PondENGHO'!O15/'Indice PondENGHO'!O3-1</f>
        <v>0.20076915942237128</v>
      </c>
      <c r="P17" s="10">
        <f>+'Indice PondENGHO'!P15/'Indice PondENGHO'!P3-1</f>
        <v>0.21151957317194414</v>
      </c>
      <c r="Q17" s="3">
        <f>+'Indice PondENGHO'!Q15/'Indice PondENGHO'!Q3-1</f>
        <v>0.25405687291486845</v>
      </c>
      <c r="R17" s="3">
        <f>+'Indice PondENGHO'!R15/'Indice PondENGHO'!R3-1</f>
        <v>0.16804486437726163</v>
      </c>
      <c r="S17" s="3">
        <f>+'Indice PondENGHO'!S15/'Indice PondENGHO'!S3-1</f>
        <v>0.55435742851936909</v>
      </c>
      <c r="T17" s="3">
        <f>+'Indice PondENGHO'!T15/'Indice PondENGHO'!T3-1</f>
        <v>0.1740388307194356</v>
      </c>
      <c r="U17" s="3">
        <f>+'Indice PondENGHO'!U15/'Indice PondENGHO'!U3-1</f>
        <v>0.26947684053697429</v>
      </c>
      <c r="V17" s="3">
        <f>+'Indice PondENGHO'!V15/'Indice PondENGHO'!V3-1</f>
        <v>0.21437323973657607</v>
      </c>
      <c r="W17" s="3">
        <f>+'Indice PondENGHO'!W15/'Indice PondENGHO'!W3-1</f>
        <v>0.32399265544500677</v>
      </c>
      <c r="X17" s="3">
        <f>+'Indice PondENGHO'!X15/'Indice PondENGHO'!X3-1</f>
        <v>0.23240531186653657</v>
      </c>
      <c r="Y17" s="3">
        <f>+'Indice PondENGHO'!Y15/'Indice PondENGHO'!Y3-1</f>
        <v>0.31504973420955862</v>
      </c>
      <c r="Z17" s="3">
        <f>+'Indice PondENGHO'!Z15/'Indice PondENGHO'!Z3-1</f>
        <v>0.21591470219525921</v>
      </c>
      <c r="AA17" s="11">
        <f>+'Indice PondENGHO'!AA15/'Indice PondENGHO'!AA3-1</f>
        <v>0.20255252092038933</v>
      </c>
      <c r="AB17" s="10">
        <f>+'Indice PondENGHO'!AB15/'Indice PondENGHO'!AB3-1</f>
        <v>0.21171261753293535</v>
      </c>
      <c r="AC17" s="3">
        <f>+'Indice PondENGHO'!AC15/'Indice PondENGHO'!AC3-1</f>
        <v>0.25295031741487239</v>
      </c>
      <c r="AD17" s="3">
        <f>+'Indice PondENGHO'!AD15/'Indice PondENGHO'!AD3-1</f>
        <v>0.17069918168046905</v>
      </c>
      <c r="AE17" s="3">
        <f>+'Indice PondENGHO'!AE15/'Indice PondENGHO'!AE3-1</f>
        <v>0.55241716809131525</v>
      </c>
      <c r="AF17" s="3">
        <f>+'Indice PondENGHO'!AF15/'Indice PondENGHO'!AF3-1</f>
        <v>0.17588170534742886</v>
      </c>
      <c r="AG17" s="3">
        <f>+'Indice PondENGHO'!AG15/'Indice PondENGHO'!AG3-1</f>
        <v>0.27022608048639962</v>
      </c>
      <c r="AH17" s="3">
        <f>+'Indice PondENGHO'!AH15/'Indice PondENGHO'!AH3-1</f>
        <v>0.21348769481451946</v>
      </c>
      <c r="AI17" s="3">
        <f>+'Indice PondENGHO'!AI15/'Indice PondENGHO'!AI3-1</f>
        <v>0.32485680762229996</v>
      </c>
      <c r="AJ17" s="3">
        <f>+'Indice PondENGHO'!AJ15/'Indice PondENGHO'!AJ3-1</f>
        <v>0.23241436704538398</v>
      </c>
      <c r="AK17" s="3">
        <f>+'Indice PondENGHO'!AK15/'Indice PondENGHO'!AK3-1</f>
        <v>0.31394993141085337</v>
      </c>
      <c r="AL17" s="3">
        <f>+'Indice PondENGHO'!AL15/'Indice PondENGHO'!AL3-1</f>
        <v>0.21936622240945014</v>
      </c>
      <c r="AM17" s="11">
        <f>+'Indice PondENGHO'!AM15/'Indice PondENGHO'!AM3-1</f>
        <v>0.20340445669269425</v>
      </c>
      <c r="AN17" s="10">
        <f>+'Indice PondENGHO'!AN15/'Indice PondENGHO'!AN3-1</f>
        <v>0.21181835371710811</v>
      </c>
      <c r="AO17" s="3">
        <f>+'Indice PondENGHO'!AO15/'Indice PondENGHO'!AO3-1</f>
        <v>0.25345977853774682</v>
      </c>
      <c r="AP17" s="3">
        <f>+'Indice PondENGHO'!AP15/'Indice PondENGHO'!AP3-1</f>
        <v>0.16967442944092115</v>
      </c>
      <c r="AQ17" s="3">
        <f>+'Indice PondENGHO'!AQ15/'Indice PondENGHO'!AQ3-1</f>
        <v>0.54747622764697157</v>
      </c>
      <c r="AR17" s="3">
        <f>+'Indice PondENGHO'!AR15/'Indice PondENGHO'!AR3-1</f>
        <v>0.17618336972152737</v>
      </c>
      <c r="AS17" s="3">
        <f>+'Indice PondENGHO'!AS15/'Indice PondENGHO'!AS3-1</f>
        <v>0.27144924900573009</v>
      </c>
      <c r="AT17" s="3">
        <f>+'Indice PondENGHO'!AT15/'Indice PondENGHO'!AT3-1</f>
        <v>0.21067824582530692</v>
      </c>
      <c r="AU17" s="3">
        <f>+'Indice PondENGHO'!AU15/'Indice PondENGHO'!AU3-1</f>
        <v>0.32307678550270391</v>
      </c>
      <c r="AV17" s="3">
        <f>+'Indice PondENGHO'!AV15/'Indice PondENGHO'!AV3-1</f>
        <v>0.23261752145976744</v>
      </c>
      <c r="AW17" s="3">
        <f>+'Indice PondENGHO'!AW15/'Indice PondENGHO'!AW3-1</f>
        <v>0.30941173622118523</v>
      </c>
      <c r="AX17" s="3">
        <f>+'Indice PondENGHO'!AX15/'Indice PondENGHO'!AX3-1</f>
        <v>0.22093407495321027</v>
      </c>
      <c r="AY17" s="11">
        <f>+'Indice PondENGHO'!AY15/'Indice PondENGHO'!AY3-1</f>
        <v>0.20427504848574207</v>
      </c>
      <c r="AZ17" s="10">
        <f>+'Indice PondENGHO'!AZ15/'Indice PondENGHO'!AZ3-1</f>
        <v>0.21357146651158554</v>
      </c>
      <c r="BA17" s="3">
        <f>+'Indice PondENGHO'!BA15/'Indice PondENGHO'!BA3-1</f>
        <v>0.25413478646639454</v>
      </c>
      <c r="BB17" s="3">
        <f>+'Indice PondENGHO'!BB15/'Indice PondENGHO'!BB3-1</f>
        <v>0.17029083233054498</v>
      </c>
      <c r="BC17" s="3">
        <f>+'Indice PondENGHO'!BC15/'Indice PondENGHO'!BC3-1</f>
        <v>0.53994262369389956</v>
      </c>
      <c r="BD17" s="3">
        <f>+'Indice PondENGHO'!BD15/'Indice PondENGHO'!BD3-1</f>
        <v>0.17753545342186783</v>
      </c>
      <c r="BE17" s="3">
        <f>+'Indice PondENGHO'!BE15/'Indice PondENGHO'!BE3-1</f>
        <v>0.27292397542517866</v>
      </c>
      <c r="BF17" s="3">
        <f>+'Indice PondENGHO'!BF15/'Indice PondENGHO'!BF3-1</f>
        <v>0.20782663664521395</v>
      </c>
      <c r="BG17" s="3">
        <f>+'Indice PondENGHO'!BG15/'Indice PondENGHO'!BG3-1</f>
        <v>0.32246735466076326</v>
      </c>
      <c r="BH17" s="3">
        <f>+'Indice PondENGHO'!BH15/'Indice PondENGHO'!BH3-1</f>
        <v>0.23249288719516281</v>
      </c>
      <c r="BI17" s="3">
        <f>+'Indice PondENGHO'!BI15/'Indice PondENGHO'!BI3-1</f>
        <v>0.30105358837850194</v>
      </c>
      <c r="BJ17" s="3">
        <f>+'Indice PondENGHO'!BJ15/'Indice PondENGHO'!BJ3-1</f>
        <v>0.2229273514697474</v>
      </c>
      <c r="BK17" s="11">
        <f>+'Indice PondENGHO'!BK15/'Indice PondENGHO'!BK3-1</f>
        <v>0.20633619341232778</v>
      </c>
      <c r="BL17" s="2">
        <f t="shared" si="1"/>
        <v>43101</v>
      </c>
      <c r="BM17" s="10">
        <f>+'Indice PondENGHO'!BL15/'Indice PondENGHO'!BL3-1</f>
        <v>0.24545039948847225</v>
      </c>
      <c r="BN17" s="3">
        <f>+'Indice PondENGHO'!BM15/'Indice PondENGHO'!BM3-1</f>
        <v>0.25008736048865754</v>
      </c>
      <c r="BO17" s="3">
        <f>+'Indice PondENGHO'!BN15/'Indice PondENGHO'!BN3-1</f>
        <v>0.25161390710698051</v>
      </c>
      <c r="BP17" s="3">
        <f>+'Indice PondENGHO'!BO15/'Indice PondENGHO'!BO3-1</f>
        <v>0.25048573783774275</v>
      </c>
      <c r="BQ17" s="11">
        <f>+'Indice PondENGHO'!BP15/'Indice PondENGHO'!BP3-1</f>
        <v>0.25261982477237588</v>
      </c>
      <c r="BR17" s="10">
        <f>+'Indice PondENGHO'!BQ15/'Indice PondENGHO'!BQ3-1</f>
        <v>0.21190030182007114</v>
      </c>
      <c r="BS17" s="3">
        <f>+'Indice PondENGHO'!BR15/'Indice PondENGHO'!BR3-1</f>
        <v>0.25368593291544794</v>
      </c>
      <c r="BT17" s="3">
        <f>+'Indice PondENGHO'!BS15/'Indice PondENGHO'!BS3-1</f>
        <v>0.16922517317679464</v>
      </c>
      <c r="BU17" s="3">
        <f>+'Indice PondENGHO'!BT15/'Indice PondENGHO'!BT3-1</f>
        <v>0.54803725044203433</v>
      </c>
      <c r="BV17" s="3">
        <f>+'Indice PondENGHO'!BU15/'Indice PondENGHO'!BU3-1</f>
        <v>0.17608398527725733</v>
      </c>
      <c r="BW17" s="3">
        <f>+'Indice PondENGHO'!BV15/'Indice PondENGHO'!BV3-1</f>
        <v>0.2712893404995369</v>
      </c>
      <c r="BX17" s="3">
        <f>+'Indice PondENGHO'!BW15/'Indice PondENGHO'!BW3-1</f>
        <v>0.21114622786604031</v>
      </c>
      <c r="BY17" s="3">
        <f>+'Indice PondENGHO'!BX15/'Indice PondENGHO'!BX3-1</f>
        <v>0.32346522294797331</v>
      </c>
      <c r="BZ17" s="3">
        <f>+'Indice PondENGHO'!BY15/'Indice PondENGHO'!BY3-1</f>
        <v>0.23242476068412388</v>
      </c>
      <c r="CA17" s="3">
        <f>+'Indice PondENGHO'!BZ15/'Indice PondENGHO'!BZ3-1</f>
        <v>0.3084603599245459</v>
      </c>
      <c r="CB17" s="3">
        <f>+'Indice PondENGHO'!CA15/'Indice PondENGHO'!CA3-1</f>
        <v>0.22018850923063793</v>
      </c>
      <c r="CC17" s="11">
        <f>+'Indice PondENGHO'!CB15/'Indice PondENGHO'!CB3-1</f>
        <v>0.20430946924991056</v>
      </c>
      <c r="CD17" s="3">
        <f>+'Indice PondENGHO'!CC15/'Indice PondENGHO'!CC3-1</f>
        <v>0.25069938683052229</v>
      </c>
      <c r="CE17" s="3">
        <f>+'Indice PondENGHO'!CD15/'Indice PondENGHO'!CD3-1</f>
        <v>0.25069931186542993</v>
      </c>
      <c r="CF17" s="3">
        <f>+'[3]Infla Interanual PondENGHO'!CD17</f>
        <v>0.25073439664296404</v>
      </c>
      <c r="CG17" s="3"/>
      <c r="CI17" s="74">
        <f t="shared" ref="CI17:CI77" si="8">+BM17-BQ17</f>
        <v>-7.1694252839036299E-3</v>
      </c>
      <c r="CJ17" s="74">
        <f t="shared" si="3"/>
        <v>0</v>
      </c>
      <c r="CK17" s="74">
        <f t="shared" ref="CK17:CK85" si="9">+IF($CI17&lt;=0,$CI17,0)</f>
        <v>-7.1694252839036299E-3</v>
      </c>
      <c r="CL17" s="74"/>
      <c r="CM17" s="74"/>
      <c r="CN17" s="74">
        <f>+'[3]Infla Interanual PondENGHO'!CF17</f>
        <v>-7.1195868453943767E-3</v>
      </c>
      <c r="CP17" s="74">
        <f t="shared" si="4"/>
        <v>-4.983843850925318E-5</v>
      </c>
      <c r="CT17" s="75">
        <f t="shared" ref="CT17:CT77" si="10">+BM17</f>
        <v>0.24545039948847225</v>
      </c>
      <c r="CU17" s="75">
        <f t="shared" ref="CU17:CU77" si="11">+BN17</f>
        <v>0.25008736048865754</v>
      </c>
      <c r="CV17" s="75">
        <f t="shared" ref="CV17:CV77" si="12">+BO17</f>
        <v>0.25161390710698051</v>
      </c>
      <c r="CW17" s="75">
        <f t="shared" ref="CW17:CW77" si="13">+BP17</f>
        <v>0.25048573783774275</v>
      </c>
      <c r="CX17" s="75">
        <f t="shared" ref="CX17:CX77" si="14">+BQ17</f>
        <v>0.25261982477237588</v>
      </c>
      <c r="CY17" s="76">
        <f>+'[3]Infla Interanual PondENGHO'!BL17</f>
        <v>0.24551728606047152</v>
      </c>
      <c r="CZ17" s="76">
        <f>+'[3]Infla Interanual PondENGHO'!BM17</f>
        <v>0.25014110552800073</v>
      </c>
      <c r="DA17" s="76">
        <f>+'[3]Infla Interanual PondENGHO'!BN17</f>
        <v>0.25164992384620244</v>
      </c>
      <c r="DB17" s="76">
        <f>+'[3]Infla Interanual PondENGHO'!BO17</f>
        <v>0.25051719563830543</v>
      </c>
      <c r="DC17" s="76">
        <f>+'[3]Infla Interanual PondENGHO'!BP17</f>
        <v>0.25263687290586589</v>
      </c>
      <c r="DE17" s="3">
        <f t="shared" si="5"/>
        <v>-6.6886571999269506E-5</v>
      </c>
      <c r="DF17" s="3">
        <f t="shared" si="6"/>
        <v>-5.3745039343189305E-5</v>
      </c>
      <c r="DG17" s="3">
        <f t="shared" si="6"/>
        <v>-3.6016739221933491E-5</v>
      </c>
      <c r="DH17" s="3">
        <f t="shared" si="6"/>
        <v>-3.1457800562684213E-5</v>
      </c>
      <c r="DI17" s="3">
        <f t="shared" si="7"/>
        <v>-1.7048133490016326E-5</v>
      </c>
      <c r="DJ17" s="3">
        <f t="shared" ref="DJ17:DJ77" si="15">+CE17-CF17</f>
        <v>-3.5084777534111211E-5</v>
      </c>
    </row>
    <row r="18" spans="1:114" x14ac:dyDescent="0.3">
      <c r="A18" s="2">
        <f t="shared" si="0"/>
        <v>43132</v>
      </c>
      <c r="B18" s="1">
        <f t="shared" si="2"/>
        <v>2</v>
      </c>
      <c r="C18" s="1">
        <v>2018</v>
      </c>
      <c r="D18" s="10">
        <f>+'Indice PondENGHO'!D16/'Indice PondENGHO'!D4-1</f>
        <v>0.21260504596001661</v>
      </c>
      <c r="E18" s="3">
        <f>+'Indice PondENGHO'!E16/'Indice PondENGHO'!E4-1</f>
        <v>0.22580056487361255</v>
      </c>
      <c r="F18" s="3">
        <f>+'Indice PondENGHO'!F16/'Indice PondENGHO'!F4-1</f>
        <v>0.16157996674695574</v>
      </c>
      <c r="G18" s="3">
        <f>+'Indice PondENGHO'!G16/'Indice PondENGHO'!G4-1</f>
        <v>0.53612094634883278</v>
      </c>
      <c r="H18" s="3">
        <f>+'Indice PondENGHO'!H16/'Indice PondENGHO'!H4-1</f>
        <v>0.18685820144689136</v>
      </c>
      <c r="I18" s="3">
        <f>+'Indice PondENGHO'!I16/'Indice PondENGHO'!I4-1</f>
        <v>0.26405370968284014</v>
      </c>
      <c r="J18" s="3">
        <f>+'Indice PondENGHO'!J16/'Indice PondENGHO'!J4-1</f>
        <v>0.24662238270559</v>
      </c>
      <c r="K18" s="3">
        <f>+'Indice PondENGHO'!K16/'Indice PondENGHO'!K4-1</f>
        <v>0.39337971293461771</v>
      </c>
      <c r="L18" s="3">
        <f>+'Indice PondENGHO'!L16/'Indice PondENGHO'!L4-1</f>
        <v>0.23665146693920147</v>
      </c>
      <c r="M18" s="3">
        <f>+'Indice PondENGHO'!M16/'Indice PondENGHO'!M4-1</f>
        <v>0.30048500012469792</v>
      </c>
      <c r="N18" s="3">
        <f>+'Indice PondENGHO'!N16/'Indice PondENGHO'!N4-1</f>
        <v>0.21803649523419688</v>
      </c>
      <c r="O18" s="11">
        <f>+'Indice PondENGHO'!O16/'Indice PondENGHO'!O4-1</f>
        <v>0.20187290553073267</v>
      </c>
      <c r="P18" s="10">
        <f>+'Indice PondENGHO'!P16/'Indice PondENGHO'!P4-1</f>
        <v>0.21448127557728491</v>
      </c>
      <c r="Q18" s="3">
        <f>+'Indice PondENGHO'!Q16/'Indice PondENGHO'!Q4-1</f>
        <v>0.22488184811433931</v>
      </c>
      <c r="R18" s="3">
        <f>+'Indice PondENGHO'!R16/'Indice PondENGHO'!R4-1</f>
        <v>0.16410827795724359</v>
      </c>
      <c r="S18" s="3">
        <f>+'Indice PondENGHO'!S16/'Indice PondENGHO'!S4-1</f>
        <v>0.53116996136137673</v>
      </c>
      <c r="T18" s="3">
        <f>+'Indice PondENGHO'!T16/'Indice PondENGHO'!T4-1</f>
        <v>0.18890444952432239</v>
      </c>
      <c r="U18" s="3">
        <f>+'Indice PondENGHO'!U16/'Indice PondENGHO'!U4-1</f>
        <v>0.26590649050764559</v>
      </c>
      <c r="V18" s="3">
        <f>+'Indice PondENGHO'!V16/'Indice PondENGHO'!V4-1</f>
        <v>0.24500381148820827</v>
      </c>
      <c r="W18" s="3">
        <f>+'Indice PondENGHO'!W16/'Indice PondENGHO'!W4-1</f>
        <v>0.39141135538519967</v>
      </c>
      <c r="X18" s="3">
        <f>+'Indice PondENGHO'!X16/'Indice PondENGHO'!X4-1</f>
        <v>0.23784028769428001</v>
      </c>
      <c r="Y18" s="3">
        <f>+'Indice PondENGHO'!Y16/'Indice PondENGHO'!Y4-1</f>
        <v>0.29188664318024671</v>
      </c>
      <c r="Z18" s="3">
        <f>+'Indice PondENGHO'!Z16/'Indice PondENGHO'!Z4-1</f>
        <v>0.22202389393804101</v>
      </c>
      <c r="AA18" s="11">
        <f>+'Indice PondENGHO'!AA16/'Indice PondENGHO'!AA4-1</f>
        <v>0.20266278667200388</v>
      </c>
      <c r="AB18" s="10">
        <f>+'Indice PondENGHO'!AB16/'Indice PondENGHO'!AB4-1</f>
        <v>0.21531512324778768</v>
      </c>
      <c r="AC18" s="3">
        <f>+'Indice PondENGHO'!AC16/'Indice PondENGHO'!AC4-1</f>
        <v>0.22447516238322462</v>
      </c>
      <c r="AD18" s="3">
        <f>+'Indice PondENGHO'!AD16/'Indice PondENGHO'!AD4-1</f>
        <v>0.16608156587761003</v>
      </c>
      <c r="AE18" s="3">
        <f>+'Indice PondENGHO'!AE16/'Indice PondENGHO'!AE4-1</f>
        <v>0.53052874871604461</v>
      </c>
      <c r="AF18" s="3">
        <f>+'Indice PondENGHO'!AF16/'Indice PondENGHO'!AF4-1</f>
        <v>0.19076336310535957</v>
      </c>
      <c r="AG18" s="3">
        <f>+'Indice PondENGHO'!AG16/'Indice PondENGHO'!AG4-1</f>
        <v>0.26689372347416795</v>
      </c>
      <c r="AH18" s="3">
        <f>+'Indice PondENGHO'!AH16/'Indice PondENGHO'!AH4-1</f>
        <v>0.24448645593643636</v>
      </c>
      <c r="AI18" s="3">
        <f>+'Indice PondENGHO'!AI16/'Indice PondENGHO'!AI4-1</f>
        <v>0.39083300709879176</v>
      </c>
      <c r="AJ18" s="3">
        <f>+'Indice PondENGHO'!AJ16/'Indice PondENGHO'!AJ4-1</f>
        <v>0.23813618869449726</v>
      </c>
      <c r="AK18" s="3">
        <f>+'Indice PondENGHO'!AK16/'Indice PondENGHO'!AK4-1</f>
        <v>0.29139139664021707</v>
      </c>
      <c r="AL18" s="3">
        <f>+'Indice PondENGHO'!AL16/'Indice PondENGHO'!AL4-1</f>
        <v>0.22431996136717003</v>
      </c>
      <c r="AM18" s="11">
        <f>+'Indice PondENGHO'!AM16/'Indice PondENGHO'!AM4-1</f>
        <v>0.20328055600422146</v>
      </c>
      <c r="AN18" s="10">
        <f>+'Indice PondENGHO'!AN16/'Indice PondENGHO'!AN4-1</f>
        <v>0.2159789868419375</v>
      </c>
      <c r="AO18" s="3">
        <f>+'Indice PondENGHO'!AO16/'Indice PondENGHO'!AO4-1</f>
        <v>0.22421686228743365</v>
      </c>
      <c r="AP18" s="3">
        <f>+'Indice PondENGHO'!AP16/'Indice PondENGHO'!AP4-1</f>
        <v>0.16490969311221582</v>
      </c>
      <c r="AQ18" s="3">
        <f>+'Indice PondENGHO'!AQ16/'Indice PondENGHO'!AQ4-1</f>
        <v>0.52481300638797634</v>
      </c>
      <c r="AR18" s="3">
        <f>+'Indice PondENGHO'!AR16/'Indice PondENGHO'!AR4-1</f>
        <v>0.19108505913855933</v>
      </c>
      <c r="AS18" s="3">
        <f>+'Indice PondENGHO'!AS16/'Indice PondENGHO'!AS4-1</f>
        <v>0.26747632341406957</v>
      </c>
      <c r="AT18" s="3">
        <f>+'Indice PondENGHO'!AT16/'Indice PondENGHO'!AT4-1</f>
        <v>0.24188923283748887</v>
      </c>
      <c r="AU18" s="3">
        <f>+'Indice PondENGHO'!AU16/'Indice PondENGHO'!AU4-1</f>
        <v>0.38769403086554455</v>
      </c>
      <c r="AV18" s="3">
        <f>+'Indice PondENGHO'!AV16/'Indice PondENGHO'!AV4-1</f>
        <v>0.23794939651182334</v>
      </c>
      <c r="AW18" s="3">
        <f>+'Indice PondENGHO'!AW16/'Indice PondENGHO'!AW4-1</f>
        <v>0.28978542742724311</v>
      </c>
      <c r="AX18" s="3">
        <f>+'Indice PondENGHO'!AX16/'Indice PondENGHO'!AX4-1</f>
        <v>0.22543756328364473</v>
      </c>
      <c r="AY18" s="11">
        <f>+'Indice PondENGHO'!AY16/'Indice PondENGHO'!AY4-1</f>
        <v>0.2036401867391413</v>
      </c>
      <c r="AZ18" s="10">
        <f>+'Indice PondENGHO'!AZ16/'Indice PondENGHO'!AZ4-1</f>
        <v>0.2183998205994917</v>
      </c>
      <c r="BA18" s="3">
        <f>+'Indice PondENGHO'!BA16/'Indice PondENGHO'!BA4-1</f>
        <v>0.22316875369136757</v>
      </c>
      <c r="BB18" s="3">
        <f>+'Indice PondENGHO'!BB16/'Indice PondENGHO'!BB4-1</f>
        <v>0.16485256138055404</v>
      </c>
      <c r="BC18" s="3">
        <f>+'Indice PondENGHO'!BC16/'Indice PondENGHO'!BC4-1</f>
        <v>0.51357353171785869</v>
      </c>
      <c r="BD18" s="3">
        <f>+'Indice PondENGHO'!BD16/'Indice PondENGHO'!BD4-1</f>
        <v>0.1925647430202182</v>
      </c>
      <c r="BE18" s="3">
        <f>+'Indice PondENGHO'!BE16/'Indice PondENGHO'!BE4-1</f>
        <v>0.26854425001682114</v>
      </c>
      <c r="BF18" s="3">
        <f>+'Indice PondENGHO'!BF16/'Indice PondENGHO'!BF4-1</f>
        <v>0.23909824254630441</v>
      </c>
      <c r="BG18" s="3">
        <f>+'Indice PondENGHO'!BG16/'Indice PondENGHO'!BG4-1</f>
        <v>0.38416105880775109</v>
      </c>
      <c r="BH18" s="3">
        <f>+'Indice PondENGHO'!BH16/'Indice PondENGHO'!BH4-1</f>
        <v>0.23763998292090771</v>
      </c>
      <c r="BI18" s="3">
        <f>+'Indice PondENGHO'!BI16/'Indice PondENGHO'!BI4-1</f>
        <v>0.27896301821084757</v>
      </c>
      <c r="BJ18" s="3">
        <f>+'Indice PondENGHO'!BJ16/'Indice PondENGHO'!BJ4-1</f>
        <v>0.22599947979609114</v>
      </c>
      <c r="BK18" s="11">
        <f>+'Indice PondENGHO'!BK16/'Indice PondENGHO'!BK4-1</f>
        <v>0.20449758171921961</v>
      </c>
      <c r="BL18" s="2">
        <f t="shared" si="1"/>
        <v>43132</v>
      </c>
      <c r="BM18" s="10">
        <f>+'Indice PondENGHO'!BL16/'Indice PondENGHO'!BL4-1</f>
        <v>0.24896473399607721</v>
      </c>
      <c r="BN18" s="3">
        <f>+'Indice PondENGHO'!BM16/'Indice PondENGHO'!BM4-1</f>
        <v>0.25435044880493285</v>
      </c>
      <c r="BO18" s="3">
        <f>+'Indice PondENGHO'!BN16/'Indice PondENGHO'!BN4-1</f>
        <v>0.25621648590101276</v>
      </c>
      <c r="BP18" s="3">
        <f>+'Indice PondENGHO'!BO16/'Indice PondENGHO'!BO4-1</f>
        <v>0.25571085866444498</v>
      </c>
      <c r="BQ18" s="11">
        <f>+'Indice PondENGHO'!BP16/'Indice PondENGHO'!BP4-1</f>
        <v>0.25678596613634874</v>
      </c>
      <c r="BR18" s="10">
        <f>+'Indice PondENGHO'!BQ16/'Indice PondENGHO'!BQ4-1</f>
        <v>0.2155065408418706</v>
      </c>
      <c r="BS18" s="3">
        <f>+'Indice PondENGHO'!BR16/'Indice PondENGHO'!BR4-1</f>
        <v>0.22427553657463317</v>
      </c>
      <c r="BT18" s="3">
        <f>+'Indice PondENGHO'!BS16/'Indice PondENGHO'!BS4-1</f>
        <v>0.16451676510190127</v>
      </c>
      <c r="BU18" s="3">
        <f>+'Indice PondENGHO'!BT16/'Indice PondENGHO'!BT4-1</f>
        <v>0.52440774712007099</v>
      </c>
      <c r="BV18" s="3">
        <f>+'Indice PondENGHO'!BU16/'Indice PondENGHO'!BU4-1</f>
        <v>0.19099945651663686</v>
      </c>
      <c r="BW18" s="3">
        <f>+'Indice PondENGHO'!BV16/'Indice PondENGHO'!BV4-1</f>
        <v>0.2673711527429492</v>
      </c>
      <c r="BX18" s="3">
        <f>+'Indice PondENGHO'!BW16/'Indice PondENGHO'!BW4-1</f>
        <v>0.24216455718948926</v>
      </c>
      <c r="BY18" s="3">
        <f>+'Indice PondENGHO'!BX16/'Indice PondENGHO'!BX4-1</f>
        <v>0.38856083773381744</v>
      </c>
      <c r="BZ18" s="3">
        <f>+'Indice PondENGHO'!BY16/'Indice PondENGHO'!BY4-1</f>
        <v>0.23771278520614625</v>
      </c>
      <c r="CA18" s="3">
        <f>+'Indice PondENGHO'!BZ16/'Indice PondENGHO'!BZ4-1</f>
        <v>0.28669844119839838</v>
      </c>
      <c r="CB18" s="3">
        <f>+'Indice PondENGHO'!CA16/'Indice PondENGHO'!CA4-1</f>
        <v>0.22447714475570946</v>
      </c>
      <c r="CC18" s="11">
        <f>+'Indice PondENGHO'!CB16/'Indice PondENGHO'!CB4-1</f>
        <v>0.20358851925881605</v>
      </c>
      <c r="CD18" s="3">
        <f>+'Indice PondENGHO'!CC16/'Indice PondENGHO'!CC4-1</f>
        <v>0.25511572753991518</v>
      </c>
      <c r="CE18" s="3">
        <f>+'Indice PondENGHO'!CD16/'Indice PondENGHO'!CD4-1</f>
        <v>0.25511563551601468</v>
      </c>
      <c r="CF18" s="3">
        <f>+'[3]Infla Interanual PondENGHO'!CD18</f>
        <v>0.25511741481545469</v>
      </c>
      <c r="CG18" s="3"/>
      <c r="CI18" s="74">
        <f t="shared" si="8"/>
        <v>-7.8212321402715279E-3</v>
      </c>
      <c r="CJ18" s="74">
        <f t="shared" si="3"/>
        <v>0</v>
      </c>
      <c r="CK18" s="74">
        <f t="shared" si="9"/>
        <v>-7.8212321402715279E-3</v>
      </c>
      <c r="CL18" s="74"/>
      <c r="CM18" s="74"/>
      <c r="CN18" s="74">
        <f>+'[3]Infla Interanual PondENGHO'!CF18</f>
        <v>-7.7145717882638465E-3</v>
      </c>
      <c r="CP18" s="74">
        <f t="shared" si="4"/>
        <v>-1.0666035200768142E-4</v>
      </c>
      <c r="CT18" s="75">
        <f t="shared" si="10"/>
        <v>0.24896473399607721</v>
      </c>
      <c r="CU18" s="75">
        <f t="shared" si="11"/>
        <v>0.25435044880493285</v>
      </c>
      <c r="CV18" s="75">
        <f t="shared" si="12"/>
        <v>0.25621648590101276</v>
      </c>
      <c r="CW18" s="75">
        <f t="shared" si="13"/>
        <v>0.25571085866444498</v>
      </c>
      <c r="CX18" s="75">
        <f t="shared" si="14"/>
        <v>0.25678596613634874</v>
      </c>
      <c r="CY18" s="76">
        <f>+'[3]Infla Interanual PondENGHO'!BL18</f>
        <v>0.24903254714008982</v>
      </c>
      <c r="CZ18" s="76">
        <f>+'[3]Infla Interanual PondENGHO'!BM18</f>
        <v>0.25438629427983495</v>
      </c>
      <c r="DA18" s="76">
        <f>+'[3]Infla Interanual PondENGHO'!BN18</f>
        <v>0.25624245564656212</v>
      </c>
      <c r="DB18" s="76">
        <f>+'[3]Infla Interanual PondENGHO'!BO18</f>
        <v>0.25569836063354434</v>
      </c>
      <c r="DC18" s="76">
        <f>+'[3]Infla Interanual PondENGHO'!BP18</f>
        <v>0.25674711892835367</v>
      </c>
      <c r="DE18" s="3">
        <f t="shared" si="5"/>
        <v>-6.7813144012607296E-5</v>
      </c>
      <c r="DF18" s="3">
        <f t="shared" si="6"/>
        <v>-3.5845474902096441E-5</v>
      </c>
      <c r="DG18" s="3">
        <f t="shared" si="6"/>
        <v>-2.5969745549359047E-5</v>
      </c>
      <c r="DH18" s="3">
        <f t="shared" si="6"/>
        <v>1.2498030900642831E-5</v>
      </c>
      <c r="DI18" s="3">
        <f t="shared" si="7"/>
        <v>3.8847207995074129E-5</v>
      </c>
      <c r="DJ18" s="3">
        <f t="shared" si="15"/>
        <v>-1.7792994400078754E-6</v>
      </c>
    </row>
    <row r="19" spans="1:114" x14ac:dyDescent="0.3">
      <c r="A19" s="2">
        <f t="shared" si="0"/>
        <v>43160</v>
      </c>
      <c r="B19" s="1">
        <f t="shared" si="2"/>
        <v>3</v>
      </c>
      <c r="C19" s="1">
        <v>2018</v>
      </c>
      <c r="D19" s="10">
        <f>+'Indice PondENGHO'!D17/'Indice PondENGHO'!D5-1</f>
        <v>0.21210572110253079</v>
      </c>
      <c r="E19" s="3">
        <f>+'Indice PondENGHO'!E17/'Indice PondENGHO'!E5-1</f>
        <v>0.20852176738744133</v>
      </c>
      <c r="F19" s="3">
        <f>+'Indice PondENGHO'!F17/'Indice PondENGHO'!F5-1</f>
        <v>0.16465442199262736</v>
      </c>
      <c r="G19" s="3">
        <f>+'Indice PondENGHO'!G17/'Indice PondENGHO'!G5-1</f>
        <v>0.4777181063938023</v>
      </c>
      <c r="H19" s="3">
        <f>+'Indice PondENGHO'!H17/'Indice PondENGHO'!H5-1</f>
        <v>0.22714949274901053</v>
      </c>
      <c r="I19" s="3">
        <f>+'Indice PondENGHO'!I17/'Indice PondENGHO'!I5-1</f>
        <v>0.25590540737459322</v>
      </c>
      <c r="J19" s="3">
        <f>+'Indice PondENGHO'!J17/'Indice PondENGHO'!J5-1</f>
        <v>0.2579893527472068</v>
      </c>
      <c r="K19" s="3">
        <f>+'Indice PondENGHO'!K17/'Indice PondENGHO'!K5-1</f>
        <v>0.38399519558832673</v>
      </c>
      <c r="L19" s="3">
        <f>+'Indice PondENGHO'!L17/'Indice PondENGHO'!L5-1</f>
        <v>0.23424047018444072</v>
      </c>
      <c r="M19" s="3">
        <f>+'Indice PondENGHO'!M17/'Indice PondENGHO'!M5-1</f>
        <v>0.32769544905386772</v>
      </c>
      <c r="N19" s="3">
        <f>+'Indice PondENGHO'!N17/'Indice PondENGHO'!N5-1</f>
        <v>0.22741588232839827</v>
      </c>
      <c r="O19" s="11">
        <f>+'Indice PondENGHO'!O17/'Indice PondENGHO'!O5-1</f>
        <v>0.20006377808112341</v>
      </c>
      <c r="P19" s="10">
        <f>+'Indice PondENGHO'!P17/'Indice PondENGHO'!P5-1</f>
        <v>0.21195826149321539</v>
      </c>
      <c r="Q19" s="3">
        <f>+'Indice PondENGHO'!Q17/'Indice PondENGHO'!Q5-1</f>
        <v>0.20778819996458231</v>
      </c>
      <c r="R19" s="3">
        <f>+'Indice PondENGHO'!R17/'Indice PondENGHO'!R5-1</f>
        <v>0.17004431812760212</v>
      </c>
      <c r="S19" s="3">
        <f>+'Indice PondENGHO'!S17/'Indice PondENGHO'!S5-1</f>
        <v>0.48111860833797504</v>
      </c>
      <c r="T19" s="3">
        <f>+'Indice PondENGHO'!T17/'Indice PondENGHO'!T5-1</f>
        <v>0.23134412570053553</v>
      </c>
      <c r="U19" s="3">
        <f>+'Indice PondENGHO'!U17/'Indice PondENGHO'!U5-1</f>
        <v>0.25764933867552986</v>
      </c>
      <c r="V19" s="3">
        <f>+'Indice PondENGHO'!V17/'Indice PondENGHO'!V5-1</f>
        <v>0.25359436813282321</v>
      </c>
      <c r="W19" s="3">
        <f>+'Indice PondENGHO'!W17/'Indice PondENGHO'!W5-1</f>
        <v>0.38353270481231738</v>
      </c>
      <c r="X19" s="3">
        <f>+'Indice PondENGHO'!X17/'Indice PondENGHO'!X5-1</f>
        <v>0.23211748061458581</v>
      </c>
      <c r="Y19" s="3">
        <f>+'Indice PondENGHO'!Y17/'Indice PondENGHO'!Y5-1</f>
        <v>0.33316130887335826</v>
      </c>
      <c r="Z19" s="3">
        <f>+'Indice PondENGHO'!Z17/'Indice PondENGHO'!Z5-1</f>
        <v>0.23084074941975885</v>
      </c>
      <c r="AA19" s="11">
        <f>+'Indice PondENGHO'!AA17/'Indice PondENGHO'!AA5-1</f>
        <v>0.20231496978508412</v>
      </c>
      <c r="AB19" s="10">
        <f>+'Indice PondENGHO'!AB17/'Indice PondENGHO'!AB5-1</f>
        <v>0.21149448893311984</v>
      </c>
      <c r="AC19" s="3">
        <f>+'Indice PondENGHO'!AC17/'Indice PondENGHO'!AC5-1</f>
        <v>0.20702657359255205</v>
      </c>
      <c r="AD19" s="3">
        <f>+'Indice PondENGHO'!AD17/'Indice PondENGHO'!AD5-1</f>
        <v>0.1732542074025416</v>
      </c>
      <c r="AE19" s="3">
        <f>+'Indice PondENGHO'!AE17/'Indice PondENGHO'!AE5-1</f>
        <v>0.48426655808686503</v>
      </c>
      <c r="AF19" s="3">
        <f>+'Indice PondENGHO'!AF17/'Indice PondENGHO'!AF5-1</f>
        <v>0.23460409428946272</v>
      </c>
      <c r="AG19" s="3">
        <f>+'Indice PondENGHO'!AG17/'Indice PondENGHO'!AG5-1</f>
        <v>0.25886024235974769</v>
      </c>
      <c r="AH19" s="3">
        <f>+'Indice PondENGHO'!AH17/'Indice PondENGHO'!AH5-1</f>
        <v>0.25195493000240532</v>
      </c>
      <c r="AI19" s="3">
        <f>+'Indice PondENGHO'!AI17/'Indice PondENGHO'!AI5-1</f>
        <v>0.38361134525286955</v>
      </c>
      <c r="AJ19" s="3">
        <f>+'Indice PondENGHO'!AJ17/'Indice PondENGHO'!AJ5-1</f>
        <v>0.23090745848175986</v>
      </c>
      <c r="AK19" s="3">
        <f>+'Indice PondENGHO'!AK17/'Indice PondENGHO'!AK5-1</f>
        <v>0.3338108758625411</v>
      </c>
      <c r="AL19" s="3">
        <f>+'Indice PondENGHO'!AL17/'Indice PondENGHO'!AL5-1</f>
        <v>0.23260013534630897</v>
      </c>
      <c r="AM19" s="11">
        <f>+'Indice PondENGHO'!AM17/'Indice PondENGHO'!AM5-1</f>
        <v>0.20328377488064753</v>
      </c>
      <c r="AN19" s="10">
        <f>+'Indice PondENGHO'!AN17/'Indice PondENGHO'!AN5-1</f>
        <v>0.21117838052369997</v>
      </c>
      <c r="AO19" s="3">
        <f>+'Indice PondENGHO'!AO17/'Indice PondENGHO'!AO5-1</f>
        <v>0.20743088831972534</v>
      </c>
      <c r="AP19" s="3">
        <f>+'Indice PondENGHO'!AP17/'Indice PondENGHO'!AP5-1</f>
        <v>0.17374009081617614</v>
      </c>
      <c r="AQ19" s="3">
        <f>+'Indice PondENGHO'!AQ17/'Indice PondENGHO'!AQ5-1</f>
        <v>0.48339142873358454</v>
      </c>
      <c r="AR19" s="3">
        <f>+'Indice PondENGHO'!AR17/'Indice PondENGHO'!AR5-1</f>
        <v>0.23519767675675141</v>
      </c>
      <c r="AS19" s="3">
        <f>+'Indice PondENGHO'!AS17/'Indice PondENGHO'!AS5-1</f>
        <v>0.25896861289675766</v>
      </c>
      <c r="AT19" s="3">
        <f>+'Indice PondENGHO'!AT17/'Indice PondENGHO'!AT5-1</f>
        <v>0.24735994674266681</v>
      </c>
      <c r="AU19" s="3">
        <f>+'Indice PondENGHO'!AU17/'Indice PondENGHO'!AU5-1</f>
        <v>0.38138108778928403</v>
      </c>
      <c r="AV19" s="3">
        <f>+'Indice PondENGHO'!AV17/'Indice PondENGHO'!AV5-1</f>
        <v>0.22983099409250007</v>
      </c>
      <c r="AW19" s="3">
        <f>+'Indice PondENGHO'!AW17/'Indice PondENGHO'!AW5-1</f>
        <v>0.33255397784843765</v>
      </c>
      <c r="AX19" s="3">
        <f>+'Indice PondENGHO'!AX17/'Indice PondENGHO'!AX5-1</f>
        <v>0.23460800892655431</v>
      </c>
      <c r="AY19" s="11">
        <f>+'Indice PondENGHO'!AY17/'Indice PondENGHO'!AY5-1</f>
        <v>0.20456379398086777</v>
      </c>
      <c r="AZ19" s="10">
        <f>+'Indice PondENGHO'!AZ17/'Indice PondENGHO'!AZ5-1</f>
        <v>0.21150107636679039</v>
      </c>
      <c r="BA19" s="3">
        <f>+'Indice PondENGHO'!BA17/'Indice PondENGHO'!BA5-1</f>
        <v>0.20739675243292055</v>
      </c>
      <c r="BB19" s="3">
        <f>+'Indice PondENGHO'!BB17/'Indice PondENGHO'!BB5-1</f>
        <v>0.17565206727504501</v>
      </c>
      <c r="BC19" s="3">
        <f>+'Indice PondENGHO'!BC17/'Indice PondENGHO'!BC5-1</f>
        <v>0.48022769443571534</v>
      </c>
      <c r="BD19" s="3">
        <f>+'Indice PondENGHO'!BD17/'Indice PondENGHO'!BD5-1</f>
        <v>0.23808854873158158</v>
      </c>
      <c r="BE19" s="3">
        <f>+'Indice PondENGHO'!BE17/'Indice PondENGHO'!BE5-1</f>
        <v>0.2596063006758067</v>
      </c>
      <c r="BF19" s="3">
        <f>+'Indice PondENGHO'!BF17/'Indice PondENGHO'!BF5-1</f>
        <v>0.24397701350287893</v>
      </c>
      <c r="BG19" s="3">
        <f>+'Indice PondENGHO'!BG17/'Indice PondENGHO'!BG5-1</f>
        <v>0.37876842908158537</v>
      </c>
      <c r="BH19" s="3">
        <f>+'Indice PondENGHO'!BH17/'Indice PondENGHO'!BH5-1</f>
        <v>0.22929763557163851</v>
      </c>
      <c r="BI19" s="3">
        <f>+'Indice PondENGHO'!BI17/'Indice PondENGHO'!BI5-1</f>
        <v>0.33755549799208584</v>
      </c>
      <c r="BJ19" s="3">
        <f>+'Indice PondENGHO'!BJ17/'Indice PondENGHO'!BJ5-1</f>
        <v>0.23425805743782169</v>
      </c>
      <c r="BK19" s="11">
        <f>+'Indice PondENGHO'!BK17/'Indice PondENGHO'!BK5-1</f>
        <v>0.20761201620150982</v>
      </c>
      <c r="BL19" s="2">
        <f t="shared" si="1"/>
        <v>43160</v>
      </c>
      <c r="BM19" s="10">
        <f>+'Indice PondENGHO'!BL17/'Indice PondENGHO'!BL5-1</f>
        <v>0.24649750917135926</v>
      </c>
      <c r="BN19" s="3">
        <f>+'Indice PondENGHO'!BM17/'Indice PondENGHO'!BM5-1</f>
        <v>0.25249008130179829</v>
      </c>
      <c r="BO19" s="3">
        <f>+'Indice PondENGHO'!BN17/'Indice PondENGHO'!BN5-1</f>
        <v>0.25460762001316217</v>
      </c>
      <c r="BP19" s="3">
        <f>+'Indice PondENGHO'!BO17/'Indice PondENGHO'!BO5-1</f>
        <v>0.25516310930394193</v>
      </c>
      <c r="BQ19" s="11">
        <f>+'Indice PondENGHO'!BP17/'Indice PondENGHO'!BP5-1</f>
        <v>0.25818629399778636</v>
      </c>
      <c r="BR19" s="10">
        <f>+'Indice PondENGHO'!BQ17/'Indice PondENGHO'!BQ5-1</f>
        <v>0.2116272509875019</v>
      </c>
      <c r="BS19" s="3">
        <f>+'Indice PondENGHO'!BR17/'Indice PondENGHO'!BR5-1</f>
        <v>0.20756310386223564</v>
      </c>
      <c r="BT19" s="3">
        <f>+'Indice PondENGHO'!BS17/'Indice PondENGHO'!BS5-1</f>
        <v>0.17232204924530836</v>
      </c>
      <c r="BU19" s="3">
        <f>+'Indice PondENGHO'!BT17/'Indice PondENGHO'!BT5-1</f>
        <v>0.48148055958985014</v>
      </c>
      <c r="BV19" s="3">
        <f>+'Indice PondENGHO'!BU17/'Indice PondENGHO'!BU5-1</f>
        <v>0.23510438922206367</v>
      </c>
      <c r="BW19" s="3">
        <f>+'Indice PondENGHO'!BV17/'Indice PondENGHO'!BV5-1</f>
        <v>0.25882371861333309</v>
      </c>
      <c r="BX19" s="3">
        <f>+'Indice PondENGHO'!BW17/'Indice PondENGHO'!BW5-1</f>
        <v>0.24870091782829928</v>
      </c>
      <c r="BY19" s="3">
        <f>+'Indice PondENGHO'!BX17/'Indice PondENGHO'!BX5-1</f>
        <v>0.38172303249274409</v>
      </c>
      <c r="BZ19" s="3">
        <f>+'Indice PondENGHO'!BY17/'Indice PondENGHO'!BY5-1</f>
        <v>0.23059347396417107</v>
      </c>
      <c r="CA19" s="3">
        <f>+'Indice PondENGHO'!BZ17/'Indice PondENGHO'!BZ5-1</f>
        <v>0.33451947434765494</v>
      </c>
      <c r="CB19" s="3">
        <f>+'Indice PondENGHO'!CA17/'Indice PondENGHO'!CA5-1</f>
        <v>0.23310609962361073</v>
      </c>
      <c r="CC19" s="11">
        <f>+'Indice PondENGHO'!CB17/'Indice PondENGHO'!CB5-1</f>
        <v>0.20472479834879231</v>
      </c>
      <c r="CD19" s="3">
        <f>+'Indice PondENGHO'!CC17/'Indice PondENGHO'!CC5-1</f>
        <v>0.25457074151406589</v>
      </c>
      <c r="CE19" s="3">
        <f>+'Indice PondENGHO'!CD17/'Indice PondENGHO'!CD5-1</f>
        <v>0.25457074151406589</v>
      </c>
      <c r="CF19" s="3">
        <f>+'[3]Infla Interanual PondENGHO'!CD19</f>
        <v>0.25481443840030904</v>
      </c>
      <c r="CG19" s="3"/>
      <c r="CI19" s="74">
        <f t="shared" si="8"/>
        <v>-1.1688784826427101E-2</v>
      </c>
      <c r="CJ19" s="74">
        <f t="shared" si="3"/>
        <v>0</v>
      </c>
      <c r="CK19" s="74">
        <f t="shared" si="9"/>
        <v>-1.1688784826427101E-2</v>
      </c>
      <c r="CL19" s="74"/>
      <c r="CM19" s="74"/>
      <c r="CN19" s="74">
        <f>+'[3]Infla Interanual PondENGHO'!CF19</f>
        <v>-1.1898977609271055E-2</v>
      </c>
      <c r="CP19" s="74">
        <f t="shared" si="4"/>
        <v>2.1019278284395426E-4</v>
      </c>
      <c r="CT19" s="75">
        <f t="shared" si="10"/>
        <v>0.24649750917135926</v>
      </c>
      <c r="CU19" s="75">
        <f t="shared" si="11"/>
        <v>0.25249008130179829</v>
      </c>
      <c r="CV19" s="75">
        <f t="shared" si="12"/>
        <v>0.25460762001316217</v>
      </c>
      <c r="CW19" s="75">
        <f t="shared" si="13"/>
        <v>0.25516310930394193</v>
      </c>
      <c r="CX19" s="75">
        <f t="shared" si="14"/>
        <v>0.25818629399778636</v>
      </c>
      <c r="CY19" s="76">
        <f>+'[3]Infla Interanual PondENGHO'!BL19</f>
        <v>0.24660586506229731</v>
      </c>
      <c r="CZ19" s="76">
        <f>+'[3]Infla Interanual PondENGHO'!BM19</f>
        <v>0.25267602736321471</v>
      </c>
      <c r="DA19" s="76">
        <f>+'[3]Infla Interanual PondENGHO'!BN19</f>
        <v>0.25483745893753529</v>
      </c>
      <c r="DB19" s="76">
        <f>+'[3]Infla Interanual PondENGHO'!BO19</f>
        <v>0.25543320671427172</v>
      </c>
      <c r="DC19" s="76">
        <f>+'[3]Infla Interanual PondENGHO'!BP19</f>
        <v>0.25850484267156837</v>
      </c>
      <c r="DE19" s="3">
        <f t="shared" si="5"/>
        <v>-1.0835589093804998E-4</v>
      </c>
      <c r="DF19" s="3">
        <f t="shared" si="6"/>
        <v>-1.8594606141641989E-4</v>
      </c>
      <c r="DG19" s="3">
        <f t="shared" si="6"/>
        <v>-2.2983892437311582E-4</v>
      </c>
      <c r="DH19" s="3">
        <f t="shared" si="6"/>
        <v>-2.7009741032979484E-4</v>
      </c>
      <c r="DI19" s="3">
        <f t="shared" si="7"/>
        <v>-3.1854867378200424E-4</v>
      </c>
      <c r="DJ19" s="3">
        <f t="shared" si="15"/>
        <v>-2.4369688624314989E-4</v>
      </c>
    </row>
    <row r="20" spans="1:114" x14ac:dyDescent="0.3">
      <c r="A20" s="2">
        <f t="shared" si="0"/>
        <v>43191</v>
      </c>
      <c r="B20" s="1">
        <f t="shared" si="2"/>
        <v>4</v>
      </c>
      <c r="C20" s="1">
        <v>2018</v>
      </c>
      <c r="D20" s="10">
        <f>+'Indice PondENGHO'!D18/'Indice PondENGHO'!D6-1</f>
        <v>0.19953831333837146</v>
      </c>
      <c r="E20" s="3">
        <f>+'Indice PondENGHO'!E18/'Indice PondENGHO'!E6-1</f>
        <v>0.19626161246582674</v>
      </c>
      <c r="F20" s="3">
        <f>+'Indice PondENGHO'!F18/'Indice PondENGHO'!F6-1</f>
        <v>0.16559059824875666</v>
      </c>
      <c r="G20" s="3">
        <f>+'Indice PondENGHO'!G18/'Indice PondENGHO'!G6-1</f>
        <v>0.51269464888039562</v>
      </c>
      <c r="H20" s="3">
        <f>+'Indice PondENGHO'!H18/'Indice PondENGHO'!H6-1</f>
        <v>0.22733984153562092</v>
      </c>
      <c r="I20" s="3">
        <f>+'Indice PondENGHO'!I18/'Indice PondENGHO'!I6-1</f>
        <v>0.255187759948029</v>
      </c>
      <c r="J20" s="3">
        <f>+'Indice PondENGHO'!J18/'Indice PondENGHO'!J6-1</f>
        <v>0.29601131225532251</v>
      </c>
      <c r="K20" s="3">
        <f>+'Indice PondENGHO'!K18/'Indice PondENGHO'!K6-1</f>
        <v>0.31101009502851329</v>
      </c>
      <c r="L20" s="3">
        <f>+'Indice PondENGHO'!L18/'Indice PondENGHO'!L6-1</f>
        <v>0.22695021912519397</v>
      </c>
      <c r="M20" s="3">
        <f>+'Indice PondENGHO'!M18/'Indice PondENGHO'!M6-1</f>
        <v>0.30337475141673775</v>
      </c>
      <c r="N20" s="3">
        <f>+'Indice PondENGHO'!N18/'Indice PondENGHO'!N6-1</f>
        <v>0.23138441586512482</v>
      </c>
      <c r="O20" s="11">
        <f>+'Indice PondENGHO'!O18/'Indice PondENGHO'!O6-1</f>
        <v>0.19871844346725998</v>
      </c>
      <c r="P20" s="10">
        <f>+'Indice PondENGHO'!P18/'Indice PondENGHO'!P6-1</f>
        <v>0.19925826587242712</v>
      </c>
      <c r="Q20" s="3">
        <f>+'Indice PondENGHO'!Q18/'Indice PondENGHO'!Q6-1</f>
        <v>0.1955149158058096</v>
      </c>
      <c r="R20" s="3">
        <f>+'Indice PondENGHO'!R18/'Indice PondENGHO'!R6-1</f>
        <v>0.16858338591966926</v>
      </c>
      <c r="S20" s="3">
        <f>+'Indice PondENGHO'!S18/'Indice PondENGHO'!S6-1</f>
        <v>0.51227020373713605</v>
      </c>
      <c r="T20" s="3">
        <f>+'Indice PondENGHO'!T18/'Indice PondENGHO'!T6-1</f>
        <v>0.23185779861098421</v>
      </c>
      <c r="U20" s="3">
        <f>+'Indice PondENGHO'!U18/'Indice PondENGHO'!U6-1</f>
        <v>0.25744645897511687</v>
      </c>
      <c r="V20" s="3">
        <f>+'Indice PondENGHO'!V18/'Indice PondENGHO'!V6-1</f>
        <v>0.29305104205292132</v>
      </c>
      <c r="W20" s="3">
        <f>+'Indice PondENGHO'!W18/'Indice PondENGHO'!W6-1</f>
        <v>0.30931599390216924</v>
      </c>
      <c r="X20" s="3">
        <f>+'Indice PondENGHO'!X18/'Indice PondENGHO'!X6-1</f>
        <v>0.22487701693967099</v>
      </c>
      <c r="Y20" s="3">
        <f>+'Indice PondENGHO'!Y18/'Indice PondENGHO'!Y6-1</f>
        <v>0.30289512030850063</v>
      </c>
      <c r="Z20" s="3">
        <f>+'Indice PondENGHO'!Z18/'Indice PondENGHO'!Z6-1</f>
        <v>0.234881960685557</v>
      </c>
      <c r="AA20" s="11">
        <f>+'Indice PondENGHO'!AA18/'Indice PondENGHO'!AA6-1</f>
        <v>0.20124067131951451</v>
      </c>
      <c r="AB20" s="10">
        <f>+'Indice PondENGHO'!AB18/'Indice PondENGHO'!AB6-1</f>
        <v>0.19890992753549153</v>
      </c>
      <c r="AC20" s="3">
        <f>+'Indice PondENGHO'!AC18/'Indice PondENGHO'!AC6-1</f>
        <v>0.19492735113783777</v>
      </c>
      <c r="AD20" s="3">
        <f>+'Indice PondENGHO'!AD18/'Indice PondENGHO'!AD6-1</f>
        <v>0.17069987834316591</v>
      </c>
      <c r="AE20" s="3">
        <f>+'Indice PondENGHO'!AE18/'Indice PondENGHO'!AE6-1</f>
        <v>0.51258776498597625</v>
      </c>
      <c r="AF20" s="3">
        <f>+'Indice PondENGHO'!AF18/'Indice PondENGHO'!AF6-1</f>
        <v>0.23565130386480404</v>
      </c>
      <c r="AG20" s="3">
        <f>+'Indice PondENGHO'!AG18/'Indice PondENGHO'!AG6-1</f>
        <v>0.25887940865494197</v>
      </c>
      <c r="AH20" s="3">
        <f>+'Indice PondENGHO'!AH18/'Indice PondENGHO'!AH6-1</f>
        <v>0.29125609270681974</v>
      </c>
      <c r="AI20" s="3">
        <f>+'Indice PondENGHO'!AI18/'Indice PondENGHO'!AI6-1</f>
        <v>0.3091839690205247</v>
      </c>
      <c r="AJ20" s="3">
        <f>+'Indice PondENGHO'!AJ18/'Indice PondENGHO'!AJ6-1</f>
        <v>0.22370005548836724</v>
      </c>
      <c r="AK20" s="3">
        <f>+'Indice PondENGHO'!AK18/'Indice PondENGHO'!AK6-1</f>
        <v>0.30262300707934142</v>
      </c>
      <c r="AL20" s="3">
        <f>+'Indice PondENGHO'!AL18/'Indice PondENGHO'!AL6-1</f>
        <v>0.23748815365536502</v>
      </c>
      <c r="AM20" s="11">
        <f>+'Indice PondENGHO'!AM18/'Indice PondENGHO'!AM6-1</f>
        <v>0.20247704099306052</v>
      </c>
      <c r="AN20" s="10">
        <f>+'Indice PondENGHO'!AN18/'Indice PondENGHO'!AN6-1</f>
        <v>0.198886685636817</v>
      </c>
      <c r="AO20" s="3">
        <f>+'Indice PondENGHO'!AO18/'Indice PondENGHO'!AO6-1</f>
        <v>0.19516559490565921</v>
      </c>
      <c r="AP20" s="3">
        <f>+'Indice PondENGHO'!AP18/'Indice PondENGHO'!AP6-1</f>
        <v>0.17073991047316261</v>
      </c>
      <c r="AQ20" s="3">
        <f>+'Indice PondENGHO'!AQ18/'Indice PondENGHO'!AQ6-1</f>
        <v>0.51144196983190127</v>
      </c>
      <c r="AR20" s="3">
        <f>+'Indice PondENGHO'!AR18/'Indice PondENGHO'!AR6-1</f>
        <v>0.23643864021126215</v>
      </c>
      <c r="AS20" s="3">
        <f>+'Indice PondENGHO'!AS18/'Indice PondENGHO'!AS6-1</f>
        <v>0.25930023126938595</v>
      </c>
      <c r="AT20" s="3">
        <f>+'Indice PondENGHO'!AT18/'Indice PondENGHO'!AT6-1</f>
        <v>0.28862927603491828</v>
      </c>
      <c r="AU20" s="3">
        <f>+'Indice PondENGHO'!AU18/'Indice PondENGHO'!AU6-1</f>
        <v>0.30630693040867385</v>
      </c>
      <c r="AV20" s="3">
        <f>+'Indice PondENGHO'!AV18/'Indice PondENGHO'!AV6-1</f>
        <v>0.22149891991085591</v>
      </c>
      <c r="AW20" s="3">
        <f>+'Indice PondENGHO'!AW18/'Indice PondENGHO'!AW6-1</f>
        <v>0.30171152192244022</v>
      </c>
      <c r="AX20" s="3">
        <f>+'Indice PondENGHO'!AX18/'Indice PondENGHO'!AX6-1</f>
        <v>0.2391773344417325</v>
      </c>
      <c r="AY20" s="11">
        <f>+'Indice PondENGHO'!AY18/'Indice PondENGHO'!AY6-1</f>
        <v>0.2030615245831846</v>
      </c>
      <c r="AZ20" s="10">
        <f>+'Indice PondENGHO'!AZ18/'Indice PondENGHO'!AZ6-1</f>
        <v>0.19904352371326017</v>
      </c>
      <c r="BA20" s="3">
        <f>+'Indice PondENGHO'!BA18/'Indice PondENGHO'!BA6-1</f>
        <v>0.19504115221499108</v>
      </c>
      <c r="BB20" s="3">
        <f>+'Indice PondENGHO'!BB18/'Indice PondENGHO'!BB6-1</f>
        <v>0.17160074820279991</v>
      </c>
      <c r="BC20" s="3">
        <f>+'Indice PondENGHO'!BC18/'Indice PondENGHO'!BC6-1</f>
        <v>0.50731204618164649</v>
      </c>
      <c r="BD20" s="3">
        <f>+'Indice PondENGHO'!BD18/'Indice PondENGHO'!BD6-1</f>
        <v>0.23944719926805247</v>
      </c>
      <c r="BE20" s="3">
        <f>+'Indice PondENGHO'!BE18/'Indice PondENGHO'!BE6-1</f>
        <v>0.26024616451562843</v>
      </c>
      <c r="BF20" s="3">
        <f>+'Indice PondENGHO'!BF18/'Indice PondENGHO'!BF6-1</f>
        <v>0.28631385669826703</v>
      </c>
      <c r="BG20" s="3">
        <f>+'Indice PondENGHO'!BG18/'Indice PondENGHO'!BG6-1</f>
        <v>0.30349847861587542</v>
      </c>
      <c r="BH20" s="3">
        <f>+'Indice PondENGHO'!BH18/'Indice PondENGHO'!BH6-1</f>
        <v>0.21964856836811442</v>
      </c>
      <c r="BI20" s="3">
        <f>+'Indice PondENGHO'!BI18/'Indice PondENGHO'!BI6-1</f>
        <v>0.30224411922896222</v>
      </c>
      <c r="BJ20" s="3">
        <f>+'Indice PondENGHO'!BJ18/'Indice PondENGHO'!BJ6-1</f>
        <v>0.23920483513060908</v>
      </c>
      <c r="BK20" s="11">
        <f>+'Indice PondENGHO'!BK18/'Indice PondENGHO'!BK6-1</f>
        <v>0.20532796836616973</v>
      </c>
      <c r="BL20" s="2">
        <f t="shared" si="1"/>
        <v>43191</v>
      </c>
      <c r="BM20" s="10">
        <f>+'Indice PondENGHO'!BL18/'Indice PondENGHO'!BL6-1</f>
        <v>0.245750907542436</v>
      </c>
      <c r="BN20" s="3">
        <f>+'Indice PondENGHO'!BM18/'Indice PondENGHO'!BM6-1</f>
        <v>0.25265968242099035</v>
      </c>
      <c r="BO20" s="3">
        <f>+'Indice PondENGHO'!BN18/'Indice PondENGHO'!BN6-1</f>
        <v>0.25471263108588582</v>
      </c>
      <c r="BP20" s="3">
        <f>+'Indice PondENGHO'!BO18/'Indice PondENGHO'!BO6-1</f>
        <v>0.25691879049994792</v>
      </c>
      <c r="BQ20" s="11">
        <f>+'Indice PondENGHO'!BP18/'Indice PondENGHO'!BP6-1</f>
        <v>0.26061859053429148</v>
      </c>
      <c r="BR20" s="10">
        <f>+'Indice PondENGHO'!BQ18/'Indice PondENGHO'!BQ6-1</f>
        <v>0.1991139519345646</v>
      </c>
      <c r="BS20" s="3">
        <f>+'Indice PondENGHO'!BR18/'Indice PondENGHO'!BR6-1</f>
        <v>0.19529817471595234</v>
      </c>
      <c r="BT20" s="3">
        <f>+'Indice PondENGHO'!BS18/'Indice PondENGHO'!BS6-1</f>
        <v>0.16990728787284182</v>
      </c>
      <c r="BU20" s="3">
        <f>+'Indice PondENGHO'!BT18/'Indice PondENGHO'!BT6-1</f>
        <v>0.51056480818953065</v>
      </c>
      <c r="BV20" s="3">
        <f>+'Indice PondENGHO'!BU18/'Indice PondENGHO'!BU6-1</f>
        <v>0.23618005778267515</v>
      </c>
      <c r="BW20" s="3">
        <f>+'Indice PondENGHO'!BV18/'Indice PondENGHO'!BV6-1</f>
        <v>0.2590857618043263</v>
      </c>
      <c r="BX20" s="3">
        <f>+'Indice PondENGHO'!BW18/'Indice PondENGHO'!BW6-1</f>
        <v>0.2894941945095697</v>
      </c>
      <c r="BY20" s="3">
        <f>+'Indice PondENGHO'!BX18/'Indice PondENGHO'!BX6-1</f>
        <v>0.30710509337077574</v>
      </c>
      <c r="BZ20" s="3">
        <f>+'Indice PondENGHO'!BY18/'Indice PondENGHO'!BY6-1</f>
        <v>0.22221731149311008</v>
      </c>
      <c r="CA20" s="3">
        <f>+'Indice PondENGHO'!BZ18/'Indice PondENGHO'!BZ6-1</f>
        <v>0.30234086021105711</v>
      </c>
      <c r="CB20" s="3">
        <f>+'Indice PondENGHO'!CA18/'Indice PondENGHO'!CA6-1</f>
        <v>0.23776707222511151</v>
      </c>
      <c r="CC20" s="11">
        <f>+'Indice PondENGHO'!CB18/'Indice PondENGHO'!CB6-1</f>
        <v>0.2031238442177743</v>
      </c>
      <c r="CD20" s="3">
        <f>+'Indice PondENGHO'!CC18/'Indice PondENGHO'!CC6-1</f>
        <v>0.25569939106597483</v>
      </c>
      <c r="CE20" s="3">
        <f>+'Indice PondENGHO'!CD18/'Indice PondENGHO'!CD6-1</f>
        <v>0.25569939106597483</v>
      </c>
      <c r="CF20" s="3">
        <f>+'[3]Infla Interanual PondENGHO'!CD20</f>
        <v>0.25570459140899238</v>
      </c>
      <c r="CG20" s="3"/>
      <c r="CI20" s="74">
        <f t="shared" si="8"/>
        <v>-1.486768299185548E-2</v>
      </c>
      <c r="CJ20" s="74">
        <f t="shared" si="3"/>
        <v>0</v>
      </c>
      <c r="CK20" s="74">
        <f t="shared" si="9"/>
        <v>-1.486768299185548E-2</v>
      </c>
      <c r="CL20" s="74"/>
      <c r="CM20" s="74"/>
      <c r="CN20" s="74">
        <f>+'[3]Infla Interanual PondENGHO'!CF20</f>
        <v>-1.4930821619093759E-2</v>
      </c>
      <c r="CP20" s="74">
        <f t="shared" si="4"/>
        <v>6.3138627238279454E-5</v>
      </c>
      <c r="CT20" s="75">
        <f t="shared" si="10"/>
        <v>0.245750907542436</v>
      </c>
      <c r="CU20" s="75">
        <f t="shared" si="11"/>
        <v>0.25265968242099035</v>
      </c>
      <c r="CV20" s="75">
        <f t="shared" si="12"/>
        <v>0.25471263108588582</v>
      </c>
      <c r="CW20" s="75">
        <f t="shared" si="13"/>
        <v>0.25691879049994792</v>
      </c>
      <c r="CX20" s="75">
        <f t="shared" si="14"/>
        <v>0.26061859053429148</v>
      </c>
      <c r="CY20" s="76">
        <f>+'[3]Infla Interanual PondENGHO'!BL20</f>
        <v>0.24572370482790729</v>
      </c>
      <c r="CZ20" s="76">
        <f>+'[3]Infla Interanual PondENGHO'!BM20</f>
        <v>0.25264863032927809</v>
      </c>
      <c r="DA20" s="76">
        <f>+'[3]Infla Interanual PondENGHO'!BN20</f>
        <v>0.25472009057417733</v>
      </c>
      <c r="DB20" s="76">
        <f>+'[3]Infla Interanual PondENGHO'!BO20</f>
        <v>0.25692046833828464</v>
      </c>
      <c r="DC20" s="76">
        <f>+'[3]Infla Interanual PondENGHO'!BP20</f>
        <v>0.26065452644700104</v>
      </c>
      <c r="DE20" s="3">
        <f t="shared" si="5"/>
        <v>2.720271452871792E-5</v>
      </c>
      <c r="DF20" s="3">
        <f t="shared" si="6"/>
        <v>1.1052091712260292E-5</v>
      </c>
      <c r="DG20" s="3">
        <f t="shared" si="6"/>
        <v>-7.4594882915057781E-6</v>
      </c>
      <c r="DH20" s="3">
        <f t="shared" si="6"/>
        <v>-1.6778383367110905E-6</v>
      </c>
      <c r="DI20" s="3">
        <f t="shared" si="7"/>
        <v>-3.5935912709561535E-5</v>
      </c>
      <c r="DJ20" s="3">
        <f t="shared" si="15"/>
        <v>-5.2003430175417975E-6</v>
      </c>
    </row>
    <row r="21" spans="1:114" x14ac:dyDescent="0.3">
      <c r="A21" s="2">
        <f t="shared" si="0"/>
        <v>43221</v>
      </c>
      <c r="B21" s="1">
        <f t="shared" si="2"/>
        <v>5</v>
      </c>
      <c r="C21" s="1">
        <v>2018</v>
      </c>
      <c r="D21" s="10">
        <f>+'Indice PondENGHO'!D19/'Indice PondENGHO'!D7-1</f>
        <v>0.22118216141156788</v>
      </c>
      <c r="E21" s="3">
        <f>+'Indice PondENGHO'!E19/'Indice PondENGHO'!E7-1</f>
        <v>0.19678196033654549</v>
      </c>
      <c r="F21" s="3">
        <f>+'Indice PondENGHO'!F19/'Indice PondENGHO'!F7-1</f>
        <v>0.16580235248618735</v>
      </c>
      <c r="G21" s="3">
        <f>+'Indice PondENGHO'!G19/'Indice PondENGHO'!G7-1</f>
        <v>0.4801194131094233</v>
      </c>
      <c r="H21" s="3">
        <f>+'Indice PondENGHO'!H19/'Indice PondENGHO'!H7-1</f>
        <v>0.22181067943029831</v>
      </c>
      <c r="I21" s="3">
        <f>+'Indice PondENGHO'!I19/'Indice PondENGHO'!I7-1</f>
        <v>0.26367369861955536</v>
      </c>
      <c r="J21" s="3">
        <f>+'Indice PondENGHO'!J19/'Indice PondENGHO'!J7-1</f>
        <v>0.30790394767634988</v>
      </c>
      <c r="K21" s="3">
        <f>+'Indice PondENGHO'!K19/'Indice PondENGHO'!K7-1</f>
        <v>0.35630881967261718</v>
      </c>
      <c r="L21" s="3">
        <f>+'Indice PondENGHO'!L19/'Indice PondENGHO'!L7-1</f>
        <v>0.24737866373832773</v>
      </c>
      <c r="M21" s="3">
        <f>+'Indice PondENGHO'!M19/'Indice PondENGHO'!M7-1</f>
        <v>0.29280737557360625</v>
      </c>
      <c r="N21" s="3">
        <f>+'Indice PondENGHO'!N19/'Indice PondENGHO'!N7-1</f>
        <v>0.23997059312589952</v>
      </c>
      <c r="O21" s="11">
        <f>+'Indice PondENGHO'!O19/'Indice PondENGHO'!O7-1</f>
        <v>0.20621425001427052</v>
      </c>
      <c r="P21" s="10">
        <f>+'Indice PondENGHO'!P19/'Indice PondENGHO'!P7-1</f>
        <v>0.22141798919308608</v>
      </c>
      <c r="Q21" s="3">
        <f>+'Indice PondENGHO'!Q19/'Indice PondENGHO'!Q7-1</f>
        <v>0.19517883246765533</v>
      </c>
      <c r="R21" s="3">
        <f>+'Indice PondENGHO'!R19/'Indice PondENGHO'!R7-1</f>
        <v>0.16922348146394195</v>
      </c>
      <c r="S21" s="3">
        <f>+'Indice PondENGHO'!S19/'Indice PondENGHO'!S7-1</f>
        <v>0.47654283254838581</v>
      </c>
      <c r="T21" s="3">
        <f>+'Indice PondENGHO'!T19/'Indice PondENGHO'!T7-1</f>
        <v>0.22624751265664367</v>
      </c>
      <c r="U21" s="3">
        <f>+'Indice PondENGHO'!U19/'Indice PondENGHO'!U7-1</f>
        <v>0.26590237986703014</v>
      </c>
      <c r="V21" s="3">
        <f>+'Indice PondENGHO'!V19/'Indice PondENGHO'!V7-1</f>
        <v>0.3056506462211237</v>
      </c>
      <c r="W21" s="3">
        <f>+'Indice PondENGHO'!W19/'Indice PondENGHO'!W7-1</f>
        <v>0.35555307737926412</v>
      </c>
      <c r="X21" s="3">
        <f>+'Indice PondENGHO'!X19/'Indice PondENGHO'!X7-1</f>
        <v>0.24593948797775123</v>
      </c>
      <c r="Y21" s="3">
        <f>+'Indice PondENGHO'!Y19/'Indice PondENGHO'!Y7-1</f>
        <v>0.28997716460902834</v>
      </c>
      <c r="Z21" s="3">
        <f>+'Indice PondENGHO'!Z19/'Indice PondENGHO'!Z7-1</f>
        <v>0.24468886840374182</v>
      </c>
      <c r="AA21" s="11">
        <f>+'Indice PondENGHO'!AA19/'Indice PondENGHO'!AA7-1</f>
        <v>0.20902737033739371</v>
      </c>
      <c r="AB21" s="10">
        <f>+'Indice PondENGHO'!AB19/'Indice PondENGHO'!AB7-1</f>
        <v>0.22135054217703209</v>
      </c>
      <c r="AC21" s="3">
        <f>+'Indice PondENGHO'!AC19/'Indice PondENGHO'!AC7-1</f>
        <v>0.19507604769578113</v>
      </c>
      <c r="AD21" s="3">
        <f>+'Indice PondENGHO'!AD19/'Indice PondENGHO'!AD7-1</f>
        <v>0.17146622282353885</v>
      </c>
      <c r="AE21" s="3">
        <f>+'Indice PondENGHO'!AE19/'Indice PondENGHO'!AE7-1</f>
        <v>0.47561960196705355</v>
      </c>
      <c r="AF21" s="3">
        <f>+'Indice PondENGHO'!AF19/'Indice PondENGHO'!AF7-1</f>
        <v>0.22969143566780681</v>
      </c>
      <c r="AG21" s="3">
        <f>+'Indice PondENGHO'!AG19/'Indice PondENGHO'!AG7-1</f>
        <v>0.26722755759853856</v>
      </c>
      <c r="AH21" s="3">
        <f>+'Indice PondENGHO'!AH19/'Indice PondENGHO'!AH7-1</f>
        <v>0.30412499950981564</v>
      </c>
      <c r="AI21" s="3">
        <f>+'Indice PondENGHO'!AI19/'Indice PondENGHO'!AI7-1</f>
        <v>0.35614846346425066</v>
      </c>
      <c r="AJ21" s="3">
        <f>+'Indice PondENGHO'!AJ19/'Indice PondENGHO'!AJ7-1</f>
        <v>0.24575529635876792</v>
      </c>
      <c r="AK21" s="3">
        <f>+'Indice PondENGHO'!AK19/'Indice PondENGHO'!AK7-1</f>
        <v>0.2892303248908521</v>
      </c>
      <c r="AL21" s="3">
        <f>+'Indice PondENGHO'!AL19/'Indice PondENGHO'!AL7-1</f>
        <v>0.24863985898781116</v>
      </c>
      <c r="AM21" s="11">
        <f>+'Indice PondENGHO'!AM19/'Indice PondENGHO'!AM7-1</f>
        <v>0.21054438484834281</v>
      </c>
      <c r="AN21" s="10">
        <f>+'Indice PondENGHO'!AN19/'Indice PondENGHO'!AN7-1</f>
        <v>0.22154018477596482</v>
      </c>
      <c r="AO21" s="3">
        <f>+'Indice PondENGHO'!AO19/'Indice PondENGHO'!AO7-1</f>
        <v>0.19510900968730693</v>
      </c>
      <c r="AP21" s="3">
        <f>+'Indice PondENGHO'!AP19/'Indice PondENGHO'!AP7-1</f>
        <v>0.1723780919727147</v>
      </c>
      <c r="AQ21" s="3">
        <f>+'Indice PondENGHO'!AQ19/'Indice PondENGHO'!AQ7-1</f>
        <v>0.47344457331466705</v>
      </c>
      <c r="AR21" s="3">
        <f>+'Indice PondENGHO'!AR19/'Indice PondENGHO'!AR7-1</f>
        <v>0.23044722468814061</v>
      </c>
      <c r="AS21" s="3">
        <f>+'Indice PondENGHO'!AS19/'Indice PondENGHO'!AS7-1</f>
        <v>0.26802238058612926</v>
      </c>
      <c r="AT21" s="3">
        <f>+'Indice PondENGHO'!AT19/'Indice PondENGHO'!AT7-1</f>
        <v>0.30196969013807973</v>
      </c>
      <c r="AU21" s="3">
        <f>+'Indice PondENGHO'!AU19/'Indice PondENGHO'!AU7-1</f>
        <v>0.35298845533226997</v>
      </c>
      <c r="AV21" s="3">
        <f>+'Indice PondENGHO'!AV19/'Indice PondENGHO'!AV7-1</f>
        <v>0.2423845442089656</v>
      </c>
      <c r="AW21" s="3">
        <f>+'Indice PondENGHO'!AW19/'Indice PondENGHO'!AW7-1</f>
        <v>0.28918738100811137</v>
      </c>
      <c r="AX21" s="3">
        <f>+'Indice PondENGHO'!AX19/'Indice PondENGHO'!AX7-1</f>
        <v>0.25087104049260645</v>
      </c>
      <c r="AY21" s="11">
        <f>+'Indice PondENGHO'!AY19/'Indice PondENGHO'!AY7-1</f>
        <v>0.21068210317168923</v>
      </c>
      <c r="AZ21" s="10">
        <f>+'Indice PondENGHO'!AZ19/'Indice PondENGHO'!AZ7-1</f>
        <v>0.22267835600271679</v>
      </c>
      <c r="BA21" s="3">
        <f>+'Indice PondENGHO'!BA19/'Indice PondENGHO'!BA7-1</f>
        <v>0.19414734676752565</v>
      </c>
      <c r="BB21" s="3">
        <f>+'Indice PondENGHO'!BB19/'Indice PondENGHO'!BB7-1</f>
        <v>0.17419496325599004</v>
      </c>
      <c r="BC21" s="3">
        <f>+'Indice PondENGHO'!BC19/'Indice PondENGHO'!BC7-1</f>
        <v>0.46730051317505494</v>
      </c>
      <c r="BD21" s="3">
        <f>+'Indice PondENGHO'!BD19/'Indice PondENGHO'!BD7-1</f>
        <v>0.23308387045343681</v>
      </c>
      <c r="BE21" s="3">
        <f>+'Indice PondENGHO'!BE19/'Indice PondENGHO'!BE7-1</f>
        <v>0.26919783953147336</v>
      </c>
      <c r="BF21" s="3">
        <f>+'Indice PondENGHO'!BF19/'Indice PondENGHO'!BF7-1</f>
        <v>0.30000299759763971</v>
      </c>
      <c r="BG21" s="3">
        <f>+'Indice PondENGHO'!BG19/'Indice PondENGHO'!BG7-1</f>
        <v>0.35055614768800059</v>
      </c>
      <c r="BH21" s="3">
        <f>+'Indice PondENGHO'!BH19/'Indice PondENGHO'!BH7-1</f>
        <v>0.23960538628886763</v>
      </c>
      <c r="BI21" s="3">
        <f>+'Indice PondENGHO'!BI19/'Indice PondENGHO'!BI7-1</f>
        <v>0.28839582748652814</v>
      </c>
      <c r="BJ21" s="3">
        <f>+'Indice PondENGHO'!BJ19/'Indice PondENGHO'!BJ7-1</f>
        <v>0.2515553676561384</v>
      </c>
      <c r="BK21" s="11">
        <f>+'Indice PondENGHO'!BK19/'Indice PondENGHO'!BK7-1</f>
        <v>0.21219878989212893</v>
      </c>
      <c r="BL21" s="2">
        <f t="shared" si="1"/>
        <v>43221</v>
      </c>
      <c r="BM21" s="10">
        <f>+'Indice PondENGHO'!BL19/'Indice PondENGHO'!BL7-1</f>
        <v>0.25524128361683585</v>
      </c>
      <c r="BN21" s="3">
        <f>+'Indice PondENGHO'!BM19/'Indice PondENGHO'!BM7-1</f>
        <v>0.26107779664523223</v>
      </c>
      <c r="BO21" s="3">
        <f>+'Indice PondENGHO'!BN19/'Indice PondENGHO'!BN7-1</f>
        <v>0.26304591039744807</v>
      </c>
      <c r="BP21" s="3">
        <f>+'Indice PondENGHO'!BO19/'Indice PondENGHO'!BO7-1</f>
        <v>0.264845677911975</v>
      </c>
      <c r="BQ21" s="11">
        <f>+'Indice PondENGHO'!BP19/'Indice PondENGHO'!BP7-1</f>
        <v>0.2672211246947549</v>
      </c>
      <c r="BR21" s="10">
        <f>+'Indice PondENGHO'!BQ19/'Indice PondENGHO'!BQ7-1</f>
        <v>0.22167305894031974</v>
      </c>
      <c r="BS21" s="3">
        <f>+'Indice PondENGHO'!BR19/'Indice PondENGHO'!BR7-1</f>
        <v>0.19504545560332254</v>
      </c>
      <c r="BT21" s="3">
        <f>+'Indice PondENGHO'!BS19/'Indice PondENGHO'!BS7-1</f>
        <v>0.17129283567066067</v>
      </c>
      <c r="BU21" s="3">
        <f>+'Indice PondENGHO'!BT19/'Indice PondENGHO'!BT7-1</f>
        <v>0.47308190991600418</v>
      </c>
      <c r="BV21" s="3">
        <f>+'Indice PondENGHO'!BU19/'Indice PondENGHO'!BU7-1</f>
        <v>0.23012984615367182</v>
      </c>
      <c r="BW21" s="3">
        <f>+'Indice PondENGHO'!BV19/'Indice PondENGHO'!BV7-1</f>
        <v>0.26778976143302091</v>
      </c>
      <c r="BX21" s="3">
        <f>+'Indice PondENGHO'!BW19/'Indice PondENGHO'!BW7-1</f>
        <v>0.30265329750791836</v>
      </c>
      <c r="BY21" s="3">
        <f>+'Indice PondENGHO'!BX19/'Indice PondENGHO'!BX7-1</f>
        <v>0.3537183297609876</v>
      </c>
      <c r="BZ21" s="3">
        <f>+'Indice PondENGHO'!BY19/'Indice PondENGHO'!BY7-1</f>
        <v>0.24292510532682909</v>
      </c>
      <c r="CA21" s="3">
        <f>+'Indice PondENGHO'!BZ19/'Indice PondENGHO'!BZ7-1</f>
        <v>0.28921365801862575</v>
      </c>
      <c r="CB21" s="3">
        <f>+'Indice PondENGHO'!CA19/'Indice PondENGHO'!CA7-1</f>
        <v>0.24915759080701982</v>
      </c>
      <c r="CC21" s="11">
        <f>+'Indice PondENGHO'!CB19/'Indice PondENGHO'!CB7-1</f>
        <v>0.21055162364085755</v>
      </c>
      <c r="CD21" s="3">
        <f>+'Indice PondENGHO'!CC19/'Indice PondENGHO'!CC7-1</f>
        <v>0.26353488265476122</v>
      </c>
      <c r="CE21" s="3">
        <f>+'Indice PondENGHO'!CD19/'Indice PondENGHO'!CD7-1</f>
        <v>0.26353496989436453</v>
      </c>
      <c r="CF21" s="3">
        <f>+'[3]Infla Interanual PondENGHO'!CD21</f>
        <v>0.26363421426035027</v>
      </c>
      <c r="CG21" s="3"/>
      <c r="CI21" s="74">
        <f t="shared" si="8"/>
        <v>-1.1979841077919051E-2</v>
      </c>
      <c r="CJ21" s="74">
        <f t="shared" si="3"/>
        <v>0</v>
      </c>
      <c r="CK21" s="74">
        <f t="shared" si="9"/>
        <v>-1.1979841077919051E-2</v>
      </c>
      <c r="CL21" s="74"/>
      <c r="CM21" s="74"/>
      <c r="CN21" s="74">
        <f>+'[3]Infla Interanual PondENGHO'!CF21</f>
        <v>-1.1931461261042164E-2</v>
      </c>
      <c r="CP21" s="74">
        <f t="shared" si="4"/>
        <v>-4.837981687688675E-5</v>
      </c>
      <c r="CT21" s="75">
        <f t="shared" si="10"/>
        <v>0.25524128361683585</v>
      </c>
      <c r="CU21" s="75">
        <f t="shared" si="11"/>
        <v>0.26107779664523223</v>
      </c>
      <c r="CV21" s="75">
        <f t="shared" si="12"/>
        <v>0.26304591039744807</v>
      </c>
      <c r="CW21" s="75">
        <f t="shared" si="13"/>
        <v>0.264845677911975</v>
      </c>
      <c r="CX21" s="75">
        <f t="shared" si="14"/>
        <v>0.2672211246947549</v>
      </c>
      <c r="CY21" s="76">
        <f>+'[3]Infla Interanual PondENGHO'!BL21</f>
        <v>0.25538312690537412</v>
      </c>
      <c r="CZ21" s="76">
        <f>+'[3]Infla Interanual PondENGHO'!BM21</f>
        <v>0.26119024323020734</v>
      </c>
      <c r="DA21" s="76">
        <f>+'[3]Infla Interanual PondENGHO'!BN21</f>
        <v>0.26313125065683041</v>
      </c>
      <c r="DB21" s="76">
        <f>+'[3]Infla Interanual PondENGHO'!BO21</f>
        <v>0.26493422172958403</v>
      </c>
      <c r="DC21" s="76">
        <f>+'[3]Infla Interanual PondENGHO'!BP21</f>
        <v>0.26731458816641629</v>
      </c>
      <c r="DE21" s="3">
        <f t="shared" si="5"/>
        <v>-1.4184328853827921E-4</v>
      </c>
      <c r="DF21" s="3">
        <f t="shared" si="6"/>
        <v>-1.1244658497511217E-4</v>
      </c>
      <c r="DG21" s="3">
        <f t="shared" si="6"/>
        <v>-8.5340259382338246E-5</v>
      </c>
      <c r="DH21" s="3">
        <f t="shared" si="6"/>
        <v>-8.8543817609032516E-5</v>
      </c>
      <c r="DI21" s="3">
        <f t="shared" si="7"/>
        <v>-9.3463471661392461E-5</v>
      </c>
      <c r="DJ21" s="3">
        <f t="shared" si="15"/>
        <v>-9.9244365985740046E-5</v>
      </c>
    </row>
    <row r="22" spans="1:114" x14ac:dyDescent="0.3">
      <c r="A22" s="2">
        <f t="shared" si="0"/>
        <v>43252</v>
      </c>
      <c r="B22" s="1">
        <f t="shared" si="2"/>
        <v>6</v>
      </c>
      <c r="C22" s="1">
        <v>2018</v>
      </c>
      <c r="D22" s="10">
        <f>+'Indice PondENGHO'!D20/'Indice PondENGHO'!D8-1</f>
        <v>0.27386055616108407</v>
      </c>
      <c r="E22" s="3">
        <f>+'Indice PondENGHO'!E20/'Indice PondENGHO'!E8-1</f>
        <v>0.19727018985120592</v>
      </c>
      <c r="F22" s="3">
        <f>+'Indice PondENGHO'!F20/'Indice PondENGHO'!F8-1</f>
        <v>0.17370024529826567</v>
      </c>
      <c r="G22" s="3">
        <f>+'Indice PondENGHO'!G20/'Indice PondENGHO'!G8-1</f>
        <v>0.49070446427966607</v>
      </c>
      <c r="H22" s="3">
        <f>+'Indice PondENGHO'!H20/'Indice PondENGHO'!H8-1</f>
        <v>0.25569958797296022</v>
      </c>
      <c r="I22" s="3">
        <f>+'Indice PondENGHO'!I20/'Indice PondENGHO'!I8-1</f>
        <v>0.29648399361741373</v>
      </c>
      <c r="J22" s="3">
        <f>+'Indice PondENGHO'!J20/'Indice PondENGHO'!J8-1</f>
        <v>0.368984429076753</v>
      </c>
      <c r="K22" s="3">
        <f>+'Indice PondENGHO'!K20/'Indice PondENGHO'!K8-1</f>
        <v>0.34830379496253294</v>
      </c>
      <c r="L22" s="3">
        <f>+'Indice PondENGHO'!L20/'Indice PondENGHO'!L8-1</f>
        <v>0.25868886864432761</v>
      </c>
      <c r="M22" s="3">
        <f>+'Indice PondENGHO'!M20/'Indice PondENGHO'!M8-1</f>
        <v>0.29723297348390632</v>
      </c>
      <c r="N22" s="3">
        <f>+'Indice PondENGHO'!N20/'Indice PondENGHO'!N8-1</f>
        <v>0.25902946858738818</v>
      </c>
      <c r="O22" s="11">
        <f>+'Indice PondENGHO'!O20/'Indice PondENGHO'!O8-1</f>
        <v>0.22848908630942955</v>
      </c>
      <c r="P22" s="10">
        <f>+'Indice PondENGHO'!P20/'Indice PondENGHO'!P8-1</f>
        <v>0.2745636413656336</v>
      </c>
      <c r="Q22" s="3">
        <f>+'Indice PondENGHO'!Q20/'Indice PondENGHO'!Q8-1</f>
        <v>0.19692807765881426</v>
      </c>
      <c r="R22" s="3">
        <f>+'Indice PondENGHO'!R20/'Indice PondENGHO'!R8-1</f>
        <v>0.17878485005817923</v>
      </c>
      <c r="S22" s="3">
        <f>+'Indice PondENGHO'!S20/'Indice PondENGHO'!S8-1</f>
        <v>0.48837562784737809</v>
      </c>
      <c r="T22" s="3">
        <f>+'Indice PondENGHO'!T20/'Indice PondENGHO'!T8-1</f>
        <v>0.25975022606466336</v>
      </c>
      <c r="U22" s="3">
        <f>+'Indice PondENGHO'!U20/'Indice PondENGHO'!U8-1</f>
        <v>0.29923341675611925</v>
      </c>
      <c r="V22" s="3">
        <f>+'Indice PondENGHO'!V20/'Indice PondENGHO'!V8-1</f>
        <v>0.3685210383848001</v>
      </c>
      <c r="W22" s="3">
        <f>+'Indice PondENGHO'!W20/'Indice PondENGHO'!W8-1</f>
        <v>0.34588880986042381</v>
      </c>
      <c r="X22" s="3">
        <f>+'Indice PondENGHO'!X20/'Indice PondENGHO'!X8-1</f>
        <v>0.25888380142112077</v>
      </c>
      <c r="Y22" s="3">
        <f>+'Indice PondENGHO'!Y20/'Indice PondENGHO'!Y8-1</f>
        <v>0.29564201163487791</v>
      </c>
      <c r="Z22" s="3">
        <f>+'Indice PondENGHO'!Z20/'Indice PondENGHO'!Z8-1</f>
        <v>0.26308278673199892</v>
      </c>
      <c r="AA22" s="11">
        <f>+'Indice PondENGHO'!AA20/'Indice PondENGHO'!AA8-1</f>
        <v>0.23137586548538058</v>
      </c>
      <c r="AB22" s="10">
        <f>+'Indice PondENGHO'!AB20/'Indice PondENGHO'!AB8-1</f>
        <v>0.27482163994844999</v>
      </c>
      <c r="AC22" s="3">
        <f>+'Indice PondENGHO'!AC20/'Indice PondENGHO'!AC8-1</f>
        <v>0.19613350832165954</v>
      </c>
      <c r="AD22" s="3">
        <f>+'Indice PondENGHO'!AD20/'Indice PondENGHO'!AD8-1</f>
        <v>0.18177421222634549</v>
      </c>
      <c r="AE22" s="3">
        <f>+'Indice PondENGHO'!AE20/'Indice PondENGHO'!AE8-1</f>
        <v>0.4878053245777445</v>
      </c>
      <c r="AF22" s="3">
        <f>+'Indice PondENGHO'!AF20/'Indice PondENGHO'!AF8-1</f>
        <v>0.26335353563703912</v>
      </c>
      <c r="AG22" s="3">
        <f>+'Indice PondENGHO'!AG20/'Indice PondENGHO'!AG8-1</f>
        <v>0.29984416905736411</v>
      </c>
      <c r="AH22" s="3">
        <f>+'Indice PondENGHO'!AH20/'Indice PondENGHO'!AH8-1</f>
        <v>0.36852712183650849</v>
      </c>
      <c r="AI22" s="3">
        <f>+'Indice PondENGHO'!AI20/'Indice PondENGHO'!AI8-1</f>
        <v>0.3453945122243296</v>
      </c>
      <c r="AJ22" s="3">
        <f>+'Indice PondENGHO'!AJ20/'Indice PondENGHO'!AJ8-1</f>
        <v>0.25931811958047191</v>
      </c>
      <c r="AK22" s="3">
        <f>+'Indice PondENGHO'!AK20/'Indice PondENGHO'!AK8-1</f>
        <v>0.2951681726497537</v>
      </c>
      <c r="AL22" s="3">
        <f>+'Indice PondENGHO'!AL20/'Indice PondENGHO'!AL8-1</f>
        <v>0.26595114817519927</v>
      </c>
      <c r="AM22" s="11">
        <f>+'Indice PondENGHO'!AM20/'Indice PondENGHO'!AM8-1</f>
        <v>0.23276298633232595</v>
      </c>
      <c r="AN22" s="10">
        <f>+'Indice PondENGHO'!AN20/'Indice PondENGHO'!AN8-1</f>
        <v>0.27449183407431654</v>
      </c>
      <c r="AO22" s="3">
        <f>+'Indice PondENGHO'!AO20/'Indice PondENGHO'!AO8-1</f>
        <v>0.1960342131344166</v>
      </c>
      <c r="AP22" s="3">
        <f>+'Indice PondENGHO'!AP20/'Indice PondENGHO'!AP8-1</f>
        <v>0.18330827218447587</v>
      </c>
      <c r="AQ22" s="3">
        <f>+'Indice PondENGHO'!AQ20/'Indice PondENGHO'!AQ8-1</f>
        <v>0.48534711095617022</v>
      </c>
      <c r="AR22" s="3">
        <f>+'Indice PondENGHO'!AR20/'Indice PondENGHO'!AR8-1</f>
        <v>0.26406579847596268</v>
      </c>
      <c r="AS22" s="3">
        <f>+'Indice PondENGHO'!AS20/'Indice PondENGHO'!AS8-1</f>
        <v>0.30331062943760112</v>
      </c>
      <c r="AT22" s="3">
        <f>+'Indice PondENGHO'!AT20/'Indice PondENGHO'!AT8-1</f>
        <v>0.36869506282000031</v>
      </c>
      <c r="AU22" s="3">
        <f>+'Indice PondENGHO'!AU20/'Indice PondENGHO'!AU8-1</f>
        <v>0.34233347440876938</v>
      </c>
      <c r="AV22" s="3">
        <f>+'Indice PondENGHO'!AV20/'Indice PondENGHO'!AV8-1</f>
        <v>0.25640166736571079</v>
      </c>
      <c r="AW22" s="3">
        <f>+'Indice PondENGHO'!AW20/'Indice PondENGHO'!AW8-1</f>
        <v>0.29474963352108552</v>
      </c>
      <c r="AX22" s="3">
        <f>+'Indice PondENGHO'!AX20/'Indice PondENGHO'!AX8-1</f>
        <v>0.2679778417095271</v>
      </c>
      <c r="AY22" s="11">
        <f>+'Indice PondENGHO'!AY20/'Indice PondENGHO'!AY8-1</f>
        <v>0.23285088033940471</v>
      </c>
      <c r="AZ22" s="10">
        <f>+'Indice PondENGHO'!AZ20/'Indice PondENGHO'!AZ8-1</f>
        <v>0.27430159937860843</v>
      </c>
      <c r="BA22" s="3">
        <f>+'Indice PondENGHO'!BA20/'Indice PondENGHO'!BA8-1</f>
        <v>0.19581709427346383</v>
      </c>
      <c r="BB22" s="3">
        <f>+'Indice PondENGHO'!BB20/'Indice PondENGHO'!BB8-1</f>
        <v>0.18601275238945614</v>
      </c>
      <c r="BC22" s="3">
        <f>+'Indice PondENGHO'!BC20/'Indice PondENGHO'!BC8-1</f>
        <v>0.47992465077078861</v>
      </c>
      <c r="BD22" s="3">
        <f>+'Indice PondENGHO'!BD20/'Indice PondENGHO'!BD8-1</f>
        <v>0.2659717206954364</v>
      </c>
      <c r="BE22" s="3">
        <f>+'Indice PondENGHO'!BE20/'Indice PondENGHO'!BE8-1</f>
        <v>0.30639943810103842</v>
      </c>
      <c r="BF22" s="3">
        <f>+'Indice PondENGHO'!BF20/'Indice PondENGHO'!BF8-1</f>
        <v>0.36931971252632256</v>
      </c>
      <c r="BG22" s="3">
        <f>+'Indice PondENGHO'!BG20/'Indice PondENGHO'!BG8-1</f>
        <v>0.33835616822389425</v>
      </c>
      <c r="BH22" s="3">
        <f>+'Indice PondENGHO'!BH20/'Indice PondENGHO'!BH8-1</f>
        <v>0.25388080737477936</v>
      </c>
      <c r="BI22" s="3">
        <f>+'Indice PondENGHO'!BI20/'Indice PondENGHO'!BI8-1</f>
        <v>0.29526004281542795</v>
      </c>
      <c r="BJ22" s="3">
        <f>+'Indice PondENGHO'!BJ20/'Indice PondENGHO'!BJ8-1</f>
        <v>0.26814887381099539</v>
      </c>
      <c r="BK22" s="11">
        <f>+'Indice PondENGHO'!BK20/'Indice PondENGHO'!BK8-1</f>
        <v>0.23397508734267558</v>
      </c>
      <c r="BL22" s="2">
        <f t="shared" si="1"/>
        <v>43252</v>
      </c>
      <c r="BM22" s="10">
        <f>+'Indice PondENGHO'!BL20/'Indice PondENGHO'!BL8-1</f>
        <v>0.28801928077025507</v>
      </c>
      <c r="BN22" s="3">
        <f>+'Indice PondENGHO'!BM20/'Indice PondENGHO'!BM8-1</f>
        <v>0.29314275216694541</v>
      </c>
      <c r="BO22" s="3">
        <f>+'Indice PondENGHO'!BN20/'Indice PondENGHO'!BN8-1</f>
        <v>0.29474908901422214</v>
      </c>
      <c r="BP22" s="3">
        <f>+'Indice PondENGHO'!BO20/'Indice PondENGHO'!BO8-1</f>
        <v>0.2966833804335347</v>
      </c>
      <c r="BQ22" s="11">
        <f>+'Indice PondENGHO'!BP20/'Indice PondENGHO'!BP8-1</f>
        <v>0.29767678928704222</v>
      </c>
      <c r="BR22" s="10">
        <f>+'Indice PondENGHO'!BQ20/'Indice PondENGHO'!BQ8-1</f>
        <v>0.27441370854622993</v>
      </c>
      <c r="BS22" s="3">
        <f>+'Indice PondENGHO'!BR20/'Indice PondENGHO'!BR8-1</f>
        <v>0.19631677399650793</v>
      </c>
      <c r="BT22" s="3">
        <f>+'Indice PondENGHO'!BS20/'Indice PondENGHO'!BS8-1</f>
        <v>0.18171282341710748</v>
      </c>
      <c r="BU22" s="3">
        <f>+'Indice PondENGHO'!BT20/'Indice PondENGHO'!BT8-1</f>
        <v>0.48510430592301534</v>
      </c>
      <c r="BV22" s="3">
        <f>+'Indice PondENGHO'!BU20/'Indice PondENGHO'!BU8-1</f>
        <v>0.26346157416635507</v>
      </c>
      <c r="BW22" s="3">
        <f>+'Indice PondENGHO'!BV20/'Indice PondENGHO'!BV8-1</f>
        <v>0.30299245622209248</v>
      </c>
      <c r="BX22" s="3">
        <f>+'Indice PondENGHO'!BW20/'Indice PondENGHO'!BW8-1</f>
        <v>0.36889090632912458</v>
      </c>
      <c r="BY22" s="3">
        <f>+'Indice PondENGHO'!BX20/'Indice PondENGHO'!BX8-1</f>
        <v>0.34306692244545545</v>
      </c>
      <c r="BZ22" s="3">
        <f>+'Indice PondENGHO'!BY20/'Indice PondENGHO'!BY8-1</f>
        <v>0.25652862278166966</v>
      </c>
      <c r="CA22" s="3">
        <f>+'Indice PondENGHO'!BZ20/'Indice PondENGHO'!BZ8-1</f>
        <v>0.29529847319780522</v>
      </c>
      <c r="CB22" s="3">
        <f>+'Indice PondENGHO'!CA20/'Indice PondENGHO'!CA8-1</f>
        <v>0.26640596954943629</v>
      </c>
      <c r="CC22" s="11">
        <f>+'Indice PondENGHO'!CB20/'Indice PondENGHO'!CB8-1</f>
        <v>0.23261819874362377</v>
      </c>
      <c r="CD22" s="3">
        <f>+'Indice PondENGHO'!CC20/'Indice PondENGHO'!CC8-1</f>
        <v>0.29505344575427706</v>
      </c>
      <c r="CE22" s="3">
        <f>+'Indice PondENGHO'!CD20/'Indice PondENGHO'!CD8-1</f>
        <v>0.29505330942697827</v>
      </c>
      <c r="CF22" s="3">
        <f>+'[3]Infla Interanual PondENGHO'!CD22</f>
        <v>0.29504923897513669</v>
      </c>
      <c r="CG22" s="3"/>
      <c r="CI22" s="74">
        <f t="shared" si="8"/>
        <v>-9.6575085167871499E-3</v>
      </c>
      <c r="CJ22" s="74">
        <f t="shared" si="3"/>
        <v>0</v>
      </c>
      <c r="CK22" s="74">
        <f t="shared" si="9"/>
        <v>-9.6575085167871499E-3</v>
      </c>
      <c r="CL22" s="74"/>
      <c r="CM22" s="74"/>
      <c r="CN22" s="74">
        <f>+'[3]Infla Interanual PondENGHO'!CF22</f>
        <v>-9.7377036554668894E-3</v>
      </c>
      <c r="CP22" s="74">
        <f t="shared" si="4"/>
        <v>8.0195138679739486E-5</v>
      </c>
      <c r="CT22" s="75">
        <f t="shared" si="10"/>
        <v>0.28801928077025507</v>
      </c>
      <c r="CU22" s="75">
        <f t="shared" si="11"/>
        <v>0.29314275216694541</v>
      </c>
      <c r="CV22" s="75">
        <f t="shared" si="12"/>
        <v>0.29474908901422214</v>
      </c>
      <c r="CW22" s="75">
        <f t="shared" si="13"/>
        <v>0.2966833804335347</v>
      </c>
      <c r="CX22" s="75">
        <f t="shared" si="14"/>
        <v>0.29767678928704222</v>
      </c>
      <c r="CY22" s="76">
        <f>+'[3]Infla Interanual PondENGHO'!BL22</f>
        <v>0.28796395772435757</v>
      </c>
      <c r="CZ22" s="76">
        <f>+'[3]Infla Interanual PondENGHO'!BM22</f>
        <v>0.29313189534573647</v>
      </c>
      <c r="DA22" s="76">
        <f>+'[3]Infla Interanual PondENGHO'!BN22</f>
        <v>0.29473129414149768</v>
      </c>
      <c r="DB22" s="76">
        <f>+'[3]Infla Interanual PondENGHO'!BO22</f>
        <v>0.2966793210756864</v>
      </c>
      <c r="DC22" s="76">
        <f>+'[3]Infla Interanual PondENGHO'!BP22</f>
        <v>0.29770166137982446</v>
      </c>
      <c r="DE22" s="3">
        <f t="shared" si="5"/>
        <v>5.5323045897504031E-5</v>
      </c>
      <c r="DF22" s="3">
        <f t="shared" si="6"/>
        <v>1.0856821208937717E-5</v>
      </c>
      <c r="DG22" s="3">
        <f t="shared" si="6"/>
        <v>1.7794872724463673E-5</v>
      </c>
      <c r="DH22" s="3">
        <f t="shared" si="6"/>
        <v>4.0593578483072434E-6</v>
      </c>
      <c r="DI22" s="3">
        <f t="shared" si="7"/>
        <v>-2.4872092782235455E-5</v>
      </c>
      <c r="DJ22" s="3">
        <f t="shared" si="15"/>
        <v>4.0704518415868307E-6</v>
      </c>
    </row>
    <row r="23" spans="1:114" x14ac:dyDescent="0.3">
      <c r="A23" s="2">
        <f t="shared" si="0"/>
        <v>43282</v>
      </c>
      <c r="B23" s="1">
        <f t="shared" si="2"/>
        <v>7</v>
      </c>
      <c r="C23" s="1">
        <v>2018</v>
      </c>
      <c r="D23" s="10">
        <f>+'Indice PondENGHO'!D21/'Indice PondENGHO'!D9-1</f>
        <v>0.31056657026247092</v>
      </c>
      <c r="E23" s="3">
        <f>+'Indice PondENGHO'!E21/'Indice PondENGHO'!E9-1</f>
        <v>0.19503214800644963</v>
      </c>
      <c r="F23" s="3">
        <f>+'Indice PondENGHO'!F21/'Indice PondENGHO'!F9-1</f>
        <v>0.18776316050001185</v>
      </c>
      <c r="G23" s="3">
        <f>+'Indice PondENGHO'!G21/'Indice PondENGHO'!G9-1</f>
        <v>0.47976477727000066</v>
      </c>
      <c r="H23" s="3">
        <f>+'Indice PondENGHO'!H21/'Indice PondENGHO'!H9-1</f>
        <v>0.27645624556991399</v>
      </c>
      <c r="I23" s="3">
        <f>+'Indice PondENGHO'!I21/'Indice PondENGHO'!I9-1</f>
        <v>0.2931580394941018</v>
      </c>
      <c r="J23" s="3">
        <f>+'Indice PondENGHO'!J21/'Indice PondENGHO'!J9-1</f>
        <v>0.41036500903964956</v>
      </c>
      <c r="K23" s="3">
        <f>+'Indice PondENGHO'!K21/'Indice PondENGHO'!K9-1</f>
        <v>0.34534948744412275</v>
      </c>
      <c r="L23" s="3">
        <f>+'Indice PondENGHO'!L21/'Indice PondENGHO'!L9-1</f>
        <v>0.27666277686003848</v>
      </c>
      <c r="M23" s="3">
        <f>+'Indice PondENGHO'!M21/'Indice PondENGHO'!M9-1</f>
        <v>0.30712691539722514</v>
      </c>
      <c r="N23" s="3">
        <f>+'Indice PondENGHO'!N21/'Indice PondENGHO'!N9-1</f>
        <v>0.26736435564766503</v>
      </c>
      <c r="O23" s="11">
        <f>+'Indice PondENGHO'!O21/'Indice PondENGHO'!O9-1</f>
        <v>0.26076741354507904</v>
      </c>
      <c r="P23" s="10">
        <f>+'Indice PondENGHO'!P21/'Indice PondENGHO'!P9-1</f>
        <v>0.3108925730185037</v>
      </c>
      <c r="Q23" s="3">
        <f>+'Indice PondENGHO'!Q21/'Indice PondENGHO'!Q9-1</f>
        <v>0.19350725696460835</v>
      </c>
      <c r="R23" s="3">
        <f>+'Indice PondENGHO'!R21/'Indice PondENGHO'!R9-1</f>
        <v>0.19187624331081143</v>
      </c>
      <c r="S23" s="3">
        <f>+'Indice PondENGHO'!S21/'Indice PondENGHO'!S9-1</f>
        <v>0.47542459581648755</v>
      </c>
      <c r="T23" s="3">
        <f>+'Indice PondENGHO'!T21/'Indice PondENGHO'!T9-1</f>
        <v>0.28112447836314947</v>
      </c>
      <c r="U23" s="3">
        <f>+'Indice PondENGHO'!U21/'Indice PondENGHO'!U9-1</f>
        <v>0.29427480420144536</v>
      </c>
      <c r="V23" s="3">
        <f>+'Indice PondENGHO'!V21/'Indice PondENGHO'!V9-1</f>
        <v>0.41005066052016392</v>
      </c>
      <c r="W23" s="3">
        <f>+'Indice PondENGHO'!W21/'Indice PondENGHO'!W9-1</f>
        <v>0.34156349948651732</v>
      </c>
      <c r="X23" s="3">
        <f>+'Indice PondENGHO'!X21/'Indice PondENGHO'!X9-1</f>
        <v>0.27724753604283547</v>
      </c>
      <c r="Y23" s="3">
        <f>+'Indice PondENGHO'!Y21/'Indice PondENGHO'!Y9-1</f>
        <v>0.30751620886536601</v>
      </c>
      <c r="Z23" s="3">
        <f>+'Indice PondENGHO'!Z21/'Indice PondENGHO'!Z9-1</f>
        <v>0.26951483944332955</v>
      </c>
      <c r="AA23" s="11">
        <f>+'Indice PondENGHO'!AA21/'Indice PondENGHO'!AA9-1</f>
        <v>0.26339494067225644</v>
      </c>
      <c r="AB23" s="10">
        <f>+'Indice PondENGHO'!AB21/'Indice PondENGHO'!AB9-1</f>
        <v>0.31081099620601749</v>
      </c>
      <c r="AC23" s="3">
        <f>+'Indice PondENGHO'!AC21/'Indice PondENGHO'!AC9-1</f>
        <v>0.19304271139740159</v>
      </c>
      <c r="AD23" s="3">
        <f>+'Indice PondENGHO'!AD21/'Indice PondENGHO'!AD9-1</f>
        <v>0.19413210952168169</v>
      </c>
      <c r="AE23" s="3">
        <f>+'Indice PondENGHO'!AE21/'Indice PondENGHO'!AE9-1</f>
        <v>0.47483623765752658</v>
      </c>
      <c r="AF23" s="3">
        <f>+'Indice PondENGHO'!AF21/'Indice PondENGHO'!AF9-1</f>
        <v>0.28502503289615722</v>
      </c>
      <c r="AG23" s="3">
        <f>+'Indice PondENGHO'!AG21/'Indice PondENGHO'!AG9-1</f>
        <v>0.29421139766739191</v>
      </c>
      <c r="AH23" s="3">
        <f>+'Indice PondENGHO'!AH21/'Indice PondENGHO'!AH9-1</f>
        <v>0.40962931605701391</v>
      </c>
      <c r="AI23" s="3">
        <f>+'Indice PondENGHO'!AI21/'Indice PondENGHO'!AI9-1</f>
        <v>0.34027385736019422</v>
      </c>
      <c r="AJ23" s="3">
        <f>+'Indice PondENGHO'!AJ21/'Indice PondENGHO'!AJ9-1</f>
        <v>0.27763471892536851</v>
      </c>
      <c r="AK23" s="3">
        <f>+'Indice PondENGHO'!AK21/'Indice PondENGHO'!AK9-1</f>
        <v>0.30756218433051474</v>
      </c>
      <c r="AL23" s="3">
        <f>+'Indice PondENGHO'!AL21/'Indice PondENGHO'!AL9-1</f>
        <v>0.2694869776582387</v>
      </c>
      <c r="AM23" s="11">
        <f>+'Indice PondENGHO'!AM21/'Indice PondENGHO'!AM9-1</f>
        <v>0.26460224063284143</v>
      </c>
      <c r="AN23" s="10">
        <f>+'Indice PondENGHO'!AN21/'Indice PondENGHO'!AN9-1</f>
        <v>0.31031745104501507</v>
      </c>
      <c r="AO23" s="3">
        <f>+'Indice PondENGHO'!AO21/'Indice PondENGHO'!AO9-1</f>
        <v>0.19263137907145822</v>
      </c>
      <c r="AP23" s="3">
        <f>+'Indice PondENGHO'!AP21/'Indice PondENGHO'!AP9-1</f>
        <v>0.19508491392087945</v>
      </c>
      <c r="AQ23" s="3">
        <f>+'Indice PondENGHO'!AQ21/'Indice PondENGHO'!AQ9-1</f>
        <v>0.47130256734894505</v>
      </c>
      <c r="AR23" s="3">
        <f>+'Indice PondENGHO'!AR21/'Indice PondENGHO'!AR9-1</f>
        <v>0.28591982248233472</v>
      </c>
      <c r="AS23" s="3">
        <f>+'Indice PondENGHO'!AS21/'Indice PondENGHO'!AS9-1</f>
        <v>0.29624585023352457</v>
      </c>
      <c r="AT23" s="3">
        <f>+'Indice PondENGHO'!AT21/'Indice PondENGHO'!AT9-1</f>
        <v>0.40981922518822422</v>
      </c>
      <c r="AU23" s="3">
        <f>+'Indice PondENGHO'!AU21/'Indice PondENGHO'!AU9-1</f>
        <v>0.33720960044330761</v>
      </c>
      <c r="AV23" s="3">
        <f>+'Indice PondENGHO'!AV21/'Indice PondENGHO'!AV9-1</f>
        <v>0.27540326733321563</v>
      </c>
      <c r="AW23" s="3">
        <f>+'Indice PondENGHO'!AW21/'Indice PondENGHO'!AW9-1</f>
        <v>0.30696928165037352</v>
      </c>
      <c r="AX23" s="3">
        <f>+'Indice PondENGHO'!AX21/'Indice PondENGHO'!AX9-1</f>
        <v>0.27076188401362811</v>
      </c>
      <c r="AY23" s="11">
        <f>+'Indice PondENGHO'!AY21/'Indice PondENGHO'!AY9-1</f>
        <v>0.26467717513788558</v>
      </c>
      <c r="AZ23" s="10">
        <f>+'Indice PondENGHO'!AZ21/'Indice PondENGHO'!AZ9-1</f>
        <v>0.30985095196631929</v>
      </c>
      <c r="BA23" s="3">
        <f>+'Indice PondENGHO'!BA21/'Indice PondENGHO'!BA9-1</f>
        <v>0.19168133349726157</v>
      </c>
      <c r="BB23" s="3">
        <f>+'Indice PondENGHO'!BB21/'Indice PondENGHO'!BB9-1</f>
        <v>0.19699838900263811</v>
      </c>
      <c r="BC23" s="3">
        <f>+'Indice PondENGHO'!BC21/'Indice PondENGHO'!BC9-1</f>
        <v>0.46236776370959776</v>
      </c>
      <c r="BD23" s="3">
        <f>+'Indice PondENGHO'!BD21/'Indice PondENGHO'!BD9-1</f>
        <v>0.28829401776020158</v>
      </c>
      <c r="BE23" s="3">
        <f>+'Indice PondENGHO'!BE21/'Indice PondENGHO'!BE9-1</f>
        <v>0.29786772526769134</v>
      </c>
      <c r="BF23" s="3">
        <f>+'Indice PondENGHO'!BF21/'Indice PondENGHO'!BF9-1</f>
        <v>0.409653609785118</v>
      </c>
      <c r="BG23" s="3">
        <f>+'Indice PondENGHO'!BG21/'Indice PondENGHO'!BG9-1</f>
        <v>0.33313541047765627</v>
      </c>
      <c r="BH23" s="3">
        <f>+'Indice PondENGHO'!BH21/'Indice PondENGHO'!BH9-1</f>
        <v>0.27308728795940329</v>
      </c>
      <c r="BI23" s="3">
        <f>+'Indice PondENGHO'!BI21/'Indice PondENGHO'!BI9-1</f>
        <v>0.30954442130677839</v>
      </c>
      <c r="BJ23" s="3">
        <f>+'Indice PondENGHO'!BJ21/'Indice PondENGHO'!BJ9-1</f>
        <v>0.2698349136360727</v>
      </c>
      <c r="BK23" s="11">
        <f>+'Indice PondENGHO'!BK21/'Indice PondENGHO'!BK9-1</f>
        <v>0.26643900577285895</v>
      </c>
      <c r="BL23" s="2">
        <f t="shared" si="1"/>
        <v>43282</v>
      </c>
      <c r="BM23" s="10">
        <f>+'Indice PondENGHO'!BL21/'Indice PondENGHO'!BL9-1</f>
        <v>0.30935452525103035</v>
      </c>
      <c r="BN23" s="3">
        <f>+'Indice PondENGHO'!BM21/'Indice PondENGHO'!BM9-1</f>
        <v>0.31242414457385559</v>
      </c>
      <c r="BO23" s="3">
        <f>+'Indice PondENGHO'!BN21/'Indice PondENGHO'!BN9-1</f>
        <v>0.31274735063785464</v>
      </c>
      <c r="BP23" s="3">
        <f>+'Indice PondENGHO'!BO21/'Indice PondENGHO'!BO9-1</f>
        <v>0.31386876533910391</v>
      </c>
      <c r="BQ23" s="11">
        <f>+'Indice PondENGHO'!BP21/'Indice PondENGHO'!BP9-1</f>
        <v>0.31237013703063088</v>
      </c>
      <c r="BR23" s="10">
        <f>+'Indice PondENGHO'!BQ21/'Indice PondENGHO'!BQ9-1</f>
        <v>0.31046214867313582</v>
      </c>
      <c r="BS23" s="3">
        <f>+'Indice PondENGHO'!BR21/'Indice PondENGHO'!BR9-1</f>
        <v>0.19289620715834643</v>
      </c>
      <c r="BT23" s="3">
        <f>+'Indice PondENGHO'!BS21/'Indice PondENGHO'!BS9-1</f>
        <v>0.19390736142888154</v>
      </c>
      <c r="BU23" s="3">
        <f>+'Indice PondENGHO'!BT21/'Indice PondENGHO'!BT9-1</f>
        <v>0.47062568982602326</v>
      </c>
      <c r="BV23" s="3">
        <f>+'Indice PondENGHO'!BU21/'Indice PondENGHO'!BU9-1</f>
        <v>0.28532336073294107</v>
      </c>
      <c r="BW23" s="3">
        <f>+'Indice PondENGHO'!BV21/'Indice PondENGHO'!BV9-1</f>
        <v>0.29610140622800429</v>
      </c>
      <c r="BX23" s="3">
        <f>+'Indice PondENGHO'!BW21/'Indice PondENGHO'!BW9-1</f>
        <v>0.40980958788035826</v>
      </c>
      <c r="BY23" s="3">
        <f>+'Indice PondENGHO'!BX21/'Indice PondENGHO'!BX9-1</f>
        <v>0.33830477037891082</v>
      </c>
      <c r="BZ23" s="3">
        <f>+'Indice PondENGHO'!BY21/'Indice PondENGHO'!BY9-1</f>
        <v>0.27529877022147642</v>
      </c>
      <c r="CA23" s="3">
        <f>+'Indice PondENGHO'!BZ21/'Indice PondENGHO'!BZ9-1</f>
        <v>0.30817453361564784</v>
      </c>
      <c r="CB23" s="3">
        <f>+'Indice PondENGHO'!CA21/'Indice PondENGHO'!CA9-1</f>
        <v>0.26975775889212095</v>
      </c>
      <c r="CC23" s="11">
        <f>+'Indice PondENGHO'!CB21/'Indice PondENGHO'!CB9-1</f>
        <v>0.26475491293180897</v>
      </c>
      <c r="CD23" s="3">
        <f>+'Indice PondENGHO'!CC21/'Indice PondENGHO'!CC9-1</f>
        <v>0.3124107791538695</v>
      </c>
      <c r="CE23" s="3">
        <f>+'Indice PondENGHO'!CD21/'Indice PondENGHO'!CD9-1</f>
        <v>0.31241086680758556</v>
      </c>
      <c r="CF23" s="3">
        <f>+'[3]Infla Interanual PondENGHO'!CD23</f>
        <v>0.31280036809071698</v>
      </c>
      <c r="CG23" s="3"/>
      <c r="CI23" s="74">
        <f t="shared" si="8"/>
        <v>-3.0156117796005244E-3</v>
      </c>
      <c r="CJ23" s="74">
        <f t="shared" si="3"/>
        <v>0</v>
      </c>
      <c r="CK23" s="74">
        <f t="shared" si="9"/>
        <v>-3.0156117796005244E-3</v>
      </c>
      <c r="CL23" s="74"/>
      <c r="CM23" s="74"/>
      <c r="CN23" s="74">
        <f>+'[3]Infla Interanual PondENGHO'!CF23</f>
        <v>-3.0753028854855202E-3</v>
      </c>
      <c r="CP23" s="74">
        <f t="shared" si="4"/>
        <v>5.9691105884995821E-5</v>
      </c>
      <c r="CT23" s="75">
        <f t="shared" si="10"/>
        <v>0.30935452525103035</v>
      </c>
      <c r="CU23" s="75">
        <f t="shared" si="11"/>
        <v>0.31242414457385559</v>
      </c>
      <c r="CV23" s="75">
        <f t="shared" si="12"/>
        <v>0.31274735063785464</v>
      </c>
      <c r="CW23" s="75">
        <f t="shared" si="13"/>
        <v>0.31386876533910391</v>
      </c>
      <c r="CX23" s="75">
        <f t="shared" si="14"/>
        <v>0.31237013703063088</v>
      </c>
      <c r="CY23" s="76">
        <f>+'[3]Infla Interanual PondENGHO'!BL23</f>
        <v>0.30969523213560501</v>
      </c>
      <c r="CZ23" s="76">
        <f>+'[3]Infla Interanual PondENGHO'!BM23</f>
        <v>0.31280744592361431</v>
      </c>
      <c r="DA23" s="76">
        <f>+'[3]Infla Interanual PondENGHO'!BN23</f>
        <v>0.31313414889164215</v>
      </c>
      <c r="DB23" s="76">
        <f>+'[3]Infla Interanual PondENGHO'!BO23</f>
        <v>0.3142730057191041</v>
      </c>
      <c r="DC23" s="76">
        <f>+'[3]Infla Interanual PondENGHO'!BP23</f>
        <v>0.31277053502109053</v>
      </c>
      <c r="DE23" s="3">
        <f t="shared" si="5"/>
        <v>-3.407068845746597E-4</v>
      </c>
      <c r="DF23" s="3">
        <f t="shared" si="6"/>
        <v>-3.8330134975872454E-4</v>
      </c>
      <c r="DG23" s="3">
        <f t="shared" si="6"/>
        <v>-3.8679825378751254E-4</v>
      </c>
      <c r="DH23" s="3">
        <f t="shared" si="6"/>
        <v>-4.0424038000019813E-4</v>
      </c>
      <c r="DI23" s="3">
        <f t="shared" si="7"/>
        <v>-4.0039799045965552E-4</v>
      </c>
      <c r="DJ23" s="3">
        <f t="shared" si="15"/>
        <v>-3.8950128313142152E-4</v>
      </c>
    </row>
    <row r="24" spans="1:114" x14ac:dyDescent="0.3">
      <c r="A24" s="2">
        <f t="shared" si="0"/>
        <v>43313</v>
      </c>
      <c r="B24" s="1">
        <f t="shared" si="2"/>
        <v>8</v>
      </c>
      <c r="C24" s="1">
        <v>2018</v>
      </c>
      <c r="D24" s="10">
        <f>+'Indice PondENGHO'!D22/'Indice PondENGHO'!D10-1</f>
        <v>0.34019709778340768</v>
      </c>
      <c r="E24" s="3">
        <f>+'Indice PondENGHO'!E22/'Indice PondENGHO'!E10-1</f>
        <v>0.19537770829434731</v>
      </c>
      <c r="F24" s="3">
        <f>+'Indice PondENGHO'!F22/'Indice PondENGHO'!F10-1</f>
        <v>0.19651869404463174</v>
      </c>
      <c r="G24" s="3">
        <f>+'Indice PondENGHO'!G22/'Indice PondENGHO'!G10-1</f>
        <v>0.53552229340033275</v>
      </c>
      <c r="H24" s="3">
        <f>+'Indice PondENGHO'!H22/'Indice PondENGHO'!H10-1</f>
        <v>0.30568405286268763</v>
      </c>
      <c r="I24" s="3">
        <f>+'Indice PondENGHO'!I22/'Indice PondENGHO'!I10-1</f>
        <v>0.31020320143976554</v>
      </c>
      <c r="J24" s="3">
        <f>+'Indice PondENGHO'!J22/'Indice PondENGHO'!J10-1</f>
        <v>0.45429558290459982</v>
      </c>
      <c r="K24" s="3">
        <f>+'Indice PondENGHO'!K22/'Indice PondENGHO'!K10-1</f>
        <v>0.4790028817450922</v>
      </c>
      <c r="L24" s="3">
        <f>+'Indice PondENGHO'!L22/'Indice PondENGHO'!L10-1</f>
        <v>0.30659572466454765</v>
      </c>
      <c r="M24" s="3">
        <f>+'Indice PondENGHO'!M22/'Indice PondENGHO'!M10-1</f>
        <v>0.3072490664915164</v>
      </c>
      <c r="N24" s="3">
        <f>+'Indice PondENGHO'!N22/'Indice PondENGHO'!N10-1</f>
        <v>0.28942616641800489</v>
      </c>
      <c r="O24" s="11">
        <f>+'Indice PondENGHO'!O22/'Indice PondENGHO'!O10-1</f>
        <v>0.29761884766373248</v>
      </c>
      <c r="P24" s="10">
        <f>+'Indice PondENGHO'!P22/'Indice PondENGHO'!P10-1</f>
        <v>0.3380670999881783</v>
      </c>
      <c r="Q24" s="3">
        <f>+'Indice PondENGHO'!Q22/'Indice PondENGHO'!Q10-1</f>
        <v>0.19388432201329331</v>
      </c>
      <c r="R24" s="3">
        <f>+'Indice PondENGHO'!R22/'Indice PondENGHO'!R10-1</f>
        <v>0.20075104723980086</v>
      </c>
      <c r="S24" s="3">
        <f>+'Indice PondENGHO'!S22/'Indice PondENGHO'!S10-1</f>
        <v>0.5320077206492122</v>
      </c>
      <c r="T24" s="3">
        <f>+'Indice PondENGHO'!T22/'Indice PondENGHO'!T10-1</f>
        <v>0.3098073009852611</v>
      </c>
      <c r="U24" s="3">
        <f>+'Indice PondENGHO'!U22/'Indice PondENGHO'!U10-1</f>
        <v>0.31259098345913672</v>
      </c>
      <c r="V24" s="3">
        <f>+'Indice PondENGHO'!V22/'Indice PondENGHO'!V10-1</f>
        <v>0.45295957062933279</v>
      </c>
      <c r="W24" s="3">
        <f>+'Indice PondENGHO'!W22/'Indice PondENGHO'!W10-1</f>
        <v>0.48090081403098428</v>
      </c>
      <c r="X24" s="3">
        <f>+'Indice PondENGHO'!X22/'Indice PondENGHO'!X10-1</f>
        <v>0.3106171171241785</v>
      </c>
      <c r="Y24" s="3">
        <f>+'Indice PondENGHO'!Y22/'Indice PondENGHO'!Y10-1</f>
        <v>0.30824095228673976</v>
      </c>
      <c r="Z24" s="3">
        <f>+'Indice PondENGHO'!Z22/'Indice PondENGHO'!Z10-1</f>
        <v>0.29090626260144581</v>
      </c>
      <c r="AA24" s="11">
        <f>+'Indice PondENGHO'!AA22/'Indice PondENGHO'!AA10-1</f>
        <v>0.30286786060992599</v>
      </c>
      <c r="AB24" s="10">
        <f>+'Indice PondENGHO'!AB22/'Indice PondENGHO'!AB10-1</f>
        <v>0.33625315572362369</v>
      </c>
      <c r="AC24" s="3">
        <f>+'Indice PondENGHO'!AC22/'Indice PondENGHO'!AC10-1</f>
        <v>0.19433977921360013</v>
      </c>
      <c r="AD24" s="3">
        <f>+'Indice PondENGHO'!AD22/'Indice PondENGHO'!AD10-1</f>
        <v>0.2028818184882657</v>
      </c>
      <c r="AE24" s="3">
        <f>+'Indice PondENGHO'!AE22/'Indice PondENGHO'!AE10-1</f>
        <v>0.52975397357941101</v>
      </c>
      <c r="AF24" s="3">
        <f>+'Indice PondENGHO'!AF22/'Indice PondENGHO'!AF10-1</f>
        <v>0.31311629489814541</v>
      </c>
      <c r="AG24" s="3">
        <f>+'Indice PondENGHO'!AG22/'Indice PondENGHO'!AG10-1</f>
        <v>0.3125011238041524</v>
      </c>
      <c r="AH24" s="3">
        <f>+'Indice PondENGHO'!AH22/'Indice PondENGHO'!AH10-1</f>
        <v>0.4528113369130049</v>
      </c>
      <c r="AI24" s="3">
        <f>+'Indice PondENGHO'!AI22/'Indice PondENGHO'!AI10-1</f>
        <v>0.48332289851079291</v>
      </c>
      <c r="AJ24" s="3">
        <f>+'Indice PondENGHO'!AJ22/'Indice PondENGHO'!AJ10-1</f>
        <v>0.31327728727073301</v>
      </c>
      <c r="AK24" s="3">
        <f>+'Indice PondENGHO'!AK22/'Indice PondENGHO'!AK10-1</f>
        <v>0.30840813808123801</v>
      </c>
      <c r="AL24" s="3">
        <f>+'Indice PondENGHO'!AL22/'Indice PondENGHO'!AL10-1</f>
        <v>0.29105599076896027</v>
      </c>
      <c r="AM24" s="11">
        <f>+'Indice PondENGHO'!AM22/'Indice PondENGHO'!AM10-1</f>
        <v>0.30520575108226056</v>
      </c>
      <c r="AN24" s="10">
        <f>+'Indice PondENGHO'!AN22/'Indice PondENGHO'!AN10-1</f>
        <v>0.33477700506332009</v>
      </c>
      <c r="AO24" s="3">
        <f>+'Indice PondENGHO'!AO22/'Indice PondENGHO'!AO10-1</f>
        <v>0.19405047594328484</v>
      </c>
      <c r="AP24" s="3">
        <f>+'Indice PondENGHO'!AP22/'Indice PondENGHO'!AP10-1</f>
        <v>0.20436910693896659</v>
      </c>
      <c r="AQ24" s="3">
        <f>+'Indice PondENGHO'!AQ22/'Indice PondENGHO'!AQ10-1</f>
        <v>0.52566791840777172</v>
      </c>
      <c r="AR24" s="3">
        <f>+'Indice PondENGHO'!AR22/'Indice PondENGHO'!AR10-1</f>
        <v>0.31411477796213227</v>
      </c>
      <c r="AS24" s="3">
        <f>+'Indice PondENGHO'!AS22/'Indice PondENGHO'!AS10-1</f>
        <v>0.31639822512694837</v>
      </c>
      <c r="AT24" s="3">
        <f>+'Indice PondENGHO'!AT22/'Indice PondENGHO'!AT10-1</f>
        <v>0.45161214885813772</v>
      </c>
      <c r="AU24" s="3">
        <f>+'Indice PondENGHO'!AU22/'Indice PondENGHO'!AU10-1</f>
        <v>0.48016356792246229</v>
      </c>
      <c r="AV24" s="3">
        <f>+'Indice PondENGHO'!AV22/'Indice PondENGHO'!AV10-1</f>
        <v>0.30958653832213345</v>
      </c>
      <c r="AW24" s="3">
        <f>+'Indice PondENGHO'!AW22/'Indice PondENGHO'!AW10-1</f>
        <v>0.30733400205227546</v>
      </c>
      <c r="AX24" s="3">
        <f>+'Indice PondENGHO'!AX22/'Indice PondENGHO'!AX10-1</f>
        <v>0.29198056190237631</v>
      </c>
      <c r="AY24" s="11">
        <f>+'Indice PondENGHO'!AY22/'Indice PondENGHO'!AY10-1</f>
        <v>0.30600416065584013</v>
      </c>
      <c r="AZ24" s="10">
        <f>+'Indice PondENGHO'!AZ22/'Indice PondENGHO'!AZ10-1</f>
        <v>0.33273898074906683</v>
      </c>
      <c r="BA24" s="3">
        <f>+'Indice PondENGHO'!BA22/'Indice PondENGHO'!BA10-1</f>
        <v>0.19289618714807988</v>
      </c>
      <c r="BB24" s="3">
        <f>+'Indice PondENGHO'!BB22/'Indice PondENGHO'!BB10-1</f>
        <v>0.20681651679714586</v>
      </c>
      <c r="BC24" s="3">
        <f>+'Indice PondENGHO'!BC22/'Indice PondENGHO'!BC10-1</f>
        <v>0.51884881849378894</v>
      </c>
      <c r="BD24" s="3">
        <f>+'Indice PondENGHO'!BD22/'Indice PondENGHO'!BD10-1</f>
        <v>0.31674085085224202</v>
      </c>
      <c r="BE24" s="3">
        <f>+'Indice PondENGHO'!BE22/'Indice PondENGHO'!BE10-1</f>
        <v>0.31958182668904911</v>
      </c>
      <c r="BF24" s="3">
        <f>+'Indice PondENGHO'!BF22/'Indice PondENGHO'!BF10-1</f>
        <v>0.45062320717296989</v>
      </c>
      <c r="BG24" s="3">
        <f>+'Indice PondENGHO'!BG22/'Indice PondENGHO'!BG10-1</f>
        <v>0.48044688571594252</v>
      </c>
      <c r="BH24" s="3">
        <f>+'Indice PondENGHO'!BH22/'Indice PondENGHO'!BH10-1</f>
        <v>0.30609017077604661</v>
      </c>
      <c r="BI24" s="3">
        <f>+'Indice PondENGHO'!BI22/'Indice PondENGHO'!BI10-1</f>
        <v>0.31080789805086062</v>
      </c>
      <c r="BJ24" s="3">
        <f>+'Indice PondENGHO'!BJ22/'Indice PondENGHO'!BJ10-1</f>
        <v>0.29128635772951306</v>
      </c>
      <c r="BK24" s="11">
        <f>+'Indice PondENGHO'!BK22/'Indice PondENGHO'!BK10-1</f>
        <v>0.31020955754219925</v>
      </c>
      <c r="BL24" s="2">
        <f t="shared" si="1"/>
        <v>43313</v>
      </c>
      <c r="BM24" s="10">
        <f>+'Indice PondENGHO'!BL22/'Indice PondENGHO'!BL10-1</f>
        <v>0.34122628771837693</v>
      </c>
      <c r="BN24" s="3">
        <f>+'Indice PondENGHO'!BM22/'Indice PondENGHO'!BM10-1</f>
        <v>0.34451717777640378</v>
      </c>
      <c r="BO24" s="3">
        <f>+'Indice PondENGHO'!BN22/'Indice PondENGHO'!BN10-1</f>
        <v>0.34450843733228731</v>
      </c>
      <c r="BP24" s="3">
        <f>+'Indice PondENGHO'!BO22/'Indice PondENGHO'!BO10-1</f>
        <v>0.34540174739581198</v>
      </c>
      <c r="BQ24" s="11">
        <f>+'Indice PondENGHO'!BP22/'Indice PondENGHO'!BP10-1</f>
        <v>0.34388339069463614</v>
      </c>
      <c r="BR24" s="10">
        <f>+'Indice PondENGHO'!BQ22/'Indice PondENGHO'!BQ10-1</f>
        <v>0.33619870361391468</v>
      </c>
      <c r="BS24" s="3">
        <f>+'Indice PondENGHO'!BR22/'Indice PondENGHO'!BR10-1</f>
        <v>0.19389387273846159</v>
      </c>
      <c r="BT24" s="3">
        <f>+'Indice PondENGHO'!BS22/'Indice PondENGHO'!BS10-1</f>
        <v>0.20310472262848256</v>
      </c>
      <c r="BU24" s="3">
        <f>+'Indice PondENGHO'!BT22/'Indice PondENGHO'!BT10-1</f>
        <v>0.52629462747303823</v>
      </c>
      <c r="BV24" s="3">
        <f>+'Indice PondENGHO'!BU22/'Indice PondENGHO'!BU10-1</f>
        <v>0.31376141145625791</v>
      </c>
      <c r="BW24" s="3">
        <f>+'Indice PondENGHO'!BV22/'Indice PondENGHO'!BV10-1</f>
        <v>0.31612957298338529</v>
      </c>
      <c r="BX24" s="3">
        <f>+'Indice PondENGHO'!BW22/'Indice PondENGHO'!BW10-1</f>
        <v>0.45187810434932096</v>
      </c>
      <c r="BY24" s="3">
        <f>+'Indice PondENGHO'!BX22/'Indice PondENGHO'!BX10-1</f>
        <v>0.48085465500233671</v>
      </c>
      <c r="BZ24" s="3">
        <f>+'Indice PondENGHO'!BY22/'Indice PondENGHO'!BY10-1</f>
        <v>0.30872254635328078</v>
      </c>
      <c r="CA24" s="3">
        <f>+'Indice PondENGHO'!BZ22/'Indice PondENGHO'!BZ10-1</f>
        <v>0.30901090173406631</v>
      </c>
      <c r="CB24" s="3">
        <f>+'Indice PondENGHO'!CA22/'Indice PondENGHO'!CA10-1</f>
        <v>0.2912148945465709</v>
      </c>
      <c r="CC24" s="11">
        <f>+'Indice PondENGHO'!CB22/'Indice PondENGHO'!CB10-1</f>
        <v>0.30616808678944651</v>
      </c>
      <c r="CD24" s="3">
        <f>+'Indice PondENGHO'!CC22/'Indice PondENGHO'!CC10-1</f>
        <v>0.34410625545559181</v>
      </c>
      <c r="CE24" s="3">
        <f>+'Indice PondENGHO'!CD22/'Indice PondENGHO'!CD10-1</f>
        <v>0.34410625545559181</v>
      </c>
      <c r="CF24" s="3">
        <f>+'[3]Infla Interanual PondENGHO'!CD24</f>
        <v>0.34479791579805097</v>
      </c>
      <c r="CG24" s="3"/>
      <c r="CI24" s="74">
        <f t="shared" si="8"/>
        <v>-2.6571029762592069E-3</v>
      </c>
      <c r="CJ24" s="74">
        <f t="shared" si="3"/>
        <v>0</v>
      </c>
      <c r="CK24" s="74">
        <f t="shared" si="9"/>
        <v>-2.6571029762592069E-3</v>
      </c>
      <c r="CL24" s="74"/>
      <c r="CM24" s="74"/>
      <c r="CN24" s="74">
        <f>+'[3]Infla Interanual PondENGHO'!CF24</f>
        <v>-2.6479879399905482E-3</v>
      </c>
      <c r="CP24" s="74">
        <f t="shared" si="4"/>
        <v>-9.1150362686587272E-6</v>
      </c>
      <c r="CT24" s="75">
        <f t="shared" si="10"/>
        <v>0.34122628771837693</v>
      </c>
      <c r="CU24" s="75">
        <f t="shared" si="11"/>
        <v>0.34451717777640378</v>
      </c>
      <c r="CV24" s="75">
        <f t="shared" si="12"/>
        <v>0.34450843733228731</v>
      </c>
      <c r="CW24" s="75">
        <f t="shared" si="13"/>
        <v>0.34540174739581198</v>
      </c>
      <c r="CX24" s="75">
        <f t="shared" si="14"/>
        <v>0.34388339069463614</v>
      </c>
      <c r="CY24" s="76">
        <f>+'[3]Infla Interanual PondENGHO'!BL24</f>
        <v>0.34191437918734646</v>
      </c>
      <c r="CZ24" s="76">
        <f>+'[3]Infla Interanual PondENGHO'!BM24</f>
        <v>0.34523118371574557</v>
      </c>
      <c r="DA24" s="76">
        <f>+'[3]Infla Interanual PondENGHO'!BN24</f>
        <v>0.34520890153614769</v>
      </c>
      <c r="DB24" s="76">
        <f>+'[3]Infla Interanual PondENGHO'!BO24</f>
        <v>0.34609007359164456</v>
      </c>
      <c r="DC24" s="76">
        <f>+'[3]Infla Interanual PondENGHO'!BP24</f>
        <v>0.34456236712733701</v>
      </c>
      <c r="DE24" s="3">
        <f t="shared" si="5"/>
        <v>-6.8809146896953166E-4</v>
      </c>
      <c r="DF24" s="3">
        <f t="shared" si="6"/>
        <v>-7.1400593934178858E-4</v>
      </c>
      <c r="DG24" s="3">
        <f t="shared" si="6"/>
        <v>-7.0046420386038477E-4</v>
      </c>
      <c r="DH24" s="3">
        <f t="shared" si="6"/>
        <v>-6.8832619583258925E-4</v>
      </c>
      <c r="DI24" s="3">
        <f t="shared" si="7"/>
        <v>-6.7897643270087293E-4</v>
      </c>
      <c r="DJ24" s="3">
        <f t="shared" si="15"/>
        <v>-6.9166034245915498E-4</v>
      </c>
    </row>
    <row r="25" spans="1:114" x14ac:dyDescent="0.3">
      <c r="A25" s="2">
        <f t="shared" si="0"/>
        <v>43344</v>
      </c>
      <c r="B25" s="1">
        <f t="shared" si="2"/>
        <v>9</v>
      </c>
      <c r="C25" s="1">
        <v>2018</v>
      </c>
      <c r="D25" s="10">
        <f>+'Indice PondENGHO'!D23/'Indice PondENGHO'!D11-1</f>
        <v>0.40721386565991913</v>
      </c>
      <c r="E25" s="3">
        <f>+'Indice PondENGHO'!E23/'Indice PondENGHO'!E11-1</f>
        <v>0.23898213806307855</v>
      </c>
      <c r="F25" s="3">
        <f>+'Indice PondENGHO'!F23/'Indice PondENGHO'!F11-1</f>
        <v>0.26409300226458443</v>
      </c>
      <c r="G25" s="3">
        <f>+'Indice PondENGHO'!G23/'Indice PondENGHO'!G11-1</f>
        <v>0.54931608251538999</v>
      </c>
      <c r="H25" s="3">
        <f>+'Indice PondENGHO'!H23/'Indice PondENGHO'!H11-1</f>
        <v>0.41661106622462718</v>
      </c>
      <c r="I25" s="3">
        <f>+'Indice PondENGHO'!I23/'Indice PondENGHO'!I11-1</f>
        <v>0.33937433690579311</v>
      </c>
      <c r="J25" s="3">
        <f>+'Indice PondENGHO'!J23/'Indice PondENGHO'!J11-1</f>
        <v>0.58824630958957536</v>
      </c>
      <c r="K25" s="3">
        <f>+'Indice PondENGHO'!K23/'Indice PondENGHO'!K11-1</f>
        <v>0.49708238868765253</v>
      </c>
      <c r="L25" s="3">
        <f>+'Indice PondENGHO'!L23/'Indice PondENGHO'!L11-1</f>
        <v>0.36167907740440186</v>
      </c>
      <c r="M25" s="3">
        <f>+'Indice PondENGHO'!M23/'Indice PondENGHO'!M11-1</f>
        <v>0.2841340736806246</v>
      </c>
      <c r="N25" s="3">
        <f>+'Indice PondENGHO'!N23/'Indice PondENGHO'!N11-1</f>
        <v>0.34793082305711898</v>
      </c>
      <c r="O25" s="11">
        <f>+'Indice PondENGHO'!O23/'Indice PondENGHO'!O11-1</f>
        <v>0.38008322010376383</v>
      </c>
      <c r="P25" s="10">
        <f>+'Indice PondENGHO'!P23/'Indice PondENGHO'!P11-1</f>
        <v>0.40600651745717298</v>
      </c>
      <c r="Q25" s="3">
        <f>+'Indice PondENGHO'!Q23/'Indice PondENGHO'!Q11-1</f>
        <v>0.2372649398773985</v>
      </c>
      <c r="R25" s="3">
        <f>+'Indice PondENGHO'!R23/'Indice PondENGHO'!R11-1</f>
        <v>0.26917965003154221</v>
      </c>
      <c r="S25" s="3">
        <f>+'Indice PondENGHO'!S23/'Indice PondENGHO'!S11-1</f>
        <v>0.54099884427118972</v>
      </c>
      <c r="T25" s="3">
        <f>+'Indice PondENGHO'!T23/'Indice PondENGHO'!T11-1</f>
        <v>0.42157968787793099</v>
      </c>
      <c r="U25" s="3">
        <f>+'Indice PondENGHO'!U23/'Indice PondENGHO'!U11-1</f>
        <v>0.33996307934063275</v>
      </c>
      <c r="V25" s="3">
        <f>+'Indice PondENGHO'!V23/'Indice PondENGHO'!V11-1</f>
        <v>0.5880017091737082</v>
      </c>
      <c r="W25" s="3">
        <f>+'Indice PondENGHO'!W23/'Indice PondENGHO'!W11-1</f>
        <v>0.49784273643305998</v>
      </c>
      <c r="X25" s="3">
        <f>+'Indice PondENGHO'!X23/'Indice PondENGHO'!X11-1</f>
        <v>0.3641781528484338</v>
      </c>
      <c r="Y25" s="3">
        <f>+'Indice PondENGHO'!Y23/'Indice PondENGHO'!Y11-1</f>
        <v>0.28245680897795333</v>
      </c>
      <c r="Z25" s="3">
        <f>+'Indice PondENGHO'!Z23/'Indice PondENGHO'!Z11-1</f>
        <v>0.34848467498231983</v>
      </c>
      <c r="AA25" s="11">
        <f>+'Indice PondENGHO'!AA23/'Indice PondENGHO'!AA11-1</f>
        <v>0.38440754706216707</v>
      </c>
      <c r="AB25" s="10">
        <f>+'Indice PondENGHO'!AB23/'Indice PondENGHO'!AB11-1</f>
        <v>0.40475806953449855</v>
      </c>
      <c r="AC25" s="3">
        <f>+'Indice PondENGHO'!AC23/'Indice PondENGHO'!AC11-1</f>
        <v>0.23796119987146902</v>
      </c>
      <c r="AD25" s="3">
        <f>+'Indice PondENGHO'!AD23/'Indice PondENGHO'!AD11-1</f>
        <v>0.27117281614204924</v>
      </c>
      <c r="AE25" s="3">
        <f>+'Indice PondENGHO'!AE23/'Indice PondENGHO'!AE11-1</f>
        <v>0.5348697724834941</v>
      </c>
      <c r="AF25" s="3">
        <f>+'Indice PondENGHO'!AF23/'Indice PondENGHO'!AF11-1</f>
        <v>0.42500628665028617</v>
      </c>
      <c r="AG25" s="3">
        <f>+'Indice PondENGHO'!AG23/'Indice PondENGHO'!AG11-1</f>
        <v>0.33903441559407343</v>
      </c>
      <c r="AH25" s="3">
        <f>+'Indice PondENGHO'!AH23/'Indice PondENGHO'!AH11-1</f>
        <v>0.58926607425983368</v>
      </c>
      <c r="AI25" s="3">
        <f>+'Indice PondENGHO'!AI23/'Indice PondENGHO'!AI11-1</f>
        <v>0.49968849264048631</v>
      </c>
      <c r="AJ25" s="3">
        <f>+'Indice PondENGHO'!AJ23/'Indice PondENGHO'!AJ11-1</f>
        <v>0.36587574914955834</v>
      </c>
      <c r="AK25" s="3">
        <f>+'Indice PondENGHO'!AK23/'Indice PondENGHO'!AK11-1</f>
        <v>0.28221353510313651</v>
      </c>
      <c r="AL25" s="3">
        <f>+'Indice PondENGHO'!AL23/'Indice PondENGHO'!AL11-1</f>
        <v>0.34674976502607802</v>
      </c>
      <c r="AM25" s="11">
        <f>+'Indice PondENGHO'!AM23/'Indice PondENGHO'!AM11-1</f>
        <v>0.38673781692148634</v>
      </c>
      <c r="AN25" s="10">
        <f>+'Indice PondENGHO'!AN23/'Indice PondENGHO'!AN11-1</f>
        <v>0.40365926584988832</v>
      </c>
      <c r="AO25" s="3">
        <f>+'Indice PondENGHO'!AO23/'Indice PondENGHO'!AO11-1</f>
        <v>0.23762677937475907</v>
      </c>
      <c r="AP25" s="3">
        <f>+'Indice PondENGHO'!AP23/'Indice PondENGHO'!AP11-1</f>
        <v>0.27398546086643227</v>
      </c>
      <c r="AQ25" s="3">
        <f>+'Indice PondENGHO'!AQ23/'Indice PondENGHO'!AQ11-1</f>
        <v>0.53159459655367725</v>
      </c>
      <c r="AR25" s="3">
        <f>+'Indice PondENGHO'!AR23/'Indice PondENGHO'!AR11-1</f>
        <v>0.4260299338024045</v>
      </c>
      <c r="AS25" s="3">
        <f>+'Indice PondENGHO'!AS23/'Indice PondENGHO'!AS11-1</f>
        <v>0.34238051473348774</v>
      </c>
      <c r="AT25" s="3">
        <f>+'Indice PondENGHO'!AT23/'Indice PondENGHO'!AT11-1</f>
        <v>0.58953525697699405</v>
      </c>
      <c r="AU25" s="3">
        <f>+'Indice PondENGHO'!AU23/'Indice PondENGHO'!AU11-1</f>
        <v>0.49561318397598852</v>
      </c>
      <c r="AV25" s="3">
        <f>+'Indice PondENGHO'!AV23/'Indice PondENGHO'!AV11-1</f>
        <v>0.36248529320372658</v>
      </c>
      <c r="AW25" s="3">
        <f>+'Indice PondENGHO'!AW23/'Indice PondENGHO'!AW11-1</f>
        <v>0.28137807902714185</v>
      </c>
      <c r="AX25" s="3">
        <f>+'Indice PondENGHO'!AX23/'Indice PondENGHO'!AX11-1</f>
        <v>0.34773854569135287</v>
      </c>
      <c r="AY25" s="11">
        <f>+'Indice PondENGHO'!AY23/'Indice PondENGHO'!AY11-1</f>
        <v>0.38651856225152281</v>
      </c>
      <c r="AZ25" s="10">
        <f>+'Indice PondENGHO'!AZ23/'Indice PondENGHO'!AZ11-1</f>
        <v>0.40179714774936937</v>
      </c>
      <c r="BA25" s="3">
        <f>+'Indice PondENGHO'!BA23/'Indice PondENGHO'!BA11-1</f>
        <v>0.2362091889772393</v>
      </c>
      <c r="BB25" s="3">
        <f>+'Indice PondENGHO'!BB23/'Indice PondENGHO'!BB11-1</f>
        <v>0.27768366426605229</v>
      </c>
      <c r="BC25" s="3">
        <f>+'Indice PondENGHO'!BC23/'Indice PondENGHO'!BC11-1</f>
        <v>0.52403884180181448</v>
      </c>
      <c r="BD25" s="3">
        <f>+'Indice PondENGHO'!BD23/'Indice PondENGHO'!BD11-1</f>
        <v>0.42967040393674139</v>
      </c>
      <c r="BE25" s="3">
        <f>+'Indice PondENGHO'!BE23/'Indice PondENGHO'!BE11-1</f>
        <v>0.34481384429315654</v>
      </c>
      <c r="BF25" s="3">
        <f>+'Indice PondENGHO'!BF23/'Indice PondENGHO'!BF11-1</f>
        <v>0.5897265131185141</v>
      </c>
      <c r="BG25" s="3">
        <f>+'Indice PondENGHO'!BG23/'Indice PondENGHO'!BG11-1</f>
        <v>0.49437124388997966</v>
      </c>
      <c r="BH25" s="3">
        <f>+'Indice PondENGHO'!BH23/'Indice PondENGHO'!BH11-1</f>
        <v>0.35925473401473451</v>
      </c>
      <c r="BI25" s="3">
        <f>+'Indice PondENGHO'!BI23/'Indice PondENGHO'!BI11-1</f>
        <v>0.28171237307984232</v>
      </c>
      <c r="BJ25" s="3">
        <f>+'Indice PondENGHO'!BJ23/'Indice PondENGHO'!BJ11-1</f>
        <v>0.34713589968513836</v>
      </c>
      <c r="BK25" s="11">
        <f>+'Indice PondENGHO'!BK23/'Indice PondENGHO'!BK11-1</f>
        <v>0.38840186551806166</v>
      </c>
      <c r="BL25" s="2">
        <f t="shared" si="1"/>
        <v>43344</v>
      </c>
      <c r="BM25" s="10">
        <f>+'Indice PondENGHO'!BL23/'Indice PondENGHO'!BL11-1</f>
        <v>0.4040161550675756</v>
      </c>
      <c r="BN25" s="3">
        <f>+'Indice PondENGHO'!BM23/'Indice PondENGHO'!BM11-1</f>
        <v>0.40698723095509615</v>
      </c>
      <c r="BO25" s="3">
        <f>+'Indice PondENGHO'!BN23/'Indice PondENGHO'!BN11-1</f>
        <v>0.40557387641457754</v>
      </c>
      <c r="BP25" s="3">
        <f>+'Indice PondENGHO'!BO23/'Indice PondENGHO'!BO11-1</f>
        <v>0.40825828745348836</v>
      </c>
      <c r="BQ25" s="11">
        <f>+'Indice PondENGHO'!BP23/'Indice PondENGHO'!BP11-1</f>
        <v>0.40575340871900156</v>
      </c>
      <c r="BR25" s="10">
        <f>+'Indice PondENGHO'!BQ23/'Indice PondENGHO'!BQ11-1</f>
        <v>0.40453491898706306</v>
      </c>
      <c r="BS25" s="3">
        <f>+'Indice PondENGHO'!BR23/'Indice PondENGHO'!BR11-1</f>
        <v>0.23736488958998248</v>
      </c>
      <c r="BT25" s="3">
        <f>+'Indice PondENGHO'!BS23/'Indice PondENGHO'!BS11-1</f>
        <v>0.27235319614587072</v>
      </c>
      <c r="BU25" s="3">
        <f>+'Indice PondENGHO'!BT23/'Indice PondENGHO'!BT11-1</f>
        <v>0.53323744557658159</v>
      </c>
      <c r="BV25" s="3">
        <f>+'Indice PondENGHO'!BU23/'Indice PondENGHO'!BU11-1</f>
        <v>0.42598685050388574</v>
      </c>
      <c r="BW25" s="3">
        <f>+'Indice PondENGHO'!BV23/'Indice PondENGHO'!BV11-1</f>
        <v>0.34230317284090139</v>
      </c>
      <c r="BX25" s="3">
        <f>+'Indice PondENGHO'!BW23/'Indice PondENGHO'!BW11-1</f>
        <v>0.58922889615355589</v>
      </c>
      <c r="BY25" s="3">
        <f>+'Indice PondENGHO'!BX23/'Indice PondENGHO'!BX11-1</f>
        <v>0.49659750331191943</v>
      </c>
      <c r="BZ25" s="3">
        <f>+'Indice PondENGHO'!BY23/'Indice PondENGHO'!BY11-1</f>
        <v>0.36199519166337302</v>
      </c>
      <c r="CA25" s="3">
        <f>+'Indice PondENGHO'!BZ23/'Indice PondENGHO'!BZ11-1</f>
        <v>0.28197082809405583</v>
      </c>
      <c r="CB25" s="3">
        <f>+'Indice PondENGHO'!CA23/'Indice PondENGHO'!CA11-1</f>
        <v>0.34744369011843435</v>
      </c>
      <c r="CC25" s="11">
        <f>+'Indice PondENGHO'!CB23/'Indice PondENGHO'!CB11-1</f>
        <v>0.38632856638849189</v>
      </c>
      <c r="CD25" s="3">
        <f>+'Indice PondENGHO'!CC23/'Indice PondENGHO'!CC11-1</f>
        <v>0.40625905255577166</v>
      </c>
      <c r="CE25" s="3">
        <f>+'Indice PondENGHO'!CD23/'Indice PondENGHO'!CD11-1</f>
        <v>0.40625905255577166</v>
      </c>
      <c r="CF25" s="3">
        <f>+'[3]Infla Interanual PondENGHO'!CD25</f>
        <v>0.40596510141295106</v>
      </c>
      <c r="CG25" s="3"/>
      <c r="CI25" s="74">
        <f t="shared" si="8"/>
        <v>-1.7372536514259629E-3</v>
      </c>
      <c r="CJ25" s="74">
        <f t="shared" si="3"/>
        <v>0</v>
      </c>
      <c r="CK25" s="74">
        <f t="shared" si="9"/>
        <v>-1.7372536514259629E-3</v>
      </c>
      <c r="CL25" s="74"/>
      <c r="CM25" s="74"/>
      <c r="CN25" s="74">
        <f>+'[3]Infla Interanual PondENGHO'!CF25</f>
        <v>-1.7157004242818186E-3</v>
      </c>
      <c r="CP25" s="74">
        <f t="shared" si="4"/>
        <v>-2.1553227144144316E-5</v>
      </c>
      <c r="CT25" s="75">
        <f t="shared" si="10"/>
        <v>0.4040161550675756</v>
      </c>
      <c r="CU25" s="75">
        <f t="shared" si="11"/>
        <v>0.40698723095509615</v>
      </c>
      <c r="CV25" s="75">
        <f t="shared" si="12"/>
        <v>0.40557387641457754</v>
      </c>
      <c r="CW25" s="75">
        <f t="shared" si="13"/>
        <v>0.40825828745348836</v>
      </c>
      <c r="CX25" s="75">
        <f t="shared" si="14"/>
        <v>0.40575340871900156</v>
      </c>
      <c r="CY25" s="76">
        <f>+'[3]Infla Interanual PondENGHO'!BL25</f>
        <v>0.40373841729198912</v>
      </c>
      <c r="CZ25" s="76">
        <f>+'[3]Infla Interanual PondENGHO'!BM25</f>
        <v>0.40670315724319428</v>
      </c>
      <c r="DA25" s="76">
        <f>+'[3]Infla Interanual PondENGHO'!BN25</f>
        <v>0.40529364370046439</v>
      </c>
      <c r="DB25" s="76">
        <f>+'[3]Infla Interanual PondENGHO'!BO25</f>
        <v>0.40794444167585486</v>
      </c>
      <c r="DC25" s="76">
        <f>+'[3]Infla Interanual PondENGHO'!BP25</f>
        <v>0.40545411771627093</v>
      </c>
      <c r="DE25" s="3">
        <f t="shared" si="5"/>
        <v>2.7773777558648405E-4</v>
      </c>
      <c r="DF25" s="3">
        <f t="shared" si="6"/>
        <v>2.8407371190186659E-4</v>
      </c>
      <c r="DG25" s="3">
        <f t="shared" si="6"/>
        <v>2.8023271411314887E-4</v>
      </c>
      <c r="DH25" s="3">
        <f t="shared" si="6"/>
        <v>3.1384577763349242E-4</v>
      </c>
      <c r="DI25" s="3">
        <f t="shared" si="7"/>
        <v>2.9929100273062836E-4</v>
      </c>
      <c r="DJ25" s="3">
        <f t="shared" si="15"/>
        <v>2.939511428206032E-4</v>
      </c>
    </row>
    <row r="26" spans="1:114" x14ac:dyDescent="0.3">
      <c r="A26" s="2">
        <f t="shared" si="0"/>
        <v>43374</v>
      </c>
      <c r="B26" s="1">
        <f t="shared" si="2"/>
        <v>10</v>
      </c>
      <c r="C26" s="1">
        <v>2018</v>
      </c>
      <c r="D26" s="10">
        <f>+'Indice PondENGHO'!D24/'Indice PondENGHO'!D12-1</f>
        <v>0.46645597821084595</v>
      </c>
      <c r="E26" s="3">
        <f>+'Indice PondENGHO'!E24/'Indice PondENGHO'!E12-1</f>
        <v>0.2310995775452569</v>
      </c>
      <c r="F26" s="3">
        <f>+'Indice PondENGHO'!F24/'Indice PondENGHO'!F12-1</f>
        <v>0.3003739307640223</v>
      </c>
      <c r="G26" s="3">
        <f>+'Indice PondENGHO'!G24/'Indice PondENGHO'!G12-1</f>
        <v>0.6640478638718561</v>
      </c>
      <c r="H26" s="3">
        <f>+'Indice PondENGHO'!H24/'Indice PondENGHO'!H12-1</f>
        <v>0.47234665197518289</v>
      </c>
      <c r="I26" s="3">
        <f>+'Indice PondENGHO'!I24/'Indice PondENGHO'!I12-1</f>
        <v>0.39436904023465846</v>
      </c>
      <c r="J26" s="3">
        <f>+'Indice PondENGHO'!J24/'Indice PondENGHO'!J12-1</f>
        <v>0.68612566141616571</v>
      </c>
      <c r="K26" s="3">
        <f>+'Indice PondENGHO'!K24/'Indice PondENGHO'!K12-1</f>
        <v>0.43293267358449183</v>
      </c>
      <c r="L26" s="3">
        <f>+'Indice PondENGHO'!L24/'Indice PondENGHO'!L12-1</f>
        <v>0.38237265542744492</v>
      </c>
      <c r="M26" s="3">
        <f>+'Indice PondENGHO'!M24/'Indice PondENGHO'!M12-1</f>
        <v>0.29953004345763756</v>
      </c>
      <c r="N26" s="3">
        <f>+'Indice PondENGHO'!N24/'Indice PondENGHO'!N12-1</f>
        <v>0.37033444734625243</v>
      </c>
      <c r="O26" s="11">
        <f>+'Indice PondENGHO'!O24/'Indice PondENGHO'!O12-1</f>
        <v>0.44557072578252366</v>
      </c>
      <c r="P26" s="10">
        <f>+'Indice PondENGHO'!P24/'Indice PondENGHO'!P12-1</f>
        <v>0.4659756296191726</v>
      </c>
      <c r="Q26" s="3">
        <f>+'Indice PondENGHO'!Q24/'Indice PondENGHO'!Q12-1</f>
        <v>0.22924592261946519</v>
      </c>
      <c r="R26" s="3">
        <f>+'Indice PondENGHO'!R24/'Indice PondENGHO'!R12-1</f>
        <v>0.30520437484570939</v>
      </c>
      <c r="S26" s="3">
        <f>+'Indice PondENGHO'!S24/'Indice PondENGHO'!S12-1</f>
        <v>0.66034675535032705</v>
      </c>
      <c r="T26" s="3">
        <f>+'Indice PondENGHO'!T24/'Indice PondENGHO'!T12-1</f>
        <v>0.47550722165602166</v>
      </c>
      <c r="U26" s="3">
        <f>+'Indice PondENGHO'!U24/'Indice PondENGHO'!U12-1</f>
        <v>0.39651676002859082</v>
      </c>
      <c r="V26" s="3">
        <f>+'Indice PondENGHO'!V24/'Indice PondENGHO'!V12-1</f>
        <v>0.68632565826148584</v>
      </c>
      <c r="W26" s="3">
        <f>+'Indice PondENGHO'!W24/'Indice PondENGHO'!W12-1</f>
        <v>0.43257204763756185</v>
      </c>
      <c r="X26" s="3">
        <f>+'Indice PondENGHO'!X24/'Indice PondENGHO'!X12-1</f>
        <v>0.38307619437976292</v>
      </c>
      <c r="Y26" s="3">
        <f>+'Indice PondENGHO'!Y24/'Indice PondENGHO'!Y12-1</f>
        <v>0.30270924414853329</v>
      </c>
      <c r="Z26" s="3">
        <f>+'Indice PondENGHO'!Z24/'Indice PondENGHO'!Z12-1</f>
        <v>0.37038538427401635</v>
      </c>
      <c r="AA26" s="11">
        <f>+'Indice PondENGHO'!AA24/'Indice PondENGHO'!AA12-1</f>
        <v>0.45058869761330378</v>
      </c>
      <c r="AB26" s="10">
        <f>+'Indice PondENGHO'!AB24/'Indice PondENGHO'!AB12-1</f>
        <v>0.46534997289871849</v>
      </c>
      <c r="AC26" s="3">
        <f>+'Indice PondENGHO'!AC24/'Indice PondENGHO'!AC12-1</f>
        <v>0.22990683134461998</v>
      </c>
      <c r="AD26" s="3">
        <f>+'Indice PondENGHO'!AD24/'Indice PondENGHO'!AD12-1</f>
        <v>0.30685014736919691</v>
      </c>
      <c r="AE26" s="3">
        <f>+'Indice PondENGHO'!AE24/'Indice PondENGHO'!AE12-1</f>
        <v>0.65826681435500745</v>
      </c>
      <c r="AF26" s="3">
        <f>+'Indice PondENGHO'!AF24/'Indice PondENGHO'!AF12-1</f>
        <v>0.47746434523906478</v>
      </c>
      <c r="AG26" s="3">
        <f>+'Indice PondENGHO'!AG24/'Indice PondENGHO'!AG12-1</f>
        <v>0.39608298743700243</v>
      </c>
      <c r="AH26" s="3">
        <f>+'Indice PondENGHO'!AH24/'Indice PondENGHO'!AH12-1</f>
        <v>0.6881950857286212</v>
      </c>
      <c r="AI26" s="3">
        <f>+'Indice PondENGHO'!AI24/'Indice PondENGHO'!AI12-1</f>
        <v>0.43373500802108311</v>
      </c>
      <c r="AJ26" s="3">
        <f>+'Indice PondENGHO'!AJ24/'Indice PondENGHO'!AJ12-1</f>
        <v>0.38395460127070336</v>
      </c>
      <c r="AK26" s="3">
        <f>+'Indice PondENGHO'!AK24/'Indice PondENGHO'!AK12-1</f>
        <v>0.30346386775878242</v>
      </c>
      <c r="AL26" s="3">
        <f>+'Indice PondENGHO'!AL24/'Indice PondENGHO'!AL12-1</f>
        <v>0.36833197219867353</v>
      </c>
      <c r="AM26" s="11">
        <f>+'Indice PondENGHO'!AM24/'Indice PondENGHO'!AM12-1</f>
        <v>0.45313523730853222</v>
      </c>
      <c r="AN26" s="10">
        <f>+'Indice PondENGHO'!AN24/'Indice PondENGHO'!AN12-1</f>
        <v>0.46455696020248483</v>
      </c>
      <c r="AO26" s="3">
        <f>+'Indice PondENGHO'!AO24/'Indice PondENGHO'!AO12-1</f>
        <v>0.22941925028254651</v>
      </c>
      <c r="AP26" s="3">
        <f>+'Indice PondENGHO'!AP24/'Indice PondENGHO'!AP12-1</f>
        <v>0.31018214869155525</v>
      </c>
      <c r="AQ26" s="3">
        <f>+'Indice PondENGHO'!AQ24/'Indice PondENGHO'!AQ12-1</f>
        <v>0.65380730558374256</v>
      </c>
      <c r="AR26" s="3">
        <f>+'Indice PondENGHO'!AR24/'Indice PondENGHO'!AR12-1</f>
        <v>0.47814690534718474</v>
      </c>
      <c r="AS26" s="3">
        <f>+'Indice PondENGHO'!AS24/'Indice PondENGHO'!AS12-1</f>
        <v>0.40189645189577372</v>
      </c>
      <c r="AT26" s="3">
        <f>+'Indice PondENGHO'!AT24/'Indice PondENGHO'!AT12-1</f>
        <v>0.68855110032837152</v>
      </c>
      <c r="AU26" s="3">
        <f>+'Indice PondENGHO'!AU24/'Indice PondENGHO'!AU12-1</f>
        <v>0.42949786465943918</v>
      </c>
      <c r="AV26" s="3">
        <f>+'Indice PondENGHO'!AV24/'Indice PondENGHO'!AV12-1</f>
        <v>0.38070647567464788</v>
      </c>
      <c r="AW26" s="3">
        <f>+'Indice PondENGHO'!AW24/'Indice PondENGHO'!AW12-1</f>
        <v>0.30211450537557072</v>
      </c>
      <c r="AX26" s="3">
        <f>+'Indice PondENGHO'!AX24/'Indice PondENGHO'!AX12-1</f>
        <v>0.36866445718484875</v>
      </c>
      <c r="AY26" s="11">
        <f>+'Indice PondENGHO'!AY24/'Indice PondENGHO'!AY12-1</f>
        <v>0.45316930739515371</v>
      </c>
      <c r="AZ26" s="10">
        <f>+'Indice PondENGHO'!AZ24/'Indice PondENGHO'!AZ12-1</f>
        <v>0.46304690959323547</v>
      </c>
      <c r="BA26" s="3">
        <f>+'Indice PondENGHO'!BA24/'Indice PondENGHO'!BA12-1</f>
        <v>0.2280006189273398</v>
      </c>
      <c r="BB26" s="3">
        <f>+'Indice PondENGHO'!BB24/'Indice PondENGHO'!BB12-1</f>
        <v>0.31421864768465002</v>
      </c>
      <c r="BC26" s="3">
        <f>+'Indice PondENGHO'!BC24/'Indice PondENGHO'!BC12-1</f>
        <v>0.64315075015992318</v>
      </c>
      <c r="BD26" s="3">
        <f>+'Indice PondENGHO'!BD24/'Indice PondENGHO'!BD12-1</f>
        <v>0.48025488986013021</v>
      </c>
      <c r="BE26" s="3">
        <f>+'Indice PondENGHO'!BE24/'Indice PondENGHO'!BE12-1</f>
        <v>0.40663458531174479</v>
      </c>
      <c r="BF26" s="3">
        <f>+'Indice PondENGHO'!BF24/'Indice PondENGHO'!BF12-1</f>
        <v>0.68920810889157513</v>
      </c>
      <c r="BG26" s="3">
        <f>+'Indice PondENGHO'!BG24/'Indice PondENGHO'!BG12-1</f>
        <v>0.42786029282551064</v>
      </c>
      <c r="BH26" s="3">
        <f>+'Indice PondENGHO'!BH24/'Indice PondENGHO'!BH12-1</f>
        <v>0.37815660554780628</v>
      </c>
      <c r="BI26" s="3">
        <f>+'Indice PondENGHO'!BI24/'Indice PondENGHO'!BI12-1</f>
        <v>0.30451110859606167</v>
      </c>
      <c r="BJ26" s="3">
        <f>+'Indice PondENGHO'!BJ24/'Indice PondENGHO'!BJ12-1</f>
        <v>0.36666103934390204</v>
      </c>
      <c r="BK26" s="11">
        <f>+'Indice PondENGHO'!BK24/'Indice PondENGHO'!BK12-1</f>
        <v>0.45499534121620044</v>
      </c>
      <c r="BL26" s="2">
        <f t="shared" si="1"/>
        <v>43374</v>
      </c>
      <c r="BM26" s="10">
        <f>+'Indice PondENGHO'!BL24/'Indice PondENGHO'!BL12-1</f>
        <v>0.45757175336124711</v>
      </c>
      <c r="BN26" s="3">
        <f>+'Indice PondENGHO'!BM24/'Indice PondENGHO'!BM12-1</f>
        <v>0.46087759896004954</v>
      </c>
      <c r="BO26" s="3">
        <f>+'Indice PondENGHO'!BN24/'Indice PondENGHO'!BN12-1</f>
        <v>0.45973173302857373</v>
      </c>
      <c r="BP26" s="3">
        <f>+'Indice PondENGHO'!BO24/'Indice PondENGHO'!BO12-1</f>
        <v>0.46300105992859142</v>
      </c>
      <c r="BQ26" s="11">
        <f>+'Indice PondENGHO'!BP24/'Indice PondENGHO'!BP12-1</f>
        <v>0.45963726064827681</v>
      </c>
      <c r="BR26" s="10">
        <f>+'Indice PondENGHO'!BQ24/'Indice PondENGHO'!BQ12-1</f>
        <v>0.46498038526845842</v>
      </c>
      <c r="BS26" s="3">
        <f>+'Indice PondENGHO'!BR24/'Indice PondENGHO'!BR12-1</f>
        <v>0.22926228085619349</v>
      </c>
      <c r="BT26" s="3">
        <f>+'Indice PondENGHO'!BS24/'Indice PondENGHO'!BS12-1</f>
        <v>0.30853314345707039</v>
      </c>
      <c r="BU26" s="3">
        <f>+'Indice PondENGHO'!BT24/'Indice PondENGHO'!BT12-1</f>
        <v>0.65331324174873906</v>
      </c>
      <c r="BV26" s="3">
        <f>+'Indice PondENGHO'!BU24/'Indice PondENGHO'!BU12-1</f>
        <v>0.47806895544091677</v>
      </c>
      <c r="BW26" s="3">
        <f>+'Indice PondENGHO'!BV24/'Indice PondENGHO'!BV12-1</f>
        <v>0.40165391909784387</v>
      </c>
      <c r="BX26" s="3">
        <f>+'Indice PondENGHO'!BW24/'Indice PondENGHO'!BW12-1</f>
        <v>0.6881994272334</v>
      </c>
      <c r="BY26" s="3">
        <f>+'Indice PondENGHO'!BX24/'Indice PondENGHO'!BX12-1</f>
        <v>0.43076899215510656</v>
      </c>
      <c r="BZ26" s="3">
        <f>+'Indice PondENGHO'!BY24/'Indice PondENGHO'!BY12-1</f>
        <v>0.38080199906811285</v>
      </c>
      <c r="CA26" s="3">
        <f>+'Indice PondENGHO'!BZ24/'Indice PondENGHO'!BZ12-1</f>
        <v>0.30321401381573243</v>
      </c>
      <c r="CB26" s="3">
        <f>+'Indice PondENGHO'!CA24/'Indice PondENGHO'!CA12-1</f>
        <v>0.36814128194749007</v>
      </c>
      <c r="CC26" s="11">
        <f>+'Indice PondENGHO'!CB24/'Indice PondENGHO'!CB12-1</f>
        <v>0.45273612783937844</v>
      </c>
      <c r="CD26" s="3">
        <f>+'Indice PondENGHO'!CC24/'Indice PondENGHO'!CC12-1</f>
        <v>0.46034380762916571</v>
      </c>
      <c r="CE26" s="3">
        <f>+'Indice PondENGHO'!CD24/'Indice PondENGHO'!CD12-1</f>
        <v>0.46034380762916571</v>
      </c>
      <c r="CF26" s="3">
        <f>+'[3]Infla Interanual PondENGHO'!CD26</f>
        <v>0.45985345127523858</v>
      </c>
      <c r="CG26" s="3"/>
      <c r="CI26" s="74">
        <f t="shared" si="8"/>
        <v>-2.0655072870296998E-3</v>
      </c>
      <c r="CJ26" s="74">
        <f t="shared" si="3"/>
        <v>0</v>
      </c>
      <c r="CK26" s="74">
        <f t="shared" si="9"/>
        <v>-2.0655072870296998E-3</v>
      </c>
      <c r="CL26" s="74"/>
      <c r="CM26" s="74"/>
      <c r="CN26" s="74">
        <f>+'[3]Infla Interanual PondENGHO'!CF26</f>
        <v>-2.1992700287207789E-3</v>
      </c>
      <c r="CP26" s="74">
        <f t="shared" si="4"/>
        <v>1.3376274169107916E-4</v>
      </c>
      <c r="CT26" s="75">
        <f t="shared" si="10"/>
        <v>0.45757175336124711</v>
      </c>
      <c r="CU26" s="75">
        <f t="shared" si="11"/>
        <v>0.46087759896004954</v>
      </c>
      <c r="CV26" s="75">
        <f t="shared" si="12"/>
        <v>0.45973173302857373</v>
      </c>
      <c r="CW26" s="75">
        <f t="shared" si="13"/>
        <v>0.46300105992859142</v>
      </c>
      <c r="CX26" s="75">
        <f t="shared" si="14"/>
        <v>0.45963726064827681</v>
      </c>
      <c r="CY26" s="76">
        <f>+'[3]Infla Interanual PondENGHO'!BL26</f>
        <v>0.45700998259140468</v>
      </c>
      <c r="CZ26" s="76">
        <f>+'[3]Infla Interanual PondENGHO'!BM26</f>
        <v>0.46033723604382937</v>
      </c>
      <c r="DA26" s="76">
        <f>+'[3]Infla Interanual PondENGHO'!BN26</f>
        <v>0.45922186829695932</v>
      </c>
      <c r="DB26" s="76">
        <f>+'[3]Infla Interanual PondENGHO'!BO26</f>
        <v>0.46251089885852892</v>
      </c>
      <c r="DC26" s="76">
        <f>+'[3]Infla Interanual PondENGHO'!BP26</f>
        <v>0.45920925262012546</v>
      </c>
      <c r="DE26" s="3">
        <f t="shared" si="5"/>
        <v>5.6177076984242902E-4</v>
      </c>
      <c r="DF26" s="3">
        <f t="shared" si="6"/>
        <v>5.4036291622017174E-4</v>
      </c>
      <c r="DG26" s="3">
        <f t="shared" si="6"/>
        <v>5.0986473161440671E-4</v>
      </c>
      <c r="DH26" s="3">
        <f t="shared" si="6"/>
        <v>4.9016107006250031E-4</v>
      </c>
      <c r="DI26" s="3">
        <f t="shared" si="7"/>
        <v>4.2800802815134986E-4</v>
      </c>
      <c r="DJ26" s="3">
        <f t="shared" si="15"/>
        <v>4.9035635392713495E-4</v>
      </c>
    </row>
    <row r="27" spans="1:114" x14ac:dyDescent="0.3">
      <c r="A27" s="2">
        <f t="shared" si="0"/>
        <v>43405</v>
      </c>
      <c r="B27" s="1">
        <f t="shared" si="2"/>
        <v>11</v>
      </c>
      <c r="C27" s="1">
        <v>2018</v>
      </c>
      <c r="D27" s="10">
        <f>+'Indice PondENGHO'!D25/'Indice PondENGHO'!D13-1</f>
        <v>0.49800274945345402</v>
      </c>
      <c r="E27" s="3">
        <f>+'Indice PondENGHO'!E25/'Indice PondENGHO'!E13-1</f>
        <v>0.27429123297828251</v>
      </c>
      <c r="F27" s="3">
        <f>+'Indice PondENGHO'!F25/'Indice PondENGHO'!F13-1</f>
        <v>0.31445244571879716</v>
      </c>
      <c r="G27" s="3">
        <f>+'Indice PondENGHO'!G25/'Indice PondENGHO'!G13-1</f>
        <v>0.67897477317790189</v>
      </c>
      <c r="H27" s="3">
        <f>+'Indice PondENGHO'!H25/'Indice PondENGHO'!H13-1</f>
        <v>0.51074269361672875</v>
      </c>
      <c r="I27" s="3">
        <f>+'Indice PondENGHO'!I25/'Indice PondENGHO'!I13-1</f>
        <v>0.46409479467203929</v>
      </c>
      <c r="J27" s="3">
        <f>+'Indice PondENGHO'!J25/'Indice PondENGHO'!J13-1</f>
        <v>0.68086830642596086</v>
      </c>
      <c r="K27" s="3">
        <f>+'Indice PondENGHO'!K25/'Indice PondENGHO'!K13-1</f>
        <v>0.46020816011929533</v>
      </c>
      <c r="L27" s="3">
        <f>+'Indice PondENGHO'!L25/'Indice PondENGHO'!L13-1</f>
        <v>0.40775049161156485</v>
      </c>
      <c r="M27" s="3">
        <f>+'Indice PondENGHO'!M25/'Indice PondENGHO'!M13-1</f>
        <v>0.31194072296845077</v>
      </c>
      <c r="N27" s="3">
        <f>+'Indice PondENGHO'!N25/'Indice PondENGHO'!N13-1</f>
        <v>0.38087652843498421</v>
      </c>
      <c r="O27" s="11">
        <f>+'Indice PondENGHO'!O25/'Indice PondENGHO'!O13-1</f>
        <v>0.49516734367901938</v>
      </c>
      <c r="P27" s="10">
        <f>+'Indice PondENGHO'!P25/'Indice PondENGHO'!P13-1</f>
        <v>0.49822204362870659</v>
      </c>
      <c r="Q27" s="3">
        <f>+'Indice PondENGHO'!Q25/'Indice PondENGHO'!Q13-1</f>
        <v>0.27282929686635415</v>
      </c>
      <c r="R27" s="3">
        <f>+'Indice PondENGHO'!R25/'Indice PondENGHO'!R13-1</f>
        <v>0.32001257948654716</v>
      </c>
      <c r="S27" s="3">
        <f>+'Indice PondENGHO'!S25/'Indice PondENGHO'!S13-1</f>
        <v>0.67516451473472805</v>
      </c>
      <c r="T27" s="3">
        <f>+'Indice PondENGHO'!T25/'Indice PondENGHO'!T13-1</f>
        <v>0.51470979924922378</v>
      </c>
      <c r="U27" s="3">
        <f>+'Indice PondENGHO'!U25/'Indice PondENGHO'!U13-1</f>
        <v>0.46257670344638879</v>
      </c>
      <c r="V27" s="3">
        <f>+'Indice PondENGHO'!V25/'Indice PondENGHO'!V13-1</f>
        <v>0.68104113466545257</v>
      </c>
      <c r="W27" s="3">
        <f>+'Indice PondENGHO'!W25/'Indice PondENGHO'!W13-1</f>
        <v>0.46236490160009103</v>
      </c>
      <c r="X27" s="3">
        <f>+'Indice PondENGHO'!X25/'Indice PondENGHO'!X13-1</f>
        <v>0.40904928002671559</v>
      </c>
      <c r="Y27" s="3">
        <f>+'Indice PondENGHO'!Y25/'Indice PondENGHO'!Y13-1</f>
        <v>0.31357353136351684</v>
      </c>
      <c r="Z27" s="3">
        <f>+'Indice PondENGHO'!Z25/'Indice PondENGHO'!Z13-1</f>
        <v>0.38010496130643201</v>
      </c>
      <c r="AA27" s="11">
        <f>+'Indice PondENGHO'!AA25/'Indice PondENGHO'!AA13-1</f>
        <v>0.49765273277098898</v>
      </c>
      <c r="AB27" s="10">
        <f>+'Indice PondENGHO'!AB25/'Indice PondENGHO'!AB13-1</f>
        <v>0.49818451629503491</v>
      </c>
      <c r="AC27" s="3">
        <f>+'Indice PondENGHO'!AC25/'Indice PondENGHO'!AC13-1</f>
        <v>0.27298186513952061</v>
      </c>
      <c r="AD27" s="3">
        <f>+'Indice PondENGHO'!AD25/'Indice PondENGHO'!AD13-1</f>
        <v>0.32168190757489712</v>
      </c>
      <c r="AE27" s="3">
        <f>+'Indice PondENGHO'!AE25/'Indice PondENGHO'!AE13-1</f>
        <v>0.67393017506079422</v>
      </c>
      <c r="AF27" s="3">
        <f>+'Indice PondENGHO'!AF25/'Indice PondENGHO'!AF13-1</f>
        <v>0.51621131927850472</v>
      </c>
      <c r="AG27" s="3">
        <f>+'Indice PondENGHO'!AG25/'Indice PondENGHO'!AG13-1</f>
        <v>0.46167058534835048</v>
      </c>
      <c r="AH27" s="3">
        <f>+'Indice PondENGHO'!AH25/'Indice PondENGHO'!AH13-1</f>
        <v>0.68183131744498815</v>
      </c>
      <c r="AI27" s="3">
        <f>+'Indice PondENGHO'!AI25/'Indice PondENGHO'!AI13-1</f>
        <v>0.46465161856900949</v>
      </c>
      <c r="AJ27" s="3">
        <f>+'Indice PondENGHO'!AJ25/'Indice PondENGHO'!AJ13-1</f>
        <v>0.40967193053119733</v>
      </c>
      <c r="AK27" s="3">
        <f>+'Indice PondENGHO'!AK25/'Indice PondENGHO'!AK13-1</f>
        <v>0.31457336714558704</v>
      </c>
      <c r="AL27" s="3">
        <f>+'Indice PondENGHO'!AL25/'Indice PondENGHO'!AL13-1</f>
        <v>0.37885902962545681</v>
      </c>
      <c r="AM27" s="11">
        <f>+'Indice PondENGHO'!AM25/'Indice PondENGHO'!AM13-1</f>
        <v>0.49903105424917515</v>
      </c>
      <c r="AN27" s="10">
        <f>+'Indice PondENGHO'!AN25/'Indice PondENGHO'!AN13-1</f>
        <v>0.49797215366059122</v>
      </c>
      <c r="AO27" s="3">
        <f>+'Indice PondENGHO'!AO25/'Indice PondENGHO'!AO13-1</f>
        <v>0.2727434681557388</v>
      </c>
      <c r="AP27" s="3">
        <f>+'Indice PondENGHO'!AP25/'Indice PondENGHO'!AP13-1</f>
        <v>0.32479370035398092</v>
      </c>
      <c r="AQ27" s="3">
        <f>+'Indice PondENGHO'!AQ25/'Indice PondENGHO'!AQ13-1</f>
        <v>0.67012930386442782</v>
      </c>
      <c r="AR27" s="3">
        <f>+'Indice PondENGHO'!AR25/'Indice PondENGHO'!AR13-1</f>
        <v>0.51711493871431635</v>
      </c>
      <c r="AS27" s="3">
        <f>+'Indice PondENGHO'!AS25/'Indice PondENGHO'!AS13-1</f>
        <v>0.46001748664506703</v>
      </c>
      <c r="AT27" s="3">
        <f>+'Indice PondENGHO'!AT25/'Indice PondENGHO'!AT13-1</f>
        <v>0.68294281101510945</v>
      </c>
      <c r="AU27" s="3">
        <f>+'Indice PondENGHO'!AU25/'Indice PondENGHO'!AU13-1</f>
        <v>0.46071860401555953</v>
      </c>
      <c r="AV27" s="3">
        <f>+'Indice PondENGHO'!AV25/'Indice PondENGHO'!AV13-1</f>
        <v>0.40949820406309545</v>
      </c>
      <c r="AW27" s="3">
        <f>+'Indice PondENGHO'!AW25/'Indice PondENGHO'!AW13-1</f>
        <v>0.31248948542155919</v>
      </c>
      <c r="AX27" s="3">
        <f>+'Indice PondENGHO'!AX25/'Indice PondENGHO'!AX13-1</f>
        <v>0.37899228472219715</v>
      </c>
      <c r="AY27" s="11">
        <f>+'Indice PondENGHO'!AY25/'Indice PondENGHO'!AY13-1</f>
        <v>0.4989055057439058</v>
      </c>
      <c r="AZ27" s="10">
        <f>+'Indice PondENGHO'!AZ25/'Indice PondENGHO'!AZ13-1</f>
        <v>0.49704206643242377</v>
      </c>
      <c r="BA27" s="3">
        <f>+'Indice PondENGHO'!BA25/'Indice PondENGHO'!BA13-1</f>
        <v>0.27210876840188636</v>
      </c>
      <c r="BB27" s="3">
        <f>+'Indice PondENGHO'!BB25/'Indice PondENGHO'!BB13-1</f>
        <v>0.32828544755382283</v>
      </c>
      <c r="BC27" s="3">
        <f>+'Indice PondENGHO'!BC25/'Indice PondENGHO'!BC13-1</f>
        <v>0.659002107424838</v>
      </c>
      <c r="BD27" s="3">
        <f>+'Indice PondENGHO'!BD25/'Indice PondENGHO'!BD13-1</f>
        <v>0.52063512105811416</v>
      </c>
      <c r="BE27" s="3">
        <f>+'Indice PondENGHO'!BE25/'Indice PondENGHO'!BE13-1</f>
        <v>0.45827937666290497</v>
      </c>
      <c r="BF27" s="3">
        <f>+'Indice PondENGHO'!BF25/'Indice PondENGHO'!BF13-1</f>
        <v>0.68398725540763761</v>
      </c>
      <c r="BG27" s="3">
        <f>+'Indice PondENGHO'!BG25/'Indice PondENGHO'!BG13-1</f>
        <v>0.46165112911590356</v>
      </c>
      <c r="BH27" s="3">
        <f>+'Indice PondENGHO'!BH25/'Indice PondENGHO'!BH13-1</f>
        <v>0.4100218313992583</v>
      </c>
      <c r="BI27" s="3">
        <f>+'Indice PondENGHO'!BI25/'Indice PondENGHO'!BI13-1</f>
        <v>0.31398930382765511</v>
      </c>
      <c r="BJ27" s="3">
        <f>+'Indice PondENGHO'!BJ25/'Indice PondENGHO'!BJ13-1</f>
        <v>0.37844564043537909</v>
      </c>
      <c r="BK27" s="11">
        <f>+'Indice PondENGHO'!BK25/'Indice PondENGHO'!BK13-1</f>
        <v>0.49769363118234566</v>
      </c>
      <c r="BL27" s="2">
        <f t="shared" si="1"/>
        <v>43405</v>
      </c>
      <c r="BM27" s="10">
        <f>+'Indice PondENGHO'!BL25/'Indice PondENGHO'!BL13-1</f>
        <v>0.48443937064791109</v>
      </c>
      <c r="BN27" s="3">
        <f>+'Indice PondENGHO'!BM25/'Indice PondENGHO'!BM13-1</f>
        <v>0.48703176772457479</v>
      </c>
      <c r="BO27" s="3">
        <f>+'Indice PondENGHO'!BN25/'Indice PondENGHO'!BN13-1</f>
        <v>0.48630888548237161</v>
      </c>
      <c r="BP27" s="3">
        <f>+'Indice PondENGHO'!BO25/'Indice PondENGHO'!BO13-1</f>
        <v>0.48876954113251547</v>
      </c>
      <c r="BQ27" s="11">
        <f>+'Indice PondENGHO'!BP25/'Indice PondENGHO'!BP13-1</f>
        <v>0.48542519460498967</v>
      </c>
      <c r="BR27" s="10">
        <f>+'Indice PondENGHO'!BQ25/'Indice PondENGHO'!BQ13-1</f>
        <v>0.49785607691943068</v>
      </c>
      <c r="BS27" s="3">
        <f>+'Indice PondENGHO'!BR25/'Indice PondENGHO'!BR13-1</f>
        <v>0.27281387740036322</v>
      </c>
      <c r="BT27" s="3">
        <f>+'Indice PondENGHO'!BS25/'Indice PondENGHO'!BS13-1</f>
        <v>0.32298927587522552</v>
      </c>
      <c r="BU27" s="3">
        <f>+'Indice PondENGHO'!BT25/'Indice PondENGHO'!BT13-1</f>
        <v>0.66896724886823833</v>
      </c>
      <c r="BV27" s="3">
        <f>+'Indice PondENGHO'!BU25/'Indice PondENGHO'!BU13-1</f>
        <v>0.51756914809886045</v>
      </c>
      <c r="BW27" s="3">
        <f>+'Indice PondENGHO'!BV25/'Indice PondENGHO'!BV13-1</f>
        <v>0.46019448719024036</v>
      </c>
      <c r="BX27" s="3">
        <f>+'Indice PondENGHO'!BW25/'Indice PondENGHO'!BW13-1</f>
        <v>0.68268348472951224</v>
      </c>
      <c r="BY27" s="3">
        <f>+'Indice PondENGHO'!BX25/'Indice PondENGHO'!BX13-1</f>
        <v>0.46197716319962923</v>
      </c>
      <c r="BZ27" s="3">
        <f>+'Indice PondENGHO'!BY25/'Indice PondENGHO'!BY13-1</f>
        <v>0.4094721429441559</v>
      </c>
      <c r="CA27" s="3">
        <f>+'Indice PondENGHO'!BZ25/'Indice PondENGHO'!BZ13-1</f>
        <v>0.31355482963008385</v>
      </c>
      <c r="CB27" s="3">
        <f>+'Indice PondENGHO'!CA25/'Indice PondENGHO'!CA13-1</f>
        <v>0.37903561463474467</v>
      </c>
      <c r="CC27" s="11">
        <f>+'Indice PondENGHO'!CB25/'Indice PondENGHO'!CB13-1</f>
        <v>0.49793577637617115</v>
      </c>
      <c r="CD27" s="3">
        <f>+'Indice PondENGHO'!CC25/'Indice PondENGHO'!CC13-1</f>
        <v>0.4864556987320019</v>
      </c>
      <c r="CE27" s="3">
        <f>+'Indice PondENGHO'!CD25/'Indice PondENGHO'!CD13-1</f>
        <v>0.4864556987320019</v>
      </c>
      <c r="CF27" s="3">
        <f>+'[3]Infla Interanual PondENGHO'!CD27</f>
        <v>0.48561640645879578</v>
      </c>
      <c r="CG27" s="3"/>
      <c r="CI27" s="74">
        <f t="shared" si="8"/>
        <v>-9.8582395707857984E-4</v>
      </c>
      <c r="CJ27" s="74">
        <f t="shared" si="3"/>
        <v>0</v>
      </c>
      <c r="CK27" s="74">
        <f t="shared" si="9"/>
        <v>-9.8582395707857984E-4</v>
      </c>
      <c r="CL27" s="74"/>
      <c r="CM27" s="74"/>
      <c r="CN27" s="74">
        <f>+'[3]Infla Interanual PondENGHO'!CF27</f>
        <v>-1.2870942795302209E-3</v>
      </c>
      <c r="CP27" s="74">
        <f t="shared" si="4"/>
        <v>3.0127032245164109E-4</v>
      </c>
      <c r="CT27" s="75">
        <f t="shared" si="10"/>
        <v>0.48443937064791109</v>
      </c>
      <c r="CU27" s="75">
        <f t="shared" si="11"/>
        <v>0.48703176772457479</v>
      </c>
      <c r="CV27" s="75">
        <f t="shared" si="12"/>
        <v>0.48630888548237161</v>
      </c>
      <c r="CW27" s="75">
        <f t="shared" si="13"/>
        <v>0.48876954113251547</v>
      </c>
      <c r="CX27" s="75">
        <f t="shared" si="14"/>
        <v>0.48542519460498967</v>
      </c>
      <c r="CY27" s="76">
        <f>+'[3]Infla Interanual PondENGHO'!BL27</f>
        <v>0.48340939822551521</v>
      </c>
      <c r="CZ27" s="76">
        <f>+'[3]Infla Interanual PondENGHO'!BM27</f>
        <v>0.48610014144592451</v>
      </c>
      <c r="DA27" s="76">
        <f>+'[3]Infla Interanual PondENGHO'!BN27</f>
        <v>0.48544137606692384</v>
      </c>
      <c r="DB27" s="76">
        <f>+'[3]Infla Interanual PondENGHO'!BO27</f>
        <v>0.48796219060233614</v>
      </c>
      <c r="DC27" s="76">
        <f>+'[3]Infla Interanual PondENGHO'!BP27</f>
        <v>0.48469649250504543</v>
      </c>
      <c r="DE27" s="3">
        <f t="shared" si="5"/>
        <v>1.0299724223958862E-3</v>
      </c>
      <c r="DF27" s="3">
        <f t="shared" si="6"/>
        <v>9.3162627865028824E-4</v>
      </c>
      <c r="DG27" s="3">
        <f t="shared" si="6"/>
        <v>8.6750941544777582E-4</v>
      </c>
      <c r="DH27" s="3">
        <f t="shared" si="6"/>
        <v>8.0735053017932934E-4</v>
      </c>
      <c r="DI27" s="3">
        <f t="shared" si="7"/>
        <v>7.2870209994424506E-4</v>
      </c>
      <c r="DJ27" s="3">
        <f t="shared" si="15"/>
        <v>8.3929227320611588E-4</v>
      </c>
    </row>
    <row r="28" spans="1:114" x14ac:dyDescent="0.3">
      <c r="A28" s="2">
        <f t="shared" si="0"/>
        <v>43435</v>
      </c>
      <c r="B28" s="1">
        <f t="shared" si="2"/>
        <v>12</v>
      </c>
      <c r="C28" s="1">
        <v>2018</v>
      </c>
      <c r="D28" s="10">
        <f>+'Indice PondENGHO'!D26/'Indice PondENGHO'!D14-1</f>
        <v>0.51101733537754401</v>
      </c>
      <c r="E28" s="3">
        <f>+'Indice PondENGHO'!E26/'Indice PondENGHO'!E14-1</f>
        <v>0.28291369468156824</v>
      </c>
      <c r="F28" s="3">
        <f>+'Indice PondENGHO'!F26/'Indice PondENGHO'!F14-1</f>
        <v>0.32030792591998547</v>
      </c>
      <c r="G28" s="3">
        <f>+'Indice PondENGHO'!G26/'Indice PondENGHO'!G14-1</f>
        <v>0.47350208924041182</v>
      </c>
      <c r="H28" s="3">
        <f>+'Indice PondENGHO'!H26/'Indice PondENGHO'!H14-1</f>
        <v>0.49615852942247662</v>
      </c>
      <c r="I28" s="3">
        <f>+'Indice PondENGHO'!I26/'Indice PondENGHO'!I14-1</f>
        <v>0.5029589276368196</v>
      </c>
      <c r="J28" s="3">
        <f>+'Indice PondENGHO'!J26/'Indice PondENGHO'!J14-1</f>
        <v>0.66859767362800016</v>
      </c>
      <c r="K28" s="3">
        <f>+'Indice PondENGHO'!K26/'Indice PondENGHO'!K14-1</f>
        <v>0.55065326580461371</v>
      </c>
      <c r="L28" s="3">
        <f>+'Indice PondENGHO'!L26/'Indice PondENGHO'!L14-1</f>
        <v>0.43378621092743574</v>
      </c>
      <c r="M28" s="3">
        <f>+'Indice PondENGHO'!M26/'Indice PondENGHO'!M14-1</f>
        <v>0.32732909922294118</v>
      </c>
      <c r="N28" s="3">
        <f>+'Indice PondENGHO'!N26/'Indice PondENGHO'!N14-1</f>
        <v>0.39408192721703594</v>
      </c>
      <c r="O28" s="11">
        <f>+'Indice PondENGHO'!O26/'Indice PondENGHO'!O14-1</f>
        <v>0.52994133752032946</v>
      </c>
      <c r="P28" s="10">
        <f>+'Indice PondENGHO'!P26/'Indice PondENGHO'!P14-1</f>
        <v>0.51126085648314201</v>
      </c>
      <c r="Q28" s="3">
        <f>+'Indice PondENGHO'!Q26/'Indice PondENGHO'!Q14-1</f>
        <v>0.28114727437581455</v>
      </c>
      <c r="R28" s="3">
        <f>+'Indice PondENGHO'!R26/'Indice PondENGHO'!R14-1</f>
        <v>0.32552412852855661</v>
      </c>
      <c r="S28" s="3">
        <f>+'Indice PondENGHO'!S26/'Indice PondENGHO'!S14-1</f>
        <v>0.4661819098683837</v>
      </c>
      <c r="T28" s="3">
        <f>+'Indice PondENGHO'!T26/'Indice PondENGHO'!T14-1</f>
        <v>0.49893665575176471</v>
      </c>
      <c r="U28" s="3">
        <f>+'Indice PondENGHO'!U26/'Indice PondENGHO'!U14-1</f>
        <v>0.50171550257549113</v>
      </c>
      <c r="V28" s="3">
        <f>+'Indice PondENGHO'!V26/'Indice PondENGHO'!V14-1</f>
        <v>0.66827822167658235</v>
      </c>
      <c r="W28" s="3">
        <f>+'Indice PondENGHO'!W26/'Indice PondENGHO'!W14-1</f>
        <v>0.55083009144693129</v>
      </c>
      <c r="X28" s="3">
        <f>+'Indice PondENGHO'!X26/'Indice PondENGHO'!X14-1</f>
        <v>0.43480791802328467</v>
      </c>
      <c r="Y28" s="3">
        <f>+'Indice PondENGHO'!Y26/'Indice PondENGHO'!Y14-1</f>
        <v>0.33180588129590771</v>
      </c>
      <c r="Z28" s="3">
        <f>+'Indice PondENGHO'!Z26/'Indice PondENGHO'!Z14-1</f>
        <v>0.39269176994121735</v>
      </c>
      <c r="AA28" s="11">
        <f>+'Indice PondENGHO'!AA26/'Indice PondENGHO'!AA14-1</f>
        <v>0.53171537888348097</v>
      </c>
      <c r="AB28" s="10">
        <f>+'Indice PondENGHO'!AB26/'Indice PondENGHO'!AB14-1</f>
        <v>0.51146210657169489</v>
      </c>
      <c r="AC28" s="3">
        <f>+'Indice PondENGHO'!AC26/'Indice PondENGHO'!AC14-1</f>
        <v>0.28121197233431383</v>
      </c>
      <c r="AD28" s="3">
        <f>+'Indice PondENGHO'!AD26/'Indice PondENGHO'!AD14-1</f>
        <v>0.3272484702840015</v>
      </c>
      <c r="AE28" s="3">
        <f>+'Indice PondENGHO'!AE26/'Indice PondENGHO'!AE14-1</f>
        <v>0.46087870596774394</v>
      </c>
      <c r="AF28" s="3">
        <f>+'Indice PondENGHO'!AF26/'Indice PondENGHO'!AF14-1</f>
        <v>0.50036763812610707</v>
      </c>
      <c r="AG28" s="3">
        <f>+'Indice PondENGHO'!AG26/'Indice PondENGHO'!AG14-1</f>
        <v>0.50076949187800945</v>
      </c>
      <c r="AH28" s="3">
        <f>+'Indice PondENGHO'!AH26/'Indice PondENGHO'!AH14-1</f>
        <v>0.66637063179746692</v>
      </c>
      <c r="AI28" s="3">
        <f>+'Indice PondENGHO'!AI26/'Indice PondENGHO'!AI14-1</f>
        <v>0.55221703029794833</v>
      </c>
      <c r="AJ28" s="3">
        <f>+'Indice PondENGHO'!AJ26/'Indice PondENGHO'!AJ14-1</f>
        <v>0.43529820185055823</v>
      </c>
      <c r="AK28" s="3">
        <f>+'Indice PondENGHO'!AK26/'Indice PondENGHO'!AK14-1</f>
        <v>0.33332067238244711</v>
      </c>
      <c r="AL28" s="3">
        <f>+'Indice PondENGHO'!AL26/'Indice PondENGHO'!AL14-1</f>
        <v>0.39076951910912583</v>
      </c>
      <c r="AM28" s="11">
        <f>+'Indice PondENGHO'!AM26/'Indice PondENGHO'!AM14-1</f>
        <v>0.53235398083145857</v>
      </c>
      <c r="AN28" s="10">
        <f>+'Indice PondENGHO'!AN26/'Indice PondENGHO'!AN14-1</f>
        <v>0.51146327587223883</v>
      </c>
      <c r="AO28" s="3">
        <f>+'Indice PondENGHO'!AO26/'Indice PondENGHO'!AO14-1</f>
        <v>0.28091748488142021</v>
      </c>
      <c r="AP28" s="3">
        <f>+'Indice PondENGHO'!AP26/'Indice PondENGHO'!AP14-1</f>
        <v>0.32951599212762406</v>
      </c>
      <c r="AQ28" s="3">
        <f>+'Indice PondENGHO'!AQ26/'Indice PondENGHO'!AQ14-1</f>
        <v>0.46055114045196599</v>
      </c>
      <c r="AR28" s="3">
        <f>+'Indice PondENGHO'!AR26/'Indice PondENGHO'!AR14-1</f>
        <v>0.50118805208046169</v>
      </c>
      <c r="AS28" s="3">
        <f>+'Indice PondENGHO'!AS26/'Indice PondENGHO'!AS14-1</f>
        <v>0.50060939719041975</v>
      </c>
      <c r="AT28" s="3">
        <f>+'Indice PondENGHO'!AT26/'Indice PondENGHO'!AT14-1</f>
        <v>0.66828922335202479</v>
      </c>
      <c r="AU28" s="3">
        <f>+'Indice PondENGHO'!AU26/'Indice PondENGHO'!AU14-1</f>
        <v>0.54834234317162411</v>
      </c>
      <c r="AV28" s="3">
        <f>+'Indice PondENGHO'!AV26/'Indice PondENGHO'!AV14-1</f>
        <v>0.43506476081100653</v>
      </c>
      <c r="AW28" s="3">
        <f>+'Indice PondENGHO'!AW26/'Indice PondENGHO'!AW14-1</f>
        <v>0.33062125617374361</v>
      </c>
      <c r="AX28" s="3">
        <f>+'Indice PondENGHO'!AX26/'Indice PondENGHO'!AX14-1</f>
        <v>0.39030354653100341</v>
      </c>
      <c r="AY28" s="11">
        <f>+'Indice PondENGHO'!AY26/'Indice PondENGHO'!AY14-1</f>
        <v>0.53314145320400042</v>
      </c>
      <c r="AZ28" s="10">
        <f>+'Indice PondENGHO'!AZ26/'Indice PondENGHO'!AZ14-1</f>
        <v>0.51082623961809892</v>
      </c>
      <c r="BA28" s="3">
        <f>+'Indice PondENGHO'!BA26/'Indice PondENGHO'!BA14-1</f>
        <v>0.28005080571017582</v>
      </c>
      <c r="BB28" s="3">
        <f>+'Indice PondENGHO'!BB26/'Indice PondENGHO'!BB14-1</f>
        <v>0.33220380190662979</v>
      </c>
      <c r="BC28" s="3">
        <f>+'Indice PondENGHO'!BC26/'Indice PondENGHO'!BC14-1</f>
        <v>0.45458613261399017</v>
      </c>
      <c r="BD28" s="3">
        <f>+'Indice PondENGHO'!BD26/'Indice PondENGHO'!BD14-1</f>
        <v>0.50285713395543197</v>
      </c>
      <c r="BE28" s="3">
        <f>+'Indice PondENGHO'!BE26/'Indice PondENGHO'!BE14-1</f>
        <v>0.49989700999513365</v>
      </c>
      <c r="BF28" s="3">
        <f>+'Indice PondENGHO'!BF26/'Indice PondENGHO'!BF14-1</f>
        <v>0.66898002626569997</v>
      </c>
      <c r="BG28" s="3">
        <f>+'Indice PondENGHO'!BG26/'Indice PondENGHO'!BG14-1</f>
        <v>0.54710837797064893</v>
      </c>
      <c r="BH28" s="3">
        <f>+'Indice PondENGHO'!BH26/'Indice PondENGHO'!BH14-1</f>
        <v>0.4352051403264332</v>
      </c>
      <c r="BI28" s="3">
        <f>+'Indice PondENGHO'!BI26/'Indice PondENGHO'!BI14-1</f>
        <v>0.33547799617763885</v>
      </c>
      <c r="BJ28" s="3">
        <f>+'Indice PondENGHO'!BJ26/'Indice PondENGHO'!BJ14-1</f>
        <v>0.38872122597531678</v>
      </c>
      <c r="BK28" s="11">
        <f>+'Indice PondENGHO'!BK26/'Indice PondENGHO'!BK14-1</f>
        <v>0.53334415625533182</v>
      </c>
      <c r="BL28" s="2">
        <f t="shared" si="1"/>
        <v>43435</v>
      </c>
      <c r="BM28" s="10">
        <f>+'Indice PondENGHO'!BL26/'Indice PondENGHO'!BL14-1</f>
        <v>0.47699845571824584</v>
      </c>
      <c r="BN28" s="3">
        <f>+'Indice PondENGHO'!BM26/'Indice PondENGHO'!BM14-1</f>
        <v>0.477576171664295</v>
      </c>
      <c r="BO28" s="3">
        <f>+'Indice PondENGHO'!BN26/'Indice PondENGHO'!BN14-1</f>
        <v>0.47689476639697403</v>
      </c>
      <c r="BP28" s="3">
        <f>+'Indice PondENGHO'!BO26/'Indice PondENGHO'!BO14-1</f>
        <v>0.47993008661941827</v>
      </c>
      <c r="BQ28" s="11">
        <f>+'Indice PondENGHO'!BP26/'Indice PondENGHO'!BP14-1</f>
        <v>0.47592836137813754</v>
      </c>
      <c r="BR28" s="10">
        <f>+'Indice PondENGHO'!BQ26/'Indice PondENGHO'!BQ14-1</f>
        <v>0.51120046289249355</v>
      </c>
      <c r="BS28" s="3">
        <f>+'Indice PondENGHO'!BR26/'Indice PondENGHO'!BR14-1</f>
        <v>0.28101307840813239</v>
      </c>
      <c r="BT28" s="3">
        <f>+'Indice PondENGHO'!BS26/'Indice PondENGHO'!BS14-1</f>
        <v>0.3279282153122276</v>
      </c>
      <c r="BU28" s="3">
        <f>+'Indice PondENGHO'!BT26/'Indice PondENGHO'!BT14-1</f>
        <v>0.46103277022959044</v>
      </c>
      <c r="BV28" s="3">
        <f>+'Indice PondENGHO'!BU26/'Indice PondENGHO'!BU14-1</f>
        <v>0.50102687413950719</v>
      </c>
      <c r="BW28" s="3">
        <f>+'Indice PondENGHO'!BV26/'Indice PondENGHO'!BV14-1</f>
        <v>0.50065328126174569</v>
      </c>
      <c r="BX28" s="3">
        <f>+'Indice PondENGHO'!BW26/'Indice PondENGHO'!BW14-1</f>
        <v>0.66824927698109948</v>
      </c>
      <c r="BY28" s="3">
        <f>+'Indice PondENGHO'!BX26/'Indice PondENGHO'!BX14-1</f>
        <v>0.54942914505924945</v>
      </c>
      <c r="BZ28" s="3">
        <f>+'Indice PondENGHO'!BY26/'Indice PondENGHO'!BY14-1</f>
        <v>0.43498346185978765</v>
      </c>
      <c r="CA28" s="3">
        <f>+'Indice PondENGHO'!BZ26/'Indice PondENGHO'!BZ14-1</f>
        <v>0.33296279306948451</v>
      </c>
      <c r="CB28" s="3">
        <f>+'Indice PondENGHO'!CA26/'Indice PondENGHO'!CA14-1</f>
        <v>0.39032735041096678</v>
      </c>
      <c r="CC28" s="11">
        <f>+'Indice PondENGHO'!CB26/'Indice PondENGHO'!CB14-1</f>
        <v>0.53257179434526236</v>
      </c>
      <c r="CD28" s="3">
        <f>+'Indice PondENGHO'!CC26/'Indice PondENGHO'!CC14-1</f>
        <v>0.47737625523611382</v>
      </c>
      <c r="CE28" s="3">
        <f>+'Indice PondENGHO'!CD26/'Indice PondENGHO'!CD14-1</f>
        <v>0.47737622330521923</v>
      </c>
      <c r="CF28" s="3">
        <f>+'[3]Infla Interanual PondENGHO'!CD28</f>
        <v>0.4775344731864013</v>
      </c>
      <c r="CG28" s="3"/>
      <c r="CI28" s="74">
        <f t="shared" si="8"/>
        <v>1.0700943401082963E-3</v>
      </c>
      <c r="CJ28" s="74">
        <f t="shared" si="3"/>
        <v>1.0700943401082963E-3</v>
      </c>
      <c r="CK28" s="74">
        <f t="shared" si="9"/>
        <v>0</v>
      </c>
      <c r="CL28" s="74"/>
      <c r="CM28" s="74"/>
      <c r="CN28" s="74">
        <f>+'[3]Infla Interanual PondENGHO'!CF28</f>
        <v>9.3432041323793236E-4</v>
      </c>
      <c r="CP28" s="74">
        <f t="shared" si="4"/>
        <v>1.3577392687036394E-4</v>
      </c>
      <c r="CT28" s="75">
        <f t="shared" si="10"/>
        <v>0.47699845571824584</v>
      </c>
      <c r="CU28" s="75">
        <f t="shared" si="11"/>
        <v>0.477576171664295</v>
      </c>
      <c r="CV28" s="75">
        <f t="shared" si="12"/>
        <v>0.47689476639697403</v>
      </c>
      <c r="CW28" s="75">
        <f t="shared" si="13"/>
        <v>0.47993008661941827</v>
      </c>
      <c r="CX28" s="75">
        <f t="shared" si="14"/>
        <v>0.47592836137813754</v>
      </c>
      <c r="CY28" s="76">
        <f>+'[3]Infla Interanual PondENGHO'!BL28</f>
        <v>0.47707281023023129</v>
      </c>
      <c r="CZ28" s="76">
        <f>+'[3]Infla Interanual PondENGHO'!BM28</f>
        <v>0.47769259800482367</v>
      </c>
      <c r="DA28" s="76">
        <f>+'[3]Infla Interanual PondENGHO'!BN28</f>
        <v>0.47703138180040483</v>
      </c>
      <c r="DB28" s="76">
        <f>+'[3]Infla Interanual PondENGHO'!BO28</f>
        <v>0.48010460779593567</v>
      </c>
      <c r="DC28" s="76">
        <f>+'[3]Infla Interanual PondENGHO'!BP28</f>
        <v>0.47613848981699336</v>
      </c>
      <c r="DE28" s="3">
        <f t="shared" si="5"/>
        <v>-7.4354511985452731E-5</v>
      </c>
      <c r="DF28" s="3">
        <f t="shared" si="6"/>
        <v>-1.1642634052866363E-4</v>
      </c>
      <c r="DG28" s="3">
        <f t="shared" si="6"/>
        <v>-1.3661540343079537E-4</v>
      </c>
      <c r="DH28" s="3">
        <f t="shared" si="6"/>
        <v>-1.7452117651739485E-4</v>
      </c>
      <c r="DI28" s="3">
        <f t="shared" si="7"/>
        <v>-2.1012843885581667E-4</v>
      </c>
      <c r="DJ28" s="3">
        <f t="shared" si="15"/>
        <v>-1.5824988118207095E-4</v>
      </c>
    </row>
    <row r="29" spans="1:114" x14ac:dyDescent="0.3">
      <c r="A29" s="2">
        <f t="shared" si="0"/>
        <v>43466</v>
      </c>
      <c r="B29" s="1">
        <f t="shared" si="2"/>
        <v>1</v>
      </c>
      <c r="C29" s="1">
        <v>2019</v>
      </c>
      <c r="D29" s="10">
        <f>+'Indice PondENGHO'!D27/'Indice PondENGHO'!D15-1</f>
        <v>0.53253898713648185</v>
      </c>
      <c r="E29" s="3">
        <f>+'Indice PondENGHO'!E27/'Indice PondENGHO'!E15-1</f>
        <v>0.29722150464776509</v>
      </c>
      <c r="F29" s="3">
        <f>+'Indice PondENGHO'!F27/'Indice PondENGHO'!F15-1</f>
        <v>0.32404765583610806</v>
      </c>
      <c r="G29" s="3">
        <f>+'Indice PondENGHO'!G27/'Indice PondENGHO'!G15-1</f>
        <v>0.49928810424211267</v>
      </c>
      <c r="H29" s="3">
        <f>+'Indice PondENGHO'!H27/'Indice PondENGHO'!H15-1</f>
        <v>0.52199459883005672</v>
      </c>
      <c r="I29" s="3">
        <f>+'Indice PondENGHO'!I27/'Indice PondENGHO'!I15-1</f>
        <v>0.52526959115139848</v>
      </c>
      <c r="J29" s="3">
        <f>+'Indice PondENGHO'!J27/'Indice PondENGHO'!J15-1</f>
        <v>0.66566969620428473</v>
      </c>
      <c r="K29" s="3">
        <f>+'Indice PondENGHO'!K27/'Indice PondENGHO'!K15-1</f>
        <v>0.6305836497695021</v>
      </c>
      <c r="L29" s="3">
        <f>+'Indice PondENGHO'!L27/'Indice PondENGHO'!L15-1</f>
        <v>0.43766014267599185</v>
      </c>
      <c r="M29" s="3">
        <f>+'Indice PondENGHO'!M27/'Indice PondENGHO'!M15-1</f>
        <v>0.3296142444438126</v>
      </c>
      <c r="N29" s="3">
        <f>+'Indice PondENGHO'!N27/'Indice PondENGHO'!N15-1</f>
        <v>0.4093943112925098</v>
      </c>
      <c r="O29" s="11">
        <f>+'Indice PondENGHO'!O27/'Indice PondENGHO'!O15-1</f>
        <v>0.5533425597095567</v>
      </c>
      <c r="P29" s="10">
        <f>+'Indice PondENGHO'!P27/'Indice PondENGHO'!P15-1</f>
        <v>0.53215569490070003</v>
      </c>
      <c r="Q29" s="3">
        <f>+'Indice PondENGHO'!Q27/'Indice PondENGHO'!Q15-1</f>
        <v>0.29658476542341217</v>
      </c>
      <c r="R29" s="3">
        <f>+'Indice PondENGHO'!R27/'Indice PondENGHO'!R15-1</f>
        <v>0.32809072744280621</v>
      </c>
      <c r="S29" s="3">
        <f>+'Indice PondENGHO'!S27/'Indice PondENGHO'!S15-1</f>
        <v>0.49362958888839858</v>
      </c>
      <c r="T29" s="3">
        <f>+'Indice PondENGHO'!T27/'Indice PondENGHO'!T15-1</f>
        <v>0.52472209808128234</v>
      </c>
      <c r="U29" s="3">
        <f>+'Indice PondENGHO'!U27/'Indice PondENGHO'!U15-1</f>
        <v>0.52193111527598135</v>
      </c>
      <c r="V29" s="3">
        <f>+'Indice PondENGHO'!V27/'Indice PondENGHO'!V15-1</f>
        <v>0.66790014806453413</v>
      </c>
      <c r="W29" s="3">
        <f>+'Indice PondENGHO'!W27/'Indice PondENGHO'!W15-1</f>
        <v>0.6324596179380606</v>
      </c>
      <c r="X29" s="3">
        <f>+'Indice PondENGHO'!X27/'Indice PondENGHO'!X15-1</f>
        <v>0.4377250405413784</v>
      </c>
      <c r="Y29" s="3">
        <f>+'Indice PondENGHO'!Y27/'Indice PondENGHO'!Y15-1</f>
        <v>0.33339137364793214</v>
      </c>
      <c r="Z29" s="3">
        <f>+'Indice PondENGHO'!Z27/'Indice PondENGHO'!Z15-1</f>
        <v>0.40626950890517688</v>
      </c>
      <c r="AA29" s="11">
        <f>+'Indice PondENGHO'!AA27/'Indice PondENGHO'!AA15-1</f>
        <v>0.55188848623235676</v>
      </c>
      <c r="AB29" s="10">
        <f>+'Indice PondENGHO'!AB27/'Indice PondENGHO'!AB15-1</f>
        <v>0.53167855152094168</v>
      </c>
      <c r="AC29" s="3">
        <f>+'Indice PondENGHO'!AC27/'Indice PondENGHO'!AC15-1</f>
        <v>0.29592326731489305</v>
      </c>
      <c r="AD29" s="3">
        <f>+'Indice PondENGHO'!AD27/'Indice PondENGHO'!AD15-1</f>
        <v>0.32852891576186893</v>
      </c>
      <c r="AE29" s="3">
        <f>+'Indice PondENGHO'!AE27/'Indice PondENGHO'!AE15-1</f>
        <v>0.48938692418148344</v>
      </c>
      <c r="AF29" s="3">
        <f>+'Indice PondENGHO'!AF27/'Indice PondENGHO'!AF15-1</f>
        <v>0.52604694372705652</v>
      </c>
      <c r="AG29" s="3">
        <f>+'Indice PondENGHO'!AG27/'Indice PondENGHO'!AG15-1</f>
        <v>0.52012724927378562</v>
      </c>
      <c r="AH29" s="3">
        <f>+'Indice PondENGHO'!AH27/'Indice PondENGHO'!AH15-1</f>
        <v>0.6681413053112597</v>
      </c>
      <c r="AI29" s="3">
        <f>+'Indice PondENGHO'!AI27/'Indice PondENGHO'!AI15-1</f>
        <v>0.63452365376106279</v>
      </c>
      <c r="AJ29" s="3">
        <f>+'Indice PondENGHO'!AJ27/'Indice PondENGHO'!AJ15-1</f>
        <v>0.4377929283490638</v>
      </c>
      <c r="AK29" s="3">
        <f>+'Indice PondENGHO'!AK27/'Indice PondENGHO'!AK15-1</f>
        <v>0.33414163315138179</v>
      </c>
      <c r="AL29" s="3">
        <f>+'Indice PondENGHO'!AL27/'Indice PondENGHO'!AL15-1</f>
        <v>0.40163219907829495</v>
      </c>
      <c r="AM29" s="11">
        <f>+'Indice PondENGHO'!AM27/'Indice PondENGHO'!AM15-1</f>
        <v>0.55123566806738511</v>
      </c>
      <c r="AN29" s="10">
        <f>+'Indice PondENGHO'!AN27/'Indice PondENGHO'!AN15-1</f>
        <v>0.53127929209513969</v>
      </c>
      <c r="AO29" s="3">
        <f>+'Indice PondENGHO'!AO27/'Indice PondENGHO'!AO15-1</f>
        <v>0.29615233256362217</v>
      </c>
      <c r="AP29" s="3">
        <f>+'Indice PondENGHO'!AP27/'Indice PondENGHO'!AP15-1</f>
        <v>0.33235252119092507</v>
      </c>
      <c r="AQ29" s="3">
        <f>+'Indice PondENGHO'!AQ27/'Indice PondENGHO'!AQ15-1</f>
        <v>0.48766582145247406</v>
      </c>
      <c r="AR29" s="3">
        <f>+'Indice PondENGHO'!AR27/'Indice PondENGHO'!AR15-1</f>
        <v>0.52675081177011673</v>
      </c>
      <c r="AS29" s="3">
        <f>+'Indice PondENGHO'!AS27/'Indice PondENGHO'!AS15-1</f>
        <v>0.51670560825732892</v>
      </c>
      <c r="AT29" s="3">
        <f>+'Indice PondENGHO'!AT27/'Indice PondENGHO'!AT15-1</f>
        <v>0.67231617916826125</v>
      </c>
      <c r="AU29" s="3">
        <f>+'Indice PondENGHO'!AU27/'Indice PondENGHO'!AU15-1</f>
        <v>0.63139542402157756</v>
      </c>
      <c r="AV29" s="3">
        <f>+'Indice PondENGHO'!AV27/'Indice PondENGHO'!AV15-1</f>
        <v>0.43666099178247864</v>
      </c>
      <c r="AW29" s="3">
        <f>+'Indice PondENGHO'!AW27/'Indice PondENGHO'!AW15-1</f>
        <v>0.33264592398853665</v>
      </c>
      <c r="AX29" s="3">
        <f>+'Indice PondENGHO'!AX27/'Indice PondENGHO'!AX15-1</f>
        <v>0.40025167610067625</v>
      </c>
      <c r="AY29" s="11">
        <f>+'Indice PondENGHO'!AY27/'Indice PondENGHO'!AY15-1</f>
        <v>0.55112388912085364</v>
      </c>
      <c r="AZ29" s="10">
        <f>+'Indice PondENGHO'!AZ27/'Indice PondENGHO'!AZ15-1</f>
        <v>0.53006631927435044</v>
      </c>
      <c r="BA29" s="3">
        <f>+'Indice PondENGHO'!BA27/'Indice PondENGHO'!BA15-1</f>
        <v>0.2964955876293256</v>
      </c>
      <c r="BB29" s="3">
        <f>+'Indice PondENGHO'!BB27/'Indice PondENGHO'!BB15-1</f>
        <v>0.33580026882822978</v>
      </c>
      <c r="BC29" s="3">
        <f>+'Indice PondENGHO'!BC27/'Indice PondENGHO'!BC15-1</f>
        <v>0.48207473248681931</v>
      </c>
      <c r="BD29" s="3">
        <f>+'Indice PondENGHO'!BD27/'Indice PondENGHO'!BD15-1</f>
        <v>0.52792735202229868</v>
      </c>
      <c r="BE29" s="3">
        <f>+'Indice PondENGHO'!BE27/'Indice PondENGHO'!BE15-1</f>
        <v>0.51295810910407913</v>
      </c>
      <c r="BF29" s="3">
        <f>+'Indice PondENGHO'!BF27/'Indice PondENGHO'!BF15-1</f>
        <v>0.67527364576937576</v>
      </c>
      <c r="BG29" s="3">
        <f>+'Indice PondENGHO'!BG27/'Indice PondENGHO'!BG15-1</f>
        <v>0.63155538469225925</v>
      </c>
      <c r="BH29" s="3">
        <f>+'Indice PondENGHO'!BH27/'Indice PondENGHO'!BH15-1</f>
        <v>0.43481092318464731</v>
      </c>
      <c r="BI29" s="3">
        <f>+'Indice PondENGHO'!BI27/'Indice PondENGHO'!BI15-1</f>
        <v>0.33907927595462684</v>
      </c>
      <c r="BJ29" s="3">
        <f>+'Indice PondENGHO'!BJ27/'Indice PondENGHO'!BJ15-1</f>
        <v>0.39615866598595173</v>
      </c>
      <c r="BK29" s="11">
        <f>+'Indice PondENGHO'!BK27/'Indice PondENGHO'!BK15-1</f>
        <v>0.54824109219583961</v>
      </c>
      <c r="BL29" s="2">
        <f t="shared" si="1"/>
        <v>43466</v>
      </c>
      <c r="BM29" s="10">
        <f>+'Indice PondENGHO'!BL27/'Indice PondENGHO'!BL15-1</f>
        <v>0.49511703672587148</v>
      </c>
      <c r="BN29" s="3">
        <f>+'Indice PondENGHO'!BM27/'Indice PondENGHO'!BM15-1</f>
        <v>0.49509251813999966</v>
      </c>
      <c r="BO29" s="3">
        <f>+'Indice PondENGHO'!BN27/'Indice PondENGHO'!BN15-1</f>
        <v>0.4939644521735671</v>
      </c>
      <c r="BP29" s="3">
        <f>+'Indice PondENGHO'!BO27/'Indice PondENGHO'!BO15-1</f>
        <v>0.49611395858405216</v>
      </c>
      <c r="BQ29" s="11">
        <f>+'Indice PondENGHO'!BP27/'Indice PondENGHO'!BP15-1</f>
        <v>0.49115309707514943</v>
      </c>
      <c r="BR29" s="10">
        <f>+'Indice PondENGHO'!BQ27/'Indice PondENGHO'!BQ15-1</f>
        <v>0.53147436105043022</v>
      </c>
      <c r="BS29" s="3">
        <f>+'Indice PondENGHO'!BR27/'Indice PondENGHO'!BR15-1</f>
        <v>0.29644172294653814</v>
      </c>
      <c r="BT29" s="3">
        <f>+'Indice PondENGHO'!BS27/'Indice PondENGHO'!BS15-1</f>
        <v>0.33077314073220498</v>
      </c>
      <c r="BU29" s="3">
        <f>+'Indice PondENGHO'!BT27/'Indice PondENGHO'!BT15-1</f>
        <v>0.48843323347937706</v>
      </c>
      <c r="BV29" s="3">
        <f>+'Indice PondENGHO'!BU27/'Indice PondENGHO'!BU15-1</f>
        <v>0.52645614878389657</v>
      </c>
      <c r="BW29" s="3">
        <f>+'Indice PondENGHO'!BV27/'Indice PondENGHO'!BV15-1</f>
        <v>0.51700702127958942</v>
      </c>
      <c r="BX29" s="3">
        <f>+'Indice PondENGHO'!BW27/'Indice PondENGHO'!BW15-1</f>
        <v>0.67148597682469635</v>
      </c>
      <c r="BY29" s="3">
        <f>+'Indice PondENGHO'!BX27/'Indice PondENGHO'!BX15-1</f>
        <v>0.63213985233714687</v>
      </c>
      <c r="BZ29" s="3">
        <f>+'Indice PondENGHO'!BY27/'Indice PondENGHO'!BY15-1</f>
        <v>0.43641670418111755</v>
      </c>
      <c r="CA29" s="3">
        <f>+'Indice PondENGHO'!BZ27/'Indice PondENGHO'!BZ15-1</f>
        <v>0.33535937904222068</v>
      </c>
      <c r="CB29" s="3">
        <f>+'Indice PondENGHO'!CA27/'Indice PondENGHO'!CA15-1</f>
        <v>0.4002680823708249</v>
      </c>
      <c r="CC29" s="11">
        <f>+'Indice PondENGHO'!CB27/'Indice PondENGHO'!CB15-1</f>
        <v>0.55039519676856186</v>
      </c>
      <c r="CD29" s="3">
        <f>+'Indice PondENGHO'!CC27/'Indice PondENGHO'!CC15-1</f>
        <v>0.49384745893865523</v>
      </c>
      <c r="CE29" s="3">
        <f>+'Indice PondENGHO'!CD27/'Indice PondENGHO'!CD15-1</f>
        <v>0.49384754847769297</v>
      </c>
      <c r="CF29" s="3">
        <f>+'[3]Infla Interanual PondENGHO'!CD29</f>
        <v>0.49388193555680004</v>
      </c>
      <c r="CG29" s="3"/>
      <c r="CI29" s="74">
        <f t="shared" si="8"/>
        <v>3.9639396507220592E-3</v>
      </c>
      <c r="CJ29" s="74">
        <f t="shared" si="3"/>
        <v>3.9639396507220592E-3</v>
      </c>
      <c r="CK29" s="74">
        <f t="shared" si="9"/>
        <v>0</v>
      </c>
      <c r="CL29" s="74"/>
      <c r="CM29" s="74"/>
      <c r="CN29" s="74">
        <f>+'[3]Infla Interanual PondENGHO'!CF29</f>
        <v>3.8959726147589357E-3</v>
      </c>
      <c r="CP29" s="74">
        <f t="shared" si="4"/>
        <v>6.7967035963123479E-5</v>
      </c>
      <c r="CT29" s="75">
        <f t="shared" si="10"/>
        <v>0.49511703672587148</v>
      </c>
      <c r="CU29" s="75">
        <f t="shared" si="11"/>
        <v>0.49509251813999966</v>
      </c>
      <c r="CV29" s="75">
        <f t="shared" si="12"/>
        <v>0.4939644521735671</v>
      </c>
      <c r="CW29" s="75">
        <f t="shared" si="13"/>
        <v>0.49611395858405216</v>
      </c>
      <c r="CX29" s="75">
        <f t="shared" si="14"/>
        <v>0.49115309707514943</v>
      </c>
      <c r="CY29" s="76">
        <f>+'[3]Infla Interanual PondENGHO'!BL29</f>
        <v>0.49507328952144336</v>
      </c>
      <c r="CZ29" s="76">
        <f>+'[3]Infla Interanual PondENGHO'!BM29</f>
        <v>0.49510910418290544</v>
      </c>
      <c r="DA29" s="76">
        <f>+'[3]Infla Interanual PondENGHO'!BN29</f>
        <v>0.49403294231779227</v>
      </c>
      <c r="DB29" s="76">
        <f>+'[3]Infla Interanual PondENGHO'!BO29</f>
        <v>0.49619026596671012</v>
      </c>
      <c r="DC29" s="76">
        <f>+'[3]Infla Interanual PondENGHO'!BP29</f>
        <v>0.49117731690668442</v>
      </c>
      <c r="DE29" s="3">
        <f t="shared" si="5"/>
        <v>4.3747204428123965E-5</v>
      </c>
      <c r="DF29" s="3">
        <f t="shared" si="6"/>
        <v>-1.6586042905775145E-5</v>
      </c>
      <c r="DG29" s="3">
        <f t="shared" si="6"/>
        <v>-6.8490144225163974E-5</v>
      </c>
      <c r="DH29" s="3">
        <f t="shared" si="6"/>
        <v>-7.6307382657958556E-5</v>
      </c>
      <c r="DI29" s="3">
        <f t="shared" si="7"/>
        <v>-2.4219831534999514E-5</v>
      </c>
      <c r="DJ29" s="3">
        <f t="shared" si="15"/>
        <v>-3.4387079107078833E-5</v>
      </c>
    </row>
    <row r="30" spans="1:114" x14ac:dyDescent="0.3">
      <c r="A30" s="2">
        <f t="shared" si="0"/>
        <v>43497</v>
      </c>
      <c r="B30" s="1">
        <f t="shared" si="2"/>
        <v>2</v>
      </c>
      <c r="C30" s="1">
        <v>2019</v>
      </c>
      <c r="D30" s="10">
        <f>+'Indice PondENGHO'!D28/'Indice PondENGHO'!D16-1</f>
        <v>0.58813868887752552</v>
      </c>
      <c r="E30" s="3">
        <f>+'Indice PondENGHO'!E28/'Indice PondENGHO'!E16-1</f>
        <v>0.30690002065512756</v>
      </c>
      <c r="F30" s="3">
        <f>+'Indice PondENGHO'!F28/'Indice PondENGHO'!F16-1</f>
        <v>0.34638514169740064</v>
      </c>
      <c r="G30" s="3">
        <f>+'Indice PondENGHO'!G28/'Indice PondENGHO'!G16-1</f>
        <v>0.54495957481792212</v>
      </c>
      <c r="H30" s="3">
        <f>+'Indice PondENGHO'!H28/'Indice PondENGHO'!H16-1</f>
        <v>0.53915685699365778</v>
      </c>
      <c r="I30" s="3">
        <f>+'Indice PondENGHO'!I28/'Indice PondENGHO'!I16-1</f>
        <v>0.53709246628638896</v>
      </c>
      <c r="J30" s="3">
        <f>+'Indice PondENGHO'!J28/'Indice PondENGHO'!J16-1</f>
        <v>0.62906361485525486</v>
      </c>
      <c r="K30" s="3">
        <f>+'Indice PondENGHO'!K28/'Indice PondENGHO'!K16-1</f>
        <v>0.50868464285644044</v>
      </c>
      <c r="L30" s="3">
        <f>+'Indice PondENGHO'!L28/'Indice PondENGHO'!L16-1</f>
        <v>0.45332284327733152</v>
      </c>
      <c r="M30" s="3">
        <f>+'Indice PondENGHO'!M28/'Indice PondENGHO'!M16-1</f>
        <v>0.32842245728689567</v>
      </c>
      <c r="N30" s="3">
        <f>+'Indice PondENGHO'!N28/'Indice PondENGHO'!N16-1</f>
        <v>0.42775262578054751</v>
      </c>
      <c r="O30" s="11">
        <f>+'Indice PondENGHO'!O28/'Indice PondENGHO'!O16-1</f>
        <v>0.57575009415919509</v>
      </c>
      <c r="P30" s="10">
        <f>+'Indice PondENGHO'!P28/'Indice PondENGHO'!P16-1</f>
        <v>0.58643463854928157</v>
      </c>
      <c r="Q30" s="3">
        <f>+'Indice PondENGHO'!Q28/'Indice PondENGHO'!Q16-1</f>
        <v>0.30611630455110683</v>
      </c>
      <c r="R30" s="3">
        <f>+'Indice PondENGHO'!R28/'Indice PondENGHO'!R16-1</f>
        <v>0.34916928591021112</v>
      </c>
      <c r="S30" s="3">
        <f>+'Indice PondENGHO'!S28/'Indice PondENGHO'!S16-1</f>
        <v>0.53484325671061095</v>
      </c>
      <c r="T30" s="3">
        <f>+'Indice PondENGHO'!T28/'Indice PondENGHO'!T16-1</f>
        <v>0.54049837694030201</v>
      </c>
      <c r="U30" s="3">
        <f>+'Indice PondENGHO'!U28/'Indice PondENGHO'!U16-1</f>
        <v>0.53442509700953633</v>
      </c>
      <c r="V30" s="3">
        <f>+'Indice PondENGHO'!V28/'Indice PondENGHO'!V16-1</f>
        <v>0.63051480983690622</v>
      </c>
      <c r="W30" s="3">
        <f>+'Indice PondENGHO'!W28/'Indice PondENGHO'!W16-1</f>
        <v>0.51268246194857947</v>
      </c>
      <c r="X30" s="3">
        <f>+'Indice PondENGHO'!X28/'Indice PondENGHO'!X16-1</f>
        <v>0.45265396195501961</v>
      </c>
      <c r="Y30" s="3">
        <f>+'Indice PondENGHO'!Y28/'Indice PondENGHO'!Y16-1</f>
        <v>0.33357509466083224</v>
      </c>
      <c r="Z30" s="3">
        <f>+'Indice PondENGHO'!Z28/'Indice PondENGHO'!Z16-1</f>
        <v>0.42538663643316643</v>
      </c>
      <c r="AA30" s="11">
        <f>+'Indice PondENGHO'!AA28/'Indice PondENGHO'!AA16-1</f>
        <v>0.57232499838868667</v>
      </c>
      <c r="AB30" s="10">
        <f>+'Indice PondENGHO'!AB28/'Indice PondENGHO'!AB16-1</f>
        <v>0.58494984535541317</v>
      </c>
      <c r="AC30" s="3">
        <f>+'Indice PondENGHO'!AC28/'Indice PondENGHO'!AC16-1</f>
        <v>0.30544972978725848</v>
      </c>
      <c r="AD30" s="3">
        <f>+'Indice PondENGHO'!AD28/'Indice PondENGHO'!AD16-1</f>
        <v>0.34934914174460086</v>
      </c>
      <c r="AE30" s="3">
        <f>+'Indice PondENGHO'!AE28/'Indice PondENGHO'!AE16-1</f>
        <v>0.52678849653407633</v>
      </c>
      <c r="AF30" s="3">
        <f>+'Indice PondENGHO'!AF28/'Indice PondENGHO'!AF16-1</f>
        <v>0.54132102984626118</v>
      </c>
      <c r="AG30" s="3">
        <f>+'Indice PondENGHO'!AG28/'Indice PondENGHO'!AG16-1</f>
        <v>0.53294888822734654</v>
      </c>
      <c r="AH30" s="3">
        <f>+'Indice PondENGHO'!AH28/'Indice PondENGHO'!AH16-1</f>
        <v>0.62939384218576211</v>
      </c>
      <c r="AI30" s="3">
        <f>+'Indice PondENGHO'!AI28/'Indice PondENGHO'!AI16-1</f>
        <v>0.51556846154029068</v>
      </c>
      <c r="AJ30" s="3">
        <f>+'Indice PondENGHO'!AJ28/'Indice PondENGHO'!AJ16-1</f>
        <v>0.45215927615868501</v>
      </c>
      <c r="AK30" s="3">
        <f>+'Indice PondENGHO'!AK28/'Indice PondENGHO'!AK16-1</f>
        <v>0.33523163861701821</v>
      </c>
      <c r="AL30" s="3">
        <f>+'Indice PondENGHO'!AL28/'Indice PondENGHO'!AL16-1</f>
        <v>0.42294753000960483</v>
      </c>
      <c r="AM30" s="11">
        <f>+'Indice PondENGHO'!AM28/'Indice PondENGHO'!AM16-1</f>
        <v>0.57066964902144068</v>
      </c>
      <c r="AN30" s="10">
        <f>+'Indice PondENGHO'!AN28/'Indice PondENGHO'!AN16-1</f>
        <v>0.58304413515667131</v>
      </c>
      <c r="AO30" s="3">
        <f>+'Indice PondENGHO'!AO28/'Indice PondENGHO'!AO16-1</f>
        <v>0.30565842943541788</v>
      </c>
      <c r="AP30" s="3">
        <f>+'Indice PondENGHO'!AP28/'Indice PondENGHO'!AP16-1</f>
        <v>0.35303932796754989</v>
      </c>
      <c r="AQ30" s="3">
        <f>+'Indice PondENGHO'!AQ28/'Indice PondENGHO'!AQ16-1</f>
        <v>0.52506023362405063</v>
      </c>
      <c r="AR30" s="3">
        <f>+'Indice PondENGHO'!AR28/'Indice PondENGHO'!AR16-1</f>
        <v>0.54188531728417244</v>
      </c>
      <c r="AS30" s="3">
        <f>+'Indice PondENGHO'!AS28/'Indice PondENGHO'!AS16-1</f>
        <v>0.52940531907926225</v>
      </c>
      <c r="AT30" s="3">
        <f>+'Indice PondENGHO'!AT28/'Indice PondENGHO'!AT16-1</f>
        <v>0.63485869498193015</v>
      </c>
      <c r="AU30" s="3">
        <f>+'Indice PondENGHO'!AU28/'Indice PondENGHO'!AU16-1</f>
        <v>0.51366356993886164</v>
      </c>
      <c r="AV30" s="3">
        <f>+'Indice PondENGHO'!AV28/'Indice PondENGHO'!AV16-1</f>
        <v>0.45172812519142913</v>
      </c>
      <c r="AW30" s="3">
        <f>+'Indice PondENGHO'!AW28/'Indice PondENGHO'!AW16-1</f>
        <v>0.33256853717031665</v>
      </c>
      <c r="AX30" s="3">
        <f>+'Indice PondENGHO'!AX28/'Indice PondENGHO'!AX16-1</f>
        <v>0.42144910212266873</v>
      </c>
      <c r="AY30" s="11">
        <f>+'Indice PondENGHO'!AY28/'Indice PondENGHO'!AY16-1</f>
        <v>0.5704206350475145</v>
      </c>
      <c r="AZ30" s="10">
        <f>+'Indice PondENGHO'!AZ28/'Indice PondENGHO'!AZ16-1</f>
        <v>0.57972087948985429</v>
      </c>
      <c r="BA30" s="3">
        <f>+'Indice PondENGHO'!BA28/'Indice PondENGHO'!BA16-1</f>
        <v>0.30585096234180709</v>
      </c>
      <c r="BB30" s="3">
        <f>+'Indice PondENGHO'!BB28/'Indice PondENGHO'!BB16-1</f>
        <v>0.35658242226037551</v>
      </c>
      <c r="BC30" s="3">
        <f>+'Indice PondENGHO'!BC28/'Indice PondENGHO'!BC16-1</f>
        <v>0.5179324582827618</v>
      </c>
      <c r="BD30" s="3">
        <f>+'Indice PondENGHO'!BD28/'Indice PondENGHO'!BD16-1</f>
        <v>0.54175814300638159</v>
      </c>
      <c r="BE30" s="3">
        <f>+'Indice PondENGHO'!BE28/'Indice PondENGHO'!BE16-1</f>
        <v>0.52572213273979296</v>
      </c>
      <c r="BF30" s="3">
        <f>+'Indice PondENGHO'!BF28/'Indice PondENGHO'!BF16-1</f>
        <v>0.63824633188156588</v>
      </c>
      <c r="BG30" s="3">
        <f>+'Indice PondENGHO'!BG28/'Indice PondENGHO'!BG16-1</f>
        <v>0.51639457574313674</v>
      </c>
      <c r="BH30" s="3">
        <f>+'Indice PondENGHO'!BH28/'Indice PondENGHO'!BH16-1</f>
        <v>0.45074578161548806</v>
      </c>
      <c r="BI30" s="3">
        <f>+'Indice PondENGHO'!BI28/'Indice PondENGHO'!BI16-1</f>
        <v>0.34017077642762894</v>
      </c>
      <c r="BJ30" s="3">
        <f>+'Indice PondENGHO'!BJ28/'Indice PondENGHO'!BJ16-1</f>
        <v>0.41909625639300341</v>
      </c>
      <c r="BK30" s="11">
        <f>+'Indice PondENGHO'!BK28/'Indice PondENGHO'!BK16-1</f>
        <v>0.56692378967594981</v>
      </c>
      <c r="BL30" s="2">
        <f t="shared" si="1"/>
        <v>43497</v>
      </c>
      <c r="BM30" s="10">
        <f>+'Indice PondENGHO'!BL28/'Indice PondENGHO'!BL16-1</f>
        <v>0.52229326816409571</v>
      </c>
      <c r="BN30" s="3">
        <f>+'Indice PondENGHO'!BM28/'Indice PondENGHO'!BM16-1</f>
        <v>0.51673032123363938</v>
      </c>
      <c r="BO30" s="3">
        <f>+'Indice PondENGHO'!BN28/'Indice PondENGHO'!BN16-1</f>
        <v>0.51374091982108716</v>
      </c>
      <c r="BP30" s="3">
        <f>+'Indice PondENGHO'!BO28/'Indice PondENGHO'!BO16-1</f>
        <v>0.5130258602289397</v>
      </c>
      <c r="BQ30" s="11">
        <f>+'Indice PondENGHO'!BP28/'Indice PondENGHO'!BP16-1</f>
        <v>0.50635809734811565</v>
      </c>
      <c r="BR30" s="10">
        <f>+'Indice PondENGHO'!BQ28/'Indice PondENGHO'!BQ16-1</f>
        <v>0.58421858494698053</v>
      </c>
      <c r="BS30" s="3">
        <f>+'Indice PondENGHO'!BR28/'Indice PondENGHO'!BR16-1</f>
        <v>0.30593302325471172</v>
      </c>
      <c r="BT30" s="3">
        <f>+'Indice PondENGHO'!BS28/'Indice PondENGHO'!BS16-1</f>
        <v>0.35180667308918712</v>
      </c>
      <c r="BU30" s="3">
        <f>+'Indice PondENGHO'!BT28/'Indice PondENGHO'!BT16-1</f>
        <v>0.52688552543128653</v>
      </c>
      <c r="BV30" s="3">
        <f>+'Indice PondENGHO'!BU28/'Indice PondENGHO'!BU16-1</f>
        <v>0.54133048585585053</v>
      </c>
      <c r="BW30" s="3">
        <f>+'Indice PondENGHO'!BV28/'Indice PondENGHO'!BV16-1</f>
        <v>0.52965861056010777</v>
      </c>
      <c r="BX30" s="3">
        <f>+'Indice PondENGHO'!BW28/'Indice PondENGHO'!BW16-1</f>
        <v>0.63405665701571134</v>
      </c>
      <c r="BY30" s="3">
        <f>+'Indice PondENGHO'!BX28/'Indice PondENGHO'!BX16-1</f>
        <v>0.5140874335880794</v>
      </c>
      <c r="BZ30" s="3">
        <f>+'Indice PondENGHO'!BY28/'Indice PondENGHO'!BY16-1</f>
        <v>0.45173310191419636</v>
      </c>
      <c r="CA30" s="3">
        <f>+'Indice PondENGHO'!BZ28/'Indice PondENGHO'!BZ16-1</f>
        <v>0.33591269981391303</v>
      </c>
      <c r="CB30" s="3">
        <f>+'Indice PondENGHO'!CA28/'Indice PondENGHO'!CA16-1</f>
        <v>0.42171447599203793</v>
      </c>
      <c r="CC30" s="11">
        <f>+'Indice PondENGHO'!CB28/'Indice PondENGHO'!CB16-1</f>
        <v>0.56995101544709703</v>
      </c>
      <c r="CD30" s="3">
        <f>+'Indice PondENGHO'!CC28/'Indice PondENGHO'!CC16-1</f>
        <v>0.51268805189412703</v>
      </c>
      <c r="CE30" s="3">
        <f>+'Indice PondENGHO'!CD28/'Indice PondENGHO'!CD16-1</f>
        <v>0.51268805189412703</v>
      </c>
      <c r="CF30" s="3">
        <f>+'[3]Infla Interanual PondENGHO'!CD30</f>
        <v>0.51337810914126636</v>
      </c>
      <c r="CG30" s="3"/>
      <c r="CI30" s="74">
        <f t="shared" si="8"/>
        <v>1.593517081598006E-2</v>
      </c>
      <c r="CJ30" s="74">
        <f t="shared" si="3"/>
        <v>1.593517081598006E-2</v>
      </c>
      <c r="CK30" s="74">
        <f t="shared" si="9"/>
        <v>0</v>
      </c>
      <c r="CL30" s="74"/>
      <c r="CM30" s="74"/>
      <c r="CN30" s="74">
        <f>+'[3]Infla Interanual PondENGHO'!CF30</f>
        <v>1.5928330972972748E-2</v>
      </c>
      <c r="CP30" s="74">
        <f t="shared" si="4"/>
        <v>6.8398430073113303E-6</v>
      </c>
      <c r="CT30" s="75">
        <f t="shared" si="10"/>
        <v>0.52229326816409571</v>
      </c>
      <c r="CU30" s="75">
        <f t="shared" si="11"/>
        <v>0.51673032123363938</v>
      </c>
      <c r="CV30" s="75">
        <f t="shared" si="12"/>
        <v>0.51374091982108716</v>
      </c>
      <c r="CW30" s="75">
        <f t="shared" si="13"/>
        <v>0.5130258602289397</v>
      </c>
      <c r="CX30" s="75">
        <f t="shared" si="14"/>
        <v>0.50635809734811565</v>
      </c>
      <c r="CY30" s="76">
        <f>+'[3]Infla Interanual PondENGHO'!BL30</f>
        <v>0.52294429232451778</v>
      </c>
      <c r="CZ30" s="76">
        <f>+'[3]Infla Interanual PondENGHO'!BM30</f>
        <v>0.51740702633952917</v>
      </c>
      <c r="DA30" s="76">
        <f>+'[3]Infla Interanual PondENGHO'!BN30</f>
        <v>0.51446509057570222</v>
      </c>
      <c r="DB30" s="76">
        <f>+'[3]Infla Interanual PondENGHO'!BO30</f>
        <v>0.51375314867364597</v>
      </c>
      <c r="DC30" s="76">
        <f>+'[3]Infla Interanual PondENGHO'!BP30</f>
        <v>0.50701596135154503</v>
      </c>
      <c r="DE30" s="3">
        <f t="shared" si="5"/>
        <v>-6.5102416042206457E-4</v>
      </c>
      <c r="DF30" s="3">
        <f t="shared" si="6"/>
        <v>-6.767051058897966E-4</v>
      </c>
      <c r="DG30" s="3">
        <f t="shared" si="6"/>
        <v>-7.2417075461506109E-4</v>
      </c>
      <c r="DH30" s="3">
        <f t="shared" si="6"/>
        <v>-7.2728844470626441E-4</v>
      </c>
      <c r="DI30" s="3">
        <f t="shared" si="7"/>
        <v>-6.578640034293759E-4</v>
      </c>
      <c r="DJ30" s="3">
        <f t="shared" si="15"/>
        <v>-6.900572471393307E-4</v>
      </c>
    </row>
    <row r="31" spans="1:114" x14ac:dyDescent="0.3">
      <c r="A31" s="2">
        <f t="shared" si="0"/>
        <v>43525</v>
      </c>
      <c r="B31" s="1">
        <f t="shared" si="2"/>
        <v>3</v>
      </c>
      <c r="C31" s="1">
        <v>2019</v>
      </c>
      <c r="D31" s="10">
        <f>+'Indice PondENGHO'!D29/'Indice PondENGHO'!D17-1</f>
        <v>0.6437187594777678</v>
      </c>
      <c r="E31" s="3">
        <f>+'Indice PondENGHO'!E29/'Indice PondENGHO'!E17-1</f>
        <v>0.34837014218423445</v>
      </c>
      <c r="F31" s="3">
        <f>+'Indice PondENGHO'!F29/'Indice PondENGHO'!F17-1</f>
        <v>0.37374515936546904</v>
      </c>
      <c r="G31" s="3">
        <f>+'Indice PondENGHO'!G29/'Indice PondENGHO'!G17-1</f>
        <v>0.57622398191424673</v>
      </c>
      <c r="H31" s="3">
        <f>+'Indice PondENGHO'!H29/'Indice PondENGHO'!H17-1</f>
        <v>0.53002848052629781</v>
      </c>
      <c r="I31" s="3">
        <f>+'Indice PondENGHO'!I29/'Indice PondENGHO'!I17-1</f>
        <v>0.56843050389800065</v>
      </c>
      <c r="J31" s="3">
        <f>+'Indice PondENGHO'!J29/'Indice PondENGHO'!J17-1</f>
        <v>0.66241637994051761</v>
      </c>
      <c r="K31" s="3">
        <f>+'Indice PondENGHO'!K29/'Indice PondENGHO'!K17-1</f>
        <v>0.53249529942906282</v>
      </c>
      <c r="L31" s="3">
        <f>+'Indice PondENGHO'!L29/'Indice PondENGHO'!L17-1</f>
        <v>0.46286756345647406</v>
      </c>
      <c r="M31" s="3">
        <f>+'Indice PondENGHO'!M29/'Indice PondENGHO'!M17-1</f>
        <v>0.36963563968091395</v>
      </c>
      <c r="N31" s="3">
        <f>+'Indice PondENGHO'!N29/'Indice PondENGHO'!N17-1</f>
        <v>0.46222048234108049</v>
      </c>
      <c r="O31" s="11">
        <f>+'Indice PondENGHO'!O29/'Indice PondENGHO'!O17-1</f>
        <v>0.59775024271255406</v>
      </c>
      <c r="P31" s="10">
        <f>+'Indice PondENGHO'!P29/'Indice PondENGHO'!P17-1</f>
        <v>0.64253285780627145</v>
      </c>
      <c r="Q31" s="3">
        <f>+'Indice PondENGHO'!Q29/'Indice PondENGHO'!Q17-1</f>
        <v>0.34808579016028385</v>
      </c>
      <c r="R31" s="3">
        <f>+'Indice PondENGHO'!R29/'Indice PondENGHO'!R17-1</f>
        <v>0.37488646862400521</v>
      </c>
      <c r="S31" s="3">
        <f>+'Indice PondENGHO'!S29/'Indice PondENGHO'!S17-1</f>
        <v>0.56605068889027543</v>
      </c>
      <c r="T31" s="3">
        <f>+'Indice PondENGHO'!T29/'Indice PondENGHO'!T17-1</f>
        <v>0.53085251906480124</v>
      </c>
      <c r="U31" s="3">
        <f>+'Indice PondENGHO'!U29/'Indice PondENGHO'!U17-1</f>
        <v>0.56513128733244167</v>
      </c>
      <c r="V31" s="3">
        <f>+'Indice PondENGHO'!V29/'Indice PondENGHO'!V17-1</f>
        <v>0.6663015829090424</v>
      </c>
      <c r="W31" s="3">
        <f>+'Indice PondENGHO'!W29/'Indice PondENGHO'!W17-1</f>
        <v>0.53675815457316545</v>
      </c>
      <c r="X31" s="3">
        <f>+'Indice PondENGHO'!X29/'Indice PondENGHO'!X17-1</f>
        <v>0.4644420890845129</v>
      </c>
      <c r="Y31" s="3">
        <f>+'Indice PondENGHO'!Y29/'Indice PondENGHO'!Y17-1</f>
        <v>0.37204478293953125</v>
      </c>
      <c r="Z31" s="3">
        <f>+'Indice PondENGHO'!Z29/'Indice PondENGHO'!Z17-1</f>
        <v>0.46169202356872741</v>
      </c>
      <c r="AA31" s="11">
        <f>+'Indice PondENGHO'!AA29/'Indice PondENGHO'!AA17-1</f>
        <v>0.59197597978275196</v>
      </c>
      <c r="AB31" s="10">
        <f>+'Indice PondENGHO'!AB29/'Indice PondENGHO'!AB17-1</f>
        <v>0.64122242239466165</v>
      </c>
      <c r="AC31" s="3">
        <f>+'Indice PondENGHO'!AC29/'Indice PondENGHO'!AC17-1</f>
        <v>0.34747954720834007</v>
      </c>
      <c r="AD31" s="3">
        <f>+'Indice PondENGHO'!AD29/'Indice PondENGHO'!AD17-1</f>
        <v>0.37464780710551793</v>
      </c>
      <c r="AE31" s="3">
        <f>+'Indice PondENGHO'!AE29/'Indice PondENGHO'!AE17-1</f>
        <v>0.55988869157850729</v>
      </c>
      <c r="AF31" s="3">
        <f>+'Indice PondENGHO'!AF29/'Indice PondENGHO'!AF17-1</f>
        <v>0.53112500677177743</v>
      </c>
      <c r="AG31" s="3">
        <f>+'Indice PondENGHO'!AG29/'Indice PondENGHO'!AG17-1</f>
        <v>0.56297301040501457</v>
      </c>
      <c r="AH31" s="3">
        <f>+'Indice PondENGHO'!AH29/'Indice PondENGHO'!AH17-1</f>
        <v>0.66605706221457672</v>
      </c>
      <c r="AI31" s="3">
        <f>+'Indice PondENGHO'!AI29/'Indice PondENGHO'!AI17-1</f>
        <v>0.53980875121842065</v>
      </c>
      <c r="AJ31" s="3">
        <f>+'Indice PondENGHO'!AJ29/'Indice PondENGHO'!AJ17-1</f>
        <v>0.4655979925470537</v>
      </c>
      <c r="AK31" s="3">
        <f>+'Indice PondENGHO'!AK29/'Indice PondENGHO'!AK17-1</f>
        <v>0.37343543780488209</v>
      </c>
      <c r="AL31" s="3">
        <f>+'Indice PondENGHO'!AL29/'Indice PondENGHO'!AL17-1</f>
        <v>0.45927695752059594</v>
      </c>
      <c r="AM31" s="11">
        <f>+'Indice PondENGHO'!AM29/'Indice PondENGHO'!AM17-1</f>
        <v>0.58944405934644828</v>
      </c>
      <c r="AN31" s="10">
        <f>+'Indice PondENGHO'!AN29/'Indice PondENGHO'!AN17-1</f>
        <v>0.63968720158755188</v>
      </c>
      <c r="AO31" s="3">
        <f>+'Indice PondENGHO'!AO29/'Indice PondENGHO'!AO17-1</f>
        <v>0.34781877063191335</v>
      </c>
      <c r="AP31" s="3">
        <f>+'Indice PondENGHO'!AP29/'Indice PondENGHO'!AP17-1</f>
        <v>0.37728309954751271</v>
      </c>
      <c r="AQ31" s="3">
        <f>+'Indice PondENGHO'!AQ29/'Indice PondENGHO'!AQ17-1</f>
        <v>0.55650462709521231</v>
      </c>
      <c r="AR31" s="3">
        <f>+'Indice PondENGHO'!AR29/'Indice PondENGHO'!AR17-1</f>
        <v>0.53143582717546733</v>
      </c>
      <c r="AS31" s="3">
        <f>+'Indice PondENGHO'!AS29/'Indice PondENGHO'!AS17-1</f>
        <v>0.55849096913448726</v>
      </c>
      <c r="AT31" s="3">
        <f>+'Indice PondENGHO'!AT29/'Indice PondENGHO'!AT17-1</f>
        <v>0.67375441716732065</v>
      </c>
      <c r="AU31" s="3">
        <f>+'Indice PondENGHO'!AU29/'Indice PondENGHO'!AU17-1</f>
        <v>0.53844441491597927</v>
      </c>
      <c r="AV31" s="3">
        <f>+'Indice PondENGHO'!AV29/'Indice PondENGHO'!AV17-1</f>
        <v>0.46436843116637894</v>
      </c>
      <c r="AW31" s="3">
        <f>+'Indice PondENGHO'!AW29/'Indice PondENGHO'!AW17-1</f>
        <v>0.37030623004719487</v>
      </c>
      <c r="AX31" s="3">
        <f>+'Indice PondENGHO'!AX29/'Indice PondENGHO'!AX17-1</f>
        <v>0.45759170604305477</v>
      </c>
      <c r="AY31" s="11">
        <f>+'Indice PondENGHO'!AY29/'Indice PondENGHO'!AY17-1</f>
        <v>0.58850688523475592</v>
      </c>
      <c r="AZ31" s="10">
        <f>+'Indice PondENGHO'!AZ29/'Indice PondENGHO'!AZ17-1</f>
        <v>0.63694153863115766</v>
      </c>
      <c r="BA31" s="3">
        <f>+'Indice PondENGHO'!BA29/'Indice PondENGHO'!BA17-1</f>
        <v>0.34850786222572294</v>
      </c>
      <c r="BB31" s="3">
        <f>+'Indice PondENGHO'!BB29/'Indice PondENGHO'!BB17-1</f>
        <v>0.37978082779602262</v>
      </c>
      <c r="BC31" s="3">
        <f>+'Indice PondENGHO'!BC29/'Indice PondENGHO'!BC17-1</f>
        <v>0.54852196355583716</v>
      </c>
      <c r="BD31" s="3">
        <f>+'Indice PondENGHO'!BD29/'Indice PondENGHO'!BD17-1</f>
        <v>0.53092032414247226</v>
      </c>
      <c r="BE31" s="3">
        <f>+'Indice PondENGHO'!BE29/'Indice PondENGHO'!BE17-1</f>
        <v>0.55389923269505426</v>
      </c>
      <c r="BF31" s="3">
        <f>+'Indice PondENGHO'!BF29/'Indice PondENGHO'!BF17-1</f>
        <v>0.67826132029977804</v>
      </c>
      <c r="BG31" s="3">
        <f>+'Indice PondENGHO'!BG29/'Indice PondENGHO'!BG17-1</f>
        <v>0.54178795710339966</v>
      </c>
      <c r="BH31" s="3">
        <f>+'Indice PondENGHO'!BH29/'Indice PondENGHO'!BH17-1</f>
        <v>0.46167943894416363</v>
      </c>
      <c r="BI31" s="3">
        <f>+'Indice PondENGHO'!BI29/'Indice PondENGHO'!BI17-1</f>
        <v>0.37482209278154444</v>
      </c>
      <c r="BJ31" s="3">
        <f>+'Indice PondENGHO'!BJ29/'Indice PondENGHO'!BJ17-1</f>
        <v>0.4551419157750658</v>
      </c>
      <c r="BK31" s="11">
        <f>+'Indice PondENGHO'!BK29/'Indice PondENGHO'!BK17-1</f>
        <v>0.58345313038041979</v>
      </c>
      <c r="BL31" s="2">
        <f t="shared" si="1"/>
        <v>43525</v>
      </c>
      <c r="BM31" s="10">
        <f>+'Indice PondENGHO'!BL29/'Indice PondENGHO'!BL17-1</f>
        <v>0.55981183558786896</v>
      </c>
      <c r="BN31" s="3">
        <f>+'Indice PondENGHO'!BM29/'Indice PondENGHO'!BM17-1</f>
        <v>0.55282343052891858</v>
      </c>
      <c r="BO31" s="3">
        <f>+'Indice PondENGHO'!BN29/'Indice PondENGHO'!BN17-1</f>
        <v>0.54937052859222812</v>
      </c>
      <c r="BP31" s="3">
        <f>+'Indice PondENGHO'!BO29/'Indice PondENGHO'!BO17-1</f>
        <v>0.54711889040661266</v>
      </c>
      <c r="BQ31" s="11">
        <f>+'Indice PondENGHO'!BP29/'Indice PondENGHO'!BP17-1</f>
        <v>0.5377443563212545</v>
      </c>
      <c r="BR31" s="10">
        <f>+'Indice PondENGHO'!BQ29/'Indice PondENGHO'!BQ17-1</f>
        <v>0.64062768024492112</v>
      </c>
      <c r="BS31" s="3">
        <f>+'Indice PondENGHO'!BR29/'Indice PondENGHO'!BR17-1</f>
        <v>0.34809494614537817</v>
      </c>
      <c r="BT31" s="3">
        <f>+'Indice PondENGHO'!BS29/'Indice PondENGHO'!BS17-1</f>
        <v>0.37662470409451476</v>
      </c>
      <c r="BU31" s="3">
        <f>+'Indice PondENGHO'!BT29/'Indice PondENGHO'!BT17-1</f>
        <v>0.55828319265724957</v>
      </c>
      <c r="BV31" s="3">
        <f>+'Indice PondENGHO'!BU29/'Indice PondENGHO'!BU17-1</f>
        <v>0.5309764473181271</v>
      </c>
      <c r="BW31" s="3">
        <f>+'Indice PondENGHO'!BV29/'Indice PondENGHO'!BV17-1</f>
        <v>0.55889132415259257</v>
      </c>
      <c r="BX31" s="3">
        <f>+'Indice PondENGHO'!BW29/'Indice PondENGHO'!BW17-1</f>
        <v>0.67205628888576174</v>
      </c>
      <c r="BY31" s="3">
        <f>+'Indice PondENGHO'!BX29/'Indice PondENGHO'!BX17-1</f>
        <v>0.53870829527673636</v>
      </c>
      <c r="BZ31" s="3">
        <f>+'Indice PondENGHO'!BY29/'Indice PondENGHO'!BY17-1</f>
        <v>0.46342638866145713</v>
      </c>
      <c r="CA31" s="3">
        <f>+'Indice PondENGHO'!BZ29/'Indice PondENGHO'!BZ17-1</f>
        <v>0.37282704212494355</v>
      </c>
      <c r="CB31" s="3">
        <f>+'Indice PondENGHO'!CA29/'Indice PondENGHO'!CA17-1</f>
        <v>0.45773728620942045</v>
      </c>
      <c r="CC31" s="11">
        <f>+'Indice PondENGHO'!CB29/'Indice PondENGHO'!CB17-1</f>
        <v>0.58817124771538087</v>
      </c>
      <c r="CD31" s="3">
        <f>+'Indice PondENGHO'!CC29/'Indice PondENGHO'!CC17-1</f>
        <v>0.5468987431267438</v>
      </c>
      <c r="CE31" s="3">
        <f>+'Indice PondENGHO'!CD29/'Indice PondENGHO'!CD17-1</f>
        <v>0.5468987431267438</v>
      </c>
      <c r="CF31" s="3">
        <f>+'[3]Infla Interanual PondENGHO'!CD31</f>
        <v>0.54744560992336311</v>
      </c>
      <c r="CG31" s="3"/>
      <c r="CI31" s="74">
        <f t="shared" si="8"/>
        <v>2.2067479266614454E-2</v>
      </c>
      <c r="CJ31" s="74">
        <f t="shared" si="3"/>
        <v>2.2067479266614454E-2</v>
      </c>
      <c r="CK31" s="74">
        <f t="shared" si="9"/>
        <v>0</v>
      </c>
      <c r="CL31" s="74"/>
      <c r="CM31" s="74"/>
      <c r="CN31" s="74">
        <f>+'[3]Infla Interanual PondENGHO'!CF31</f>
        <v>2.2426897238248866E-2</v>
      </c>
      <c r="CP31" s="74">
        <f t="shared" si="4"/>
        <v>-3.5941797163441258E-4</v>
      </c>
      <c r="CT31" s="75">
        <f t="shared" si="10"/>
        <v>0.55981183558786896</v>
      </c>
      <c r="CU31" s="75">
        <f t="shared" si="11"/>
        <v>0.55282343052891858</v>
      </c>
      <c r="CV31" s="75">
        <f t="shared" si="12"/>
        <v>0.54937052859222812</v>
      </c>
      <c r="CW31" s="75">
        <f t="shared" si="13"/>
        <v>0.54711889040661266</v>
      </c>
      <c r="CX31" s="75">
        <f t="shared" si="14"/>
        <v>0.5377443563212545</v>
      </c>
      <c r="CY31" s="76">
        <f>+'[3]Infla Interanual PondENGHO'!BL31</f>
        <v>0.56057620737469338</v>
      </c>
      <c r="CZ31" s="76">
        <f>+'[3]Infla Interanual PondENGHO'!BM31</f>
        <v>0.5534561009664869</v>
      </c>
      <c r="DA31" s="76">
        <f>+'[3]Infla Interanual PondENGHO'!BN31</f>
        <v>0.54996722944255705</v>
      </c>
      <c r="DB31" s="76">
        <f>+'[3]Infla Interanual PondENGHO'!BO31</f>
        <v>0.54763499334744203</v>
      </c>
      <c r="DC31" s="76">
        <f>+'[3]Infla Interanual PondENGHO'!BP31</f>
        <v>0.53814931013644451</v>
      </c>
      <c r="DE31" s="3">
        <f t="shared" si="5"/>
        <v>-7.6437178682442486E-4</v>
      </c>
      <c r="DF31" s="3">
        <f t="shared" si="6"/>
        <v>-6.3267043756831676E-4</v>
      </c>
      <c r="DG31" s="3">
        <f t="shared" si="6"/>
        <v>-5.9670085032892395E-4</v>
      </c>
      <c r="DH31" s="3">
        <f t="shared" si="6"/>
        <v>-5.1610294082937713E-4</v>
      </c>
      <c r="DI31" s="3">
        <f t="shared" si="7"/>
        <v>-4.0495381519001228E-4</v>
      </c>
      <c r="DJ31" s="3">
        <f t="shared" si="15"/>
        <v>-5.4686679661930526E-4</v>
      </c>
    </row>
    <row r="32" spans="1:114" x14ac:dyDescent="0.3">
      <c r="A32" s="2">
        <f t="shared" si="0"/>
        <v>43556</v>
      </c>
      <c r="B32" s="1">
        <f t="shared" si="2"/>
        <v>4</v>
      </c>
      <c r="C32" s="1">
        <v>2019</v>
      </c>
      <c r="D32" s="10">
        <f>+'Indice PondENGHO'!D30/'Indice PondENGHO'!D18-1</f>
        <v>0.66629730420621525</v>
      </c>
      <c r="E32" s="3">
        <f>+'Indice PondENGHO'!E30/'Indice PondENGHO'!E18-1</f>
        <v>0.34471573807408729</v>
      </c>
      <c r="F32" s="3">
        <f>+'Indice PondENGHO'!F30/'Indice PondENGHO'!F18-1</f>
        <v>0.39914679792589824</v>
      </c>
      <c r="G32" s="3">
        <f>+'Indice PondENGHO'!G30/'Indice PondENGHO'!G18-1</f>
        <v>0.4913300482887264</v>
      </c>
      <c r="H32" s="3">
        <f>+'Indice PondENGHO'!H30/'Indice PondENGHO'!H18-1</f>
        <v>0.58197030897487934</v>
      </c>
      <c r="I32" s="3">
        <f>+'Indice PondENGHO'!I30/'Indice PondENGHO'!I18-1</f>
        <v>0.59640207820720148</v>
      </c>
      <c r="J32" s="3">
        <f>+'Indice PondENGHO'!J30/'Indice PondENGHO'!J18-1</f>
        <v>0.67372281716251003</v>
      </c>
      <c r="K32" s="3">
        <f>+'Indice PondENGHO'!K30/'Indice PondENGHO'!K18-1</f>
        <v>0.5707497746481387</v>
      </c>
      <c r="L32" s="3">
        <f>+'Indice PondENGHO'!L30/'Indice PondENGHO'!L18-1</f>
        <v>0.4825001351662408</v>
      </c>
      <c r="M32" s="3">
        <f>+'Indice PondENGHO'!M30/'Indice PondENGHO'!M18-1</f>
        <v>0.38024457977784354</v>
      </c>
      <c r="N32" s="3">
        <f>+'Indice PondENGHO'!N30/'Indice PondENGHO'!N18-1</f>
        <v>0.49184148782220771</v>
      </c>
      <c r="O32" s="11">
        <f>+'Indice PondENGHO'!O30/'Indice PondENGHO'!O18-1</f>
        <v>0.61742196584735498</v>
      </c>
      <c r="P32" s="10">
        <f>+'Indice PondENGHO'!P30/'Indice PondENGHO'!P18-1</f>
        <v>0.66465089857529014</v>
      </c>
      <c r="Q32" s="3">
        <f>+'Indice PondENGHO'!Q30/'Indice PondENGHO'!Q18-1</f>
        <v>0.34534802869555681</v>
      </c>
      <c r="R32" s="3">
        <f>+'Indice PondENGHO'!R30/'Indice PondENGHO'!R18-1</f>
        <v>0.40178605192738726</v>
      </c>
      <c r="S32" s="3">
        <f>+'Indice PondENGHO'!S30/'Indice PondENGHO'!S18-1</f>
        <v>0.48674489642225116</v>
      </c>
      <c r="T32" s="3">
        <f>+'Indice PondENGHO'!T30/'Indice PondENGHO'!T18-1</f>
        <v>0.58147591409967214</v>
      </c>
      <c r="U32" s="3">
        <f>+'Indice PondENGHO'!U30/'Indice PondENGHO'!U18-1</f>
        <v>0.59218772739644598</v>
      </c>
      <c r="V32" s="3">
        <f>+'Indice PondENGHO'!V30/'Indice PondENGHO'!V18-1</f>
        <v>0.675622388231504</v>
      </c>
      <c r="W32" s="3">
        <f>+'Indice PondENGHO'!W30/'Indice PondENGHO'!W18-1</f>
        <v>0.57550224933385419</v>
      </c>
      <c r="X32" s="3">
        <f>+'Indice PondENGHO'!X30/'Indice PondENGHO'!X18-1</f>
        <v>0.48357712029576416</v>
      </c>
      <c r="Y32" s="3">
        <f>+'Indice PondENGHO'!Y30/'Indice PondENGHO'!Y18-1</f>
        <v>0.37995156003232489</v>
      </c>
      <c r="Z32" s="3">
        <f>+'Indice PondENGHO'!Z30/'Indice PondENGHO'!Z18-1</f>
        <v>0.48906671304759652</v>
      </c>
      <c r="AA32" s="11">
        <f>+'Indice PondENGHO'!AA30/'Indice PondENGHO'!AA18-1</f>
        <v>0.61208974723464959</v>
      </c>
      <c r="AB32" s="10">
        <f>+'Indice PondENGHO'!AB30/'Indice PondENGHO'!AB18-1</f>
        <v>0.66319690469083614</v>
      </c>
      <c r="AC32" s="3">
        <f>+'Indice PondENGHO'!AC30/'Indice PondENGHO'!AC18-1</f>
        <v>0.34435279589401535</v>
      </c>
      <c r="AD32" s="3">
        <f>+'Indice PondENGHO'!AD30/'Indice PondENGHO'!AD18-1</f>
        <v>0.40211445604245766</v>
      </c>
      <c r="AE32" s="3">
        <f>+'Indice PondENGHO'!AE30/'Indice PondENGHO'!AE18-1</f>
        <v>0.48429245897609463</v>
      </c>
      <c r="AF32" s="3">
        <f>+'Indice PondENGHO'!AF30/'Indice PondENGHO'!AF18-1</f>
        <v>0.58100149213445795</v>
      </c>
      <c r="AG32" s="3">
        <f>+'Indice PondENGHO'!AG30/'Indice PondENGHO'!AG18-1</f>
        <v>0.5896638289914915</v>
      </c>
      <c r="AH32" s="3">
        <f>+'Indice PondENGHO'!AH30/'Indice PondENGHO'!AH18-1</f>
        <v>0.67630608841350992</v>
      </c>
      <c r="AI32" s="3">
        <f>+'Indice PondENGHO'!AI30/'Indice PondENGHO'!AI18-1</f>
        <v>0.57816473300413529</v>
      </c>
      <c r="AJ32" s="3">
        <f>+'Indice PondENGHO'!AJ30/'Indice PondENGHO'!AJ18-1</f>
        <v>0.48438277157914555</v>
      </c>
      <c r="AK32" s="3">
        <f>+'Indice PondENGHO'!AK30/'Indice PondENGHO'!AK18-1</f>
        <v>0.3800378461727818</v>
      </c>
      <c r="AL32" s="3">
        <f>+'Indice PondENGHO'!AL30/'Indice PondENGHO'!AL18-1</f>
        <v>0.48482915289008899</v>
      </c>
      <c r="AM32" s="11">
        <f>+'Indice PondENGHO'!AM30/'Indice PondENGHO'!AM18-1</f>
        <v>0.60966424361115812</v>
      </c>
      <c r="AN32" s="10">
        <f>+'Indice PondENGHO'!AN30/'Indice PondENGHO'!AN18-1</f>
        <v>0.66148738299080323</v>
      </c>
      <c r="AO32" s="3">
        <f>+'Indice PondENGHO'!AO30/'Indice PondENGHO'!AO18-1</f>
        <v>0.34487201825808222</v>
      </c>
      <c r="AP32" s="3">
        <f>+'Indice PondENGHO'!AP30/'Indice PondENGHO'!AP18-1</f>
        <v>0.40548269756219057</v>
      </c>
      <c r="AQ32" s="3">
        <f>+'Indice PondENGHO'!AQ30/'Indice PondENGHO'!AQ18-1</f>
        <v>0.48355037455249295</v>
      </c>
      <c r="AR32" s="3">
        <f>+'Indice PondENGHO'!AR30/'Indice PondENGHO'!AR18-1</f>
        <v>0.5810232135111375</v>
      </c>
      <c r="AS32" s="3">
        <f>+'Indice PondENGHO'!AS30/'Indice PondENGHO'!AS18-1</f>
        <v>0.58443611839057774</v>
      </c>
      <c r="AT32" s="3">
        <f>+'Indice PondENGHO'!AT30/'Indice PondENGHO'!AT18-1</f>
        <v>0.68029912876040055</v>
      </c>
      <c r="AU32" s="3">
        <f>+'Indice PondENGHO'!AU30/'Indice PondENGHO'!AU18-1</f>
        <v>0.57713570024111904</v>
      </c>
      <c r="AV32" s="3">
        <f>+'Indice PondENGHO'!AV30/'Indice PondENGHO'!AV18-1</f>
        <v>0.48378434396733194</v>
      </c>
      <c r="AW32" s="3">
        <f>+'Indice PondENGHO'!AW30/'Indice PondENGHO'!AW18-1</f>
        <v>0.37705402960447554</v>
      </c>
      <c r="AX32" s="3">
        <f>+'Indice PondENGHO'!AX30/'Indice PondENGHO'!AX18-1</f>
        <v>0.48211261213226964</v>
      </c>
      <c r="AY32" s="11">
        <f>+'Indice PondENGHO'!AY30/'Indice PondENGHO'!AY18-1</f>
        <v>0.60873969533733874</v>
      </c>
      <c r="AZ32" s="10">
        <f>+'Indice PondENGHO'!AZ30/'Indice PondENGHO'!AZ18-1</f>
        <v>0.65831141558048767</v>
      </c>
      <c r="BA32" s="3">
        <f>+'Indice PondENGHO'!BA30/'Indice PondENGHO'!BA18-1</f>
        <v>0.34615982481793051</v>
      </c>
      <c r="BB32" s="3">
        <f>+'Indice PondENGHO'!BB30/'Indice PondENGHO'!BB18-1</f>
        <v>0.40901606328937823</v>
      </c>
      <c r="BC32" s="3">
        <f>+'Indice PondENGHO'!BC30/'Indice PondENGHO'!BC18-1</f>
        <v>0.48216535008766859</v>
      </c>
      <c r="BD32" s="3">
        <f>+'Indice PondENGHO'!BD30/'Indice PondENGHO'!BD18-1</f>
        <v>0.57967420118193203</v>
      </c>
      <c r="BE32" s="3">
        <f>+'Indice PondENGHO'!BE30/'Indice PondENGHO'!BE18-1</f>
        <v>0.57916829514317469</v>
      </c>
      <c r="BF32" s="3">
        <f>+'Indice PondENGHO'!BF30/'Indice PondENGHO'!BF18-1</f>
        <v>0.68292898323426043</v>
      </c>
      <c r="BG32" s="3">
        <f>+'Indice PondENGHO'!BG30/'Indice PondENGHO'!BG18-1</f>
        <v>0.58051115870181369</v>
      </c>
      <c r="BH32" s="3">
        <f>+'Indice PondENGHO'!BH30/'Indice PondENGHO'!BH18-1</f>
        <v>0.48181383780143827</v>
      </c>
      <c r="BI32" s="3">
        <f>+'Indice PondENGHO'!BI30/'Indice PondENGHO'!BI18-1</f>
        <v>0.38030080430154922</v>
      </c>
      <c r="BJ32" s="3">
        <f>+'Indice PondENGHO'!BJ30/'Indice PondENGHO'!BJ18-1</f>
        <v>0.47927112599494248</v>
      </c>
      <c r="BK32" s="11">
        <f>+'Indice PondENGHO'!BK30/'Indice PondENGHO'!BK18-1</f>
        <v>0.60349004832923825</v>
      </c>
      <c r="BL32" s="2">
        <f t="shared" si="1"/>
        <v>43556</v>
      </c>
      <c r="BM32" s="10">
        <f>+'Indice PondENGHO'!BL30/'Indice PondENGHO'!BL18-1</f>
        <v>0.57010869706281286</v>
      </c>
      <c r="BN32" s="3">
        <f>+'Indice PondENGHO'!BM30/'Indice PondENGHO'!BM18-1</f>
        <v>0.56261066451631425</v>
      </c>
      <c r="BO32" s="3">
        <f>+'Indice PondENGHO'!BN30/'Indice PondENGHO'!BN18-1</f>
        <v>0.55987089757372699</v>
      </c>
      <c r="BP32" s="3">
        <f>+'Indice PondENGHO'!BO30/'Indice PondENGHO'!BO18-1</f>
        <v>0.55789203536161458</v>
      </c>
      <c r="BQ32" s="11">
        <f>+'Indice PondENGHO'!BP30/'Indice PondENGHO'!BP18-1</f>
        <v>0.54900664967656554</v>
      </c>
      <c r="BR32" s="10">
        <f>+'Indice PondENGHO'!BQ30/'Indice PondENGHO'!BQ18-1</f>
        <v>0.66256485830295331</v>
      </c>
      <c r="BS32" s="3">
        <f>+'Indice PondENGHO'!BR30/'Indice PondENGHO'!BR18-1</f>
        <v>0.34524447881189801</v>
      </c>
      <c r="BT32" s="3">
        <f>+'Indice PondENGHO'!BS30/'Indice PondENGHO'!BS18-1</f>
        <v>0.40438171868865003</v>
      </c>
      <c r="BU32" s="3">
        <f>+'Indice PondENGHO'!BT30/'Indice PondENGHO'!BT18-1</f>
        <v>0.48464655352296115</v>
      </c>
      <c r="BV32" s="3">
        <f>+'Indice PondENGHO'!BU30/'Indice PondENGHO'!BU18-1</f>
        <v>0.58059885753385698</v>
      </c>
      <c r="BW32" s="3">
        <f>+'Indice PondENGHO'!BV30/'Indice PondENGHO'!BV18-1</f>
        <v>0.58497090410701458</v>
      </c>
      <c r="BX32" s="3">
        <f>+'Indice PondENGHO'!BW30/'Indice PondENGHO'!BW18-1</f>
        <v>0.67935001438342324</v>
      </c>
      <c r="BY32" s="3">
        <f>+'Indice PondENGHO'!BX30/'Indice PondENGHO'!BX18-1</f>
        <v>0.57729843548215531</v>
      </c>
      <c r="BZ32" s="3">
        <f>+'Indice PondENGHO'!BY30/'Indice PondENGHO'!BY18-1</f>
        <v>0.48298852069190046</v>
      </c>
      <c r="CA32" s="3">
        <f>+'Indice PondENGHO'!BZ30/'Indice PondENGHO'!BZ18-1</f>
        <v>0.37944123402051821</v>
      </c>
      <c r="CB32" s="3">
        <f>+'Indice PondENGHO'!CA30/'Indice PondENGHO'!CA18-1</f>
        <v>0.48301828620491771</v>
      </c>
      <c r="CC32" s="11">
        <f>+'Indice PondENGHO'!CB30/'Indice PondENGHO'!CB18-1</f>
        <v>0.60825974752155321</v>
      </c>
      <c r="CD32" s="3">
        <f>+'Indice PondENGHO'!CC30/'Indice PondENGHO'!CC18-1</f>
        <v>0.55757010395700823</v>
      </c>
      <c r="CE32" s="3">
        <f>+'Indice PondENGHO'!CD30/'Indice PondENGHO'!CD18-1</f>
        <v>0.5575702158494269</v>
      </c>
      <c r="CF32" s="3">
        <f>+'[3]Infla Interanual PondENGHO'!CD32</f>
        <v>0.55798168739443033</v>
      </c>
      <c r="CG32" s="3"/>
      <c r="CI32" s="74">
        <f t="shared" si="8"/>
        <v>2.1102047386247325E-2</v>
      </c>
      <c r="CJ32" s="74">
        <f t="shared" si="3"/>
        <v>2.1102047386247325E-2</v>
      </c>
      <c r="CK32" s="74">
        <f t="shared" si="9"/>
        <v>0</v>
      </c>
      <c r="CL32" s="74"/>
      <c r="CM32" s="74"/>
      <c r="CN32" s="74">
        <f>+'[3]Infla Interanual PondENGHO'!CF32</f>
        <v>2.1472888818589109E-2</v>
      </c>
      <c r="CP32" s="74">
        <f t="shared" si="4"/>
        <v>-3.7084143234178413E-4</v>
      </c>
      <c r="CT32" s="75">
        <f t="shared" si="10"/>
        <v>0.57010869706281286</v>
      </c>
      <c r="CU32" s="75">
        <f t="shared" si="11"/>
        <v>0.56261066451631425</v>
      </c>
      <c r="CV32" s="75">
        <f t="shared" si="12"/>
        <v>0.55987089757372699</v>
      </c>
      <c r="CW32" s="75">
        <f t="shared" si="13"/>
        <v>0.55789203536161458</v>
      </c>
      <c r="CX32" s="75">
        <f t="shared" si="14"/>
        <v>0.54900664967656554</v>
      </c>
      <c r="CY32" s="76">
        <f>+'[3]Infla Interanual PondENGHO'!BL32</f>
        <v>0.57076966548422226</v>
      </c>
      <c r="CZ32" s="76">
        <f>+'[3]Infla Interanual PondENGHO'!BM32</f>
        <v>0.56310937300140385</v>
      </c>
      <c r="DA32" s="76">
        <f>+'[3]Infla Interanual PondENGHO'!BN32</f>
        <v>0.56029768346957298</v>
      </c>
      <c r="DB32" s="76">
        <f>+'[3]Infla Interanual PondENGHO'!BO32</f>
        <v>0.55825166523165204</v>
      </c>
      <c r="DC32" s="76">
        <f>+'[3]Infla Interanual PondENGHO'!BP32</f>
        <v>0.54929677666563315</v>
      </c>
      <c r="DE32" s="3">
        <f t="shared" si="5"/>
        <v>-6.6096842140939138E-4</v>
      </c>
      <c r="DF32" s="3">
        <f t="shared" ref="DF32:DH47" si="16">+CU32-CZ32</f>
        <v>-4.9870848508959398E-4</v>
      </c>
      <c r="DG32" s="3">
        <f t="shared" si="16"/>
        <v>-4.2678589584599358E-4</v>
      </c>
      <c r="DH32" s="3">
        <f t="shared" si="16"/>
        <v>-3.5962987003745894E-4</v>
      </c>
      <c r="DI32" s="3">
        <f t="shared" si="7"/>
        <v>-2.9012698906760725E-4</v>
      </c>
      <c r="DJ32" s="3">
        <f t="shared" si="15"/>
        <v>-4.1147154500342786E-4</v>
      </c>
    </row>
    <row r="33" spans="1:114" x14ac:dyDescent="0.3">
      <c r="A33" s="2">
        <f t="shared" si="0"/>
        <v>43586</v>
      </c>
      <c r="B33" s="1">
        <f t="shared" si="2"/>
        <v>5</v>
      </c>
      <c r="C33" s="1">
        <v>2019</v>
      </c>
      <c r="D33" s="10">
        <f>+'Indice PondENGHO'!D31/'Indice PondENGHO'!D19-1</f>
        <v>0.6525390105029929</v>
      </c>
      <c r="E33" s="3">
        <f>+'Indice PondENGHO'!E31/'Indice PondENGHO'!E19-1</f>
        <v>0.35020580035550775</v>
      </c>
      <c r="F33" s="3">
        <f>+'Indice PondENGHO'!F31/'Indice PondENGHO'!F19-1</f>
        <v>0.42172911061106944</v>
      </c>
      <c r="G33" s="3">
        <f>+'Indice PondENGHO'!G31/'Indice PondENGHO'!G19-1</f>
        <v>0.56627310609879866</v>
      </c>
      <c r="H33" s="3">
        <f>+'Indice PondENGHO'!H31/'Indice PondENGHO'!H19-1</f>
        <v>0.59836651287573561</v>
      </c>
      <c r="I33" s="3">
        <f>+'Indice PondENGHO'!I31/'Indice PondENGHO'!I19-1</f>
        <v>0.63828627796100013</v>
      </c>
      <c r="J33" s="3">
        <f>+'Indice PondENGHO'!J31/'Indice PondENGHO'!J19-1</f>
        <v>0.70208840539132344</v>
      </c>
      <c r="K33" s="3">
        <f>+'Indice PondENGHO'!K31/'Indice PondENGHO'!K19-1</f>
        <v>0.54643309876519397</v>
      </c>
      <c r="L33" s="3">
        <f>+'Indice PondENGHO'!L31/'Indice PondENGHO'!L19-1</f>
        <v>0.47949623744403946</v>
      </c>
      <c r="M33" s="3">
        <f>+'Indice PondENGHO'!M31/'Indice PondENGHO'!M19-1</f>
        <v>0.41270028414857118</v>
      </c>
      <c r="N33" s="3">
        <f>+'Indice PondENGHO'!N31/'Indice PondENGHO'!N19-1</f>
        <v>0.49198491651013199</v>
      </c>
      <c r="O33" s="11">
        <f>+'Indice PondENGHO'!O31/'Indice PondENGHO'!O19-1</f>
        <v>0.63065702709511595</v>
      </c>
      <c r="P33" s="10">
        <f>+'Indice PondENGHO'!P31/'Indice PondENGHO'!P19-1</f>
        <v>0.65098650884051579</v>
      </c>
      <c r="Q33" s="3">
        <f>+'Indice PondENGHO'!Q31/'Indice PondENGHO'!Q19-1</f>
        <v>0.35268150586839453</v>
      </c>
      <c r="R33" s="3">
        <f>+'Indice PondENGHO'!R31/'Indice PondENGHO'!R19-1</f>
        <v>0.42520373363703867</v>
      </c>
      <c r="S33" s="3">
        <f>+'Indice PondENGHO'!S31/'Indice PondENGHO'!S19-1</f>
        <v>0.55865362992874856</v>
      </c>
      <c r="T33" s="3">
        <f>+'Indice PondENGHO'!T31/'Indice PondENGHO'!T19-1</f>
        <v>0.59748182484901724</v>
      </c>
      <c r="U33" s="3">
        <f>+'Indice PondENGHO'!U31/'Indice PondENGHO'!U19-1</f>
        <v>0.63556144707034545</v>
      </c>
      <c r="V33" s="3">
        <f>+'Indice PondENGHO'!V31/'Indice PondENGHO'!V19-1</f>
        <v>0.70310339425827051</v>
      </c>
      <c r="W33" s="3">
        <f>+'Indice PondENGHO'!W31/'Indice PondENGHO'!W19-1</f>
        <v>0.54823713158316956</v>
      </c>
      <c r="X33" s="3">
        <f>+'Indice PondENGHO'!X31/'Indice PondENGHO'!X19-1</f>
        <v>0.48052816153229361</v>
      </c>
      <c r="Y33" s="3">
        <f>+'Indice PondENGHO'!Y31/'Indice PondENGHO'!Y19-1</f>
        <v>0.42089392403102699</v>
      </c>
      <c r="Z33" s="3">
        <f>+'Indice PondENGHO'!Z31/'Indice PondENGHO'!Z19-1</f>
        <v>0.48807048112612939</v>
      </c>
      <c r="AA33" s="11">
        <f>+'Indice PondENGHO'!AA31/'Indice PondENGHO'!AA19-1</f>
        <v>0.6253999428174728</v>
      </c>
      <c r="AB33" s="10">
        <f>+'Indice PondENGHO'!AB31/'Indice PondENGHO'!AB19-1</f>
        <v>0.64955713746555666</v>
      </c>
      <c r="AC33" s="3">
        <f>+'Indice PondENGHO'!AC31/'Indice PondENGHO'!AC19-1</f>
        <v>0.35185558012441032</v>
      </c>
      <c r="AD33" s="3">
        <f>+'Indice PondENGHO'!AD31/'Indice PondENGHO'!AD19-1</f>
        <v>0.42588371981111361</v>
      </c>
      <c r="AE33" s="3">
        <f>+'Indice PondENGHO'!AE31/'Indice PondENGHO'!AE19-1</f>
        <v>0.55373264071212791</v>
      </c>
      <c r="AF33" s="3">
        <f>+'Indice PondENGHO'!AF31/'Indice PondENGHO'!AF19-1</f>
        <v>0.59688000885594561</v>
      </c>
      <c r="AG33" s="3">
        <f>+'Indice PondENGHO'!AG31/'Indice PondENGHO'!AG19-1</f>
        <v>0.63358977855327026</v>
      </c>
      <c r="AH33" s="3">
        <f>+'Indice PondENGHO'!AH31/'Indice PondENGHO'!AH19-1</f>
        <v>0.70465704324416834</v>
      </c>
      <c r="AI33" s="3">
        <f>+'Indice PondENGHO'!AI31/'Indice PondENGHO'!AI19-1</f>
        <v>0.54876662650401986</v>
      </c>
      <c r="AJ33" s="3">
        <f>+'Indice PondENGHO'!AJ31/'Indice PondENGHO'!AJ19-1</f>
        <v>0.48065150304847593</v>
      </c>
      <c r="AK33" s="3">
        <f>+'Indice PondENGHO'!AK31/'Indice PondENGHO'!AK19-1</f>
        <v>0.42271577925533133</v>
      </c>
      <c r="AL33" s="3">
        <f>+'Indice PondENGHO'!AL31/'Indice PondENGHO'!AL19-1</f>
        <v>0.4827270201449485</v>
      </c>
      <c r="AM33" s="11">
        <f>+'Indice PondENGHO'!AM31/'Indice PondENGHO'!AM19-1</f>
        <v>0.62273574881167937</v>
      </c>
      <c r="AN33" s="10">
        <f>+'Indice PondENGHO'!AN31/'Indice PondENGHO'!AN19-1</f>
        <v>0.64806122169761049</v>
      </c>
      <c r="AO33" s="3">
        <f>+'Indice PondENGHO'!AO31/'Indice PondENGHO'!AO19-1</f>
        <v>0.35248424790206956</v>
      </c>
      <c r="AP33" s="3">
        <f>+'Indice PondENGHO'!AP31/'Indice PondENGHO'!AP19-1</f>
        <v>0.42901803480224054</v>
      </c>
      <c r="AQ33" s="3">
        <f>+'Indice PondENGHO'!AQ31/'Indice PondENGHO'!AQ19-1</f>
        <v>0.55195655726371107</v>
      </c>
      <c r="AR33" s="3">
        <f>+'Indice PondENGHO'!AR31/'Indice PondENGHO'!AR19-1</f>
        <v>0.59700903695322283</v>
      </c>
      <c r="AS33" s="3">
        <f>+'Indice PondENGHO'!AS31/'Indice PondENGHO'!AS19-1</f>
        <v>0.6296996390974503</v>
      </c>
      <c r="AT33" s="3">
        <f>+'Indice PondENGHO'!AT31/'Indice PondENGHO'!AT19-1</f>
        <v>0.70642111446463129</v>
      </c>
      <c r="AU33" s="3">
        <f>+'Indice PondENGHO'!AU31/'Indice PondENGHO'!AU19-1</f>
        <v>0.54808111252170533</v>
      </c>
      <c r="AV33" s="3">
        <f>+'Indice PondENGHO'!AV31/'Indice PondENGHO'!AV19-1</f>
        <v>0.48114631960305942</v>
      </c>
      <c r="AW33" s="3">
        <f>+'Indice PondENGHO'!AW31/'Indice PondENGHO'!AW19-1</f>
        <v>0.41822190918813296</v>
      </c>
      <c r="AX33" s="3">
        <f>+'Indice PondENGHO'!AX31/'Indice PondENGHO'!AX19-1</f>
        <v>0.48006804449210616</v>
      </c>
      <c r="AY33" s="11">
        <f>+'Indice PondENGHO'!AY31/'Indice PondENGHO'!AY19-1</f>
        <v>0.6224300729378891</v>
      </c>
      <c r="AZ33" s="10">
        <f>+'Indice PondENGHO'!AZ31/'Indice PondENGHO'!AZ19-1</f>
        <v>0.64481547626127278</v>
      </c>
      <c r="BA33" s="3">
        <f>+'Indice PondENGHO'!BA31/'Indice PondENGHO'!BA19-1</f>
        <v>0.35467559907146984</v>
      </c>
      <c r="BB33" s="3">
        <f>+'Indice PondENGHO'!BB31/'Indice PondENGHO'!BB19-1</f>
        <v>0.43220418627060275</v>
      </c>
      <c r="BC33" s="3">
        <f>+'Indice PondENGHO'!BC31/'Indice PondENGHO'!BC19-1</f>
        <v>0.55038786901126602</v>
      </c>
      <c r="BD33" s="3">
        <f>+'Indice PondENGHO'!BD31/'Indice PondENGHO'!BD19-1</f>
        <v>0.59601270920713723</v>
      </c>
      <c r="BE33" s="3">
        <f>+'Indice PondENGHO'!BE31/'Indice PondENGHO'!BE19-1</f>
        <v>0.62586191017834447</v>
      </c>
      <c r="BF33" s="3">
        <f>+'Indice PondENGHO'!BF31/'Indice PondENGHO'!BF19-1</f>
        <v>0.70781857307214846</v>
      </c>
      <c r="BG33" s="3">
        <f>+'Indice PondENGHO'!BG31/'Indice PondENGHO'!BG19-1</f>
        <v>0.54946311633857237</v>
      </c>
      <c r="BH33" s="3">
        <f>+'Indice PondENGHO'!BH31/'Indice PondENGHO'!BH19-1</f>
        <v>0.4803359873004549</v>
      </c>
      <c r="BI33" s="3">
        <f>+'Indice PondENGHO'!BI31/'Indice PondENGHO'!BI19-1</f>
        <v>0.43102834737245632</v>
      </c>
      <c r="BJ33" s="3">
        <f>+'Indice PondENGHO'!BJ31/'Indice PondENGHO'!BJ19-1</f>
        <v>0.4769177067910122</v>
      </c>
      <c r="BK33" s="11">
        <f>+'Indice PondENGHO'!BK31/'Indice PondENGHO'!BK19-1</f>
        <v>0.61755329472711207</v>
      </c>
      <c r="BL33" s="2">
        <f t="shared" si="1"/>
        <v>43586</v>
      </c>
      <c r="BM33" s="10">
        <f>+'Indice PondENGHO'!BL31/'Indice PondENGHO'!BL19-1</f>
        <v>0.58180773786784012</v>
      </c>
      <c r="BN33" s="3">
        <f>+'Indice PondENGHO'!BM31/'Indice PondENGHO'!BM19-1</f>
        <v>0.5765904779887685</v>
      </c>
      <c r="BO33" s="3">
        <f>+'Indice PondENGHO'!BN31/'Indice PondENGHO'!BN19-1</f>
        <v>0.57455984107071822</v>
      </c>
      <c r="BP33" s="3">
        <f>+'Indice PondENGHO'!BO31/'Indice PondENGHO'!BO19-1</f>
        <v>0.57386478288206155</v>
      </c>
      <c r="BQ33" s="11">
        <f>+'Indice PondENGHO'!BP31/'Indice PondENGHO'!BP19-1</f>
        <v>0.56726883220949698</v>
      </c>
      <c r="BR33" s="10">
        <f>+'Indice PondENGHO'!BQ31/'Indice PondENGHO'!BQ19-1</f>
        <v>0.64897577150373897</v>
      </c>
      <c r="BS33" s="3">
        <f>+'Indice PondENGHO'!BR31/'Indice PondENGHO'!BR19-1</f>
        <v>0.3527779064136487</v>
      </c>
      <c r="BT33" s="3">
        <f>+'Indice PondENGHO'!BS31/'Indice PondENGHO'!BS19-1</f>
        <v>0.42771107101751693</v>
      </c>
      <c r="BU33" s="3">
        <f>+'Indice PondENGHO'!BT31/'Indice PondENGHO'!BT19-1</f>
        <v>0.55450686940893523</v>
      </c>
      <c r="BV33" s="3">
        <f>+'Indice PondENGHO'!BU31/'Indice PondENGHO'!BU19-1</f>
        <v>0.5967538038250364</v>
      </c>
      <c r="BW33" s="3">
        <f>+'Indice PondENGHO'!BV31/'Indice PondENGHO'!BV19-1</f>
        <v>0.6301168413161693</v>
      </c>
      <c r="BX33" s="3">
        <f>+'Indice PondENGHO'!BW31/'Indice PondENGHO'!BW19-1</f>
        <v>0.70578325921706941</v>
      </c>
      <c r="BY33" s="3">
        <f>+'Indice PondENGHO'!BX31/'Indice PondENGHO'!BX19-1</f>
        <v>0.54845007200934903</v>
      </c>
      <c r="BZ33" s="3">
        <f>+'Indice PondENGHO'!BY31/'Indice PondENGHO'!BY19-1</f>
        <v>0.48050479759558384</v>
      </c>
      <c r="CA33" s="3">
        <f>+'Indice PondENGHO'!BZ31/'Indice PondENGHO'!BZ19-1</f>
        <v>0.42407459026744099</v>
      </c>
      <c r="CB33" s="3">
        <f>+'Indice PondENGHO'!CA31/'Indice PondENGHO'!CA19-1</f>
        <v>0.4811412654393723</v>
      </c>
      <c r="CC33" s="11">
        <f>+'Indice PondENGHO'!CB31/'Indice PondENGHO'!CB19-1</f>
        <v>0.62188979500180452</v>
      </c>
      <c r="CD33" s="3">
        <f>+'Indice PondENGHO'!CC31/'Indice PondENGHO'!CC19-1</f>
        <v>0.57323896022001697</v>
      </c>
      <c r="CE33" s="3">
        <f>+'Indice PondENGHO'!CD31/'Indice PondENGHO'!CD19-1</f>
        <v>0.57323896022001697</v>
      </c>
      <c r="CF33" s="3">
        <f>+'[3]Infla Interanual PondENGHO'!CD33</f>
        <v>0.57337605010703752</v>
      </c>
      <c r="CG33" s="3"/>
      <c r="CI33" s="74">
        <f t="shared" si="8"/>
        <v>1.4538905658343149E-2</v>
      </c>
      <c r="CJ33" s="74">
        <f t="shared" si="3"/>
        <v>1.4538905658343149E-2</v>
      </c>
      <c r="CK33" s="74">
        <f t="shared" si="9"/>
        <v>0</v>
      </c>
      <c r="CL33" s="74"/>
      <c r="CM33" s="74"/>
      <c r="CN33" s="74">
        <f>+'[3]Infla Interanual PondENGHO'!CF33</f>
        <v>1.4821998108758283E-2</v>
      </c>
      <c r="CP33" s="74">
        <f t="shared" si="4"/>
        <v>-2.8309245041513442E-4</v>
      </c>
      <c r="CT33" s="75">
        <f t="shared" si="10"/>
        <v>0.58180773786784012</v>
      </c>
      <c r="CU33" s="75">
        <f t="shared" si="11"/>
        <v>0.5765904779887685</v>
      </c>
      <c r="CV33" s="75">
        <f t="shared" si="12"/>
        <v>0.57455984107071822</v>
      </c>
      <c r="CW33" s="75">
        <f t="shared" si="13"/>
        <v>0.57386478288206155</v>
      </c>
      <c r="CX33" s="75">
        <f t="shared" si="14"/>
        <v>0.56726883220949698</v>
      </c>
      <c r="CY33" s="76">
        <f>+'[3]Infla Interanual PondENGHO'!BL33</f>
        <v>0.58213929242993978</v>
      </c>
      <c r="CZ33" s="76">
        <f>+'[3]Infla Interanual PondENGHO'!BM33</f>
        <v>0.57679368283513233</v>
      </c>
      <c r="DA33" s="76">
        <f>+'[3]Infla Interanual PondENGHO'!BN33</f>
        <v>0.5747107385533059</v>
      </c>
      <c r="DB33" s="76">
        <f>+'[3]Infla Interanual PondENGHO'!BO33</f>
        <v>0.57396420514218605</v>
      </c>
      <c r="DC33" s="76">
        <f>+'[3]Infla Interanual PondENGHO'!BP33</f>
        <v>0.5673172943211815</v>
      </c>
      <c r="DE33" s="3">
        <f t="shared" si="5"/>
        <v>-3.3155456209965628E-4</v>
      </c>
      <c r="DF33" s="3">
        <f t="shared" si="16"/>
        <v>-2.0320484636382474E-4</v>
      </c>
      <c r="DG33" s="3">
        <f t="shared" si="16"/>
        <v>-1.5089748258767521E-4</v>
      </c>
      <c r="DH33" s="3">
        <f t="shared" si="16"/>
        <v>-9.9422260124493178E-5</v>
      </c>
      <c r="DI33" s="3">
        <f t="shared" si="7"/>
        <v>-4.8462111684521858E-5</v>
      </c>
      <c r="DJ33" s="3">
        <f t="shared" si="15"/>
        <v>-1.3708988702054725E-4</v>
      </c>
    </row>
    <row r="34" spans="1:114" x14ac:dyDescent="0.3">
      <c r="A34" s="2">
        <f t="shared" si="0"/>
        <v>43617</v>
      </c>
      <c r="B34" s="1">
        <f t="shared" si="2"/>
        <v>6</v>
      </c>
      <c r="C34" s="1">
        <v>2019</v>
      </c>
      <c r="D34" s="10">
        <f>+'Indice PondENGHO'!D32/'Indice PondENGHO'!D20-1</f>
        <v>0.61216263336993815</v>
      </c>
      <c r="E34" s="3">
        <f>+'Indice PondENGHO'!E32/'Indice PondENGHO'!E20-1</f>
        <v>0.37376983264860097</v>
      </c>
      <c r="F34" s="3">
        <f>+'Indice PondENGHO'!F32/'Indice PondENGHO'!F20-1</f>
        <v>0.42752882167037365</v>
      </c>
      <c r="G34" s="3">
        <f>+'Indice PondENGHO'!G32/'Indice PondENGHO'!G20-1</f>
        <v>0.57293255150303612</v>
      </c>
      <c r="H34" s="3">
        <f>+'Indice PondENGHO'!H32/'Indice PondENGHO'!H20-1</f>
        <v>0.58981589866130801</v>
      </c>
      <c r="I34" s="3">
        <f>+'Indice PondENGHO'!I32/'Indice PondENGHO'!I20-1</f>
        <v>0.6326293918037067</v>
      </c>
      <c r="J34" s="3">
        <f>+'Indice PondENGHO'!J32/'Indice PondENGHO'!J20-1</f>
        <v>0.63452141215085023</v>
      </c>
      <c r="K34" s="3">
        <f>+'Indice PondENGHO'!K32/'Indice PondENGHO'!K20-1</f>
        <v>0.64603321040191997</v>
      </c>
      <c r="L34" s="3">
        <f>+'Indice PondENGHO'!L32/'Indice PondENGHO'!L20-1</f>
        <v>0.49075895960298088</v>
      </c>
      <c r="M34" s="3">
        <f>+'Indice PondENGHO'!M32/'Indice PondENGHO'!M20-1</f>
        <v>0.42008686510444471</v>
      </c>
      <c r="N34" s="3">
        <f>+'Indice PondENGHO'!N32/'Indice PondENGHO'!N20-1</f>
        <v>0.49347952861267652</v>
      </c>
      <c r="O34" s="11">
        <f>+'Indice PondENGHO'!O32/'Indice PondENGHO'!O20-1</f>
        <v>0.61562228591571944</v>
      </c>
      <c r="P34" s="10">
        <f>+'Indice PondENGHO'!P32/'Indice PondENGHO'!P20-1</f>
        <v>0.61042462855138191</v>
      </c>
      <c r="Q34" s="3">
        <f>+'Indice PondENGHO'!Q32/'Indice PondENGHO'!Q20-1</f>
        <v>0.37599834320785175</v>
      </c>
      <c r="R34" s="3">
        <f>+'Indice PondENGHO'!R32/'Indice PondENGHO'!R20-1</f>
        <v>0.42820178897388983</v>
      </c>
      <c r="S34" s="3">
        <f>+'Indice PondENGHO'!S32/'Indice PondENGHO'!S20-1</f>
        <v>0.56213130272269396</v>
      </c>
      <c r="T34" s="3">
        <f>+'Indice PondENGHO'!T32/'Indice PondENGHO'!T20-1</f>
        <v>0.58777157658839907</v>
      </c>
      <c r="U34" s="3">
        <f>+'Indice PondENGHO'!U32/'Indice PondENGHO'!U20-1</f>
        <v>0.62786628008275591</v>
      </c>
      <c r="V34" s="3">
        <f>+'Indice PondENGHO'!V32/'Indice PondENGHO'!V20-1</f>
        <v>0.63470434685372279</v>
      </c>
      <c r="W34" s="3">
        <f>+'Indice PondENGHO'!W32/'Indice PondENGHO'!W20-1</f>
        <v>0.65071172629535678</v>
      </c>
      <c r="X34" s="3">
        <f>+'Indice PondENGHO'!X32/'Indice PondENGHO'!X20-1</f>
        <v>0.48826443792142649</v>
      </c>
      <c r="Y34" s="3">
        <f>+'Indice PondENGHO'!Y32/'Indice PondENGHO'!Y20-1</f>
        <v>0.42958447319907567</v>
      </c>
      <c r="Z34" s="3">
        <f>+'Indice PondENGHO'!Z32/'Indice PondENGHO'!Z20-1</f>
        <v>0.4876668400201738</v>
      </c>
      <c r="AA34" s="11">
        <f>+'Indice PondENGHO'!AA32/'Indice PondENGHO'!AA20-1</f>
        <v>0.6095867664992034</v>
      </c>
      <c r="AB34" s="10">
        <f>+'Indice PondENGHO'!AB32/'Indice PondENGHO'!AB20-1</f>
        <v>0.60895106199132454</v>
      </c>
      <c r="AC34" s="3">
        <f>+'Indice PondENGHO'!AC32/'Indice PondENGHO'!AC20-1</f>
        <v>0.37561291827229892</v>
      </c>
      <c r="AD34" s="3">
        <f>+'Indice PondENGHO'!AD32/'Indice PondENGHO'!AD20-1</f>
        <v>0.42764211689752263</v>
      </c>
      <c r="AE34" s="3">
        <f>+'Indice PondENGHO'!AE32/'Indice PondENGHO'!AE20-1</f>
        <v>0.55610758353730971</v>
      </c>
      <c r="AF34" s="3">
        <f>+'Indice PondENGHO'!AF32/'Indice PondENGHO'!AF20-1</f>
        <v>0.586633952616465</v>
      </c>
      <c r="AG34" s="3">
        <f>+'Indice PondENGHO'!AG32/'Indice PondENGHO'!AG20-1</f>
        <v>0.62655888979367846</v>
      </c>
      <c r="AH34" s="3">
        <f>+'Indice PondENGHO'!AH32/'Indice PondENGHO'!AH20-1</f>
        <v>0.63515500042847073</v>
      </c>
      <c r="AI34" s="3">
        <f>+'Indice PondENGHO'!AI32/'Indice PondENGHO'!AI20-1</f>
        <v>0.65281638754950144</v>
      </c>
      <c r="AJ34" s="3">
        <f>+'Indice PondENGHO'!AJ32/'Indice PondENGHO'!AJ20-1</f>
        <v>0.48722918873939114</v>
      </c>
      <c r="AK34" s="3">
        <f>+'Indice PondENGHO'!AK32/'Indice PondENGHO'!AK20-1</f>
        <v>0.43167978109619143</v>
      </c>
      <c r="AL34" s="3">
        <f>+'Indice PondENGHO'!AL32/'Indice PondENGHO'!AL20-1</f>
        <v>0.481439664082153</v>
      </c>
      <c r="AM34" s="11">
        <f>+'Indice PondENGHO'!AM32/'Indice PondENGHO'!AM20-1</f>
        <v>0.60687308591614797</v>
      </c>
      <c r="AN34" s="10">
        <f>+'Indice PondENGHO'!AN32/'Indice PondENGHO'!AN20-1</f>
        <v>0.60835304542135726</v>
      </c>
      <c r="AO34" s="3">
        <f>+'Indice PondENGHO'!AO32/'Indice PondENGHO'!AO20-1</f>
        <v>0.37617020132604329</v>
      </c>
      <c r="AP34" s="3">
        <f>+'Indice PondENGHO'!AP32/'Indice PondENGHO'!AP20-1</f>
        <v>0.4289155612642932</v>
      </c>
      <c r="AQ34" s="3">
        <f>+'Indice PondENGHO'!AQ32/'Indice PondENGHO'!AQ20-1</f>
        <v>0.55391652536116465</v>
      </c>
      <c r="AR34" s="3">
        <f>+'Indice PondENGHO'!AR32/'Indice PondENGHO'!AR20-1</f>
        <v>0.58666806071479161</v>
      </c>
      <c r="AS34" s="3">
        <f>+'Indice PondENGHO'!AS32/'Indice PondENGHO'!AS20-1</f>
        <v>0.61698847130120904</v>
      </c>
      <c r="AT34" s="3">
        <f>+'Indice PondENGHO'!AT32/'Indice PondENGHO'!AT20-1</f>
        <v>0.636329241081939</v>
      </c>
      <c r="AU34" s="3">
        <f>+'Indice PondENGHO'!AU32/'Indice PondENGHO'!AU20-1</f>
        <v>0.65203997244393297</v>
      </c>
      <c r="AV34" s="3">
        <f>+'Indice PondENGHO'!AV32/'Indice PondENGHO'!AV20-1</f>
        <v>0.48492145856902091</v>
      </c>
      <c r="AW34" s="3">
        <f>+'Indice PondENGHO'!AW32/'Indice PondENGHO'!AW20-1</f>
        <v>0.42714007638584883</v>
      </c>
      <c r="AX34" s="3">
        <f>+'Indice PondENGHO'!AX32/'Indice PondENGHO'!AX20-1</f>
        <v>0.4772506281971598</v>
      </c>
      <c r="AY34" s="11">
        <f>+'Indice PondENGHO'!AY32/'Indice PondENGHO'!AY20-1</f>
        <v>0.60607093519818545</v>
      </c>
      <c r="AZ34" s="10">
        <f>+'Indice PondENGHO'!AZ32/'Indice PondENGHO'!AZ20-1</f>
        <v>0.60677135562626372</v>
      </c>
      <c r="BA34" s="3">
        <f>+'Indice PondENGHO'!BA32/'Indice PondENGHO'!BA20-1</f>
        <v>0.37803611955477812</v>
      </c>
      <c r="BB34" s="3">
        <f>+'Indice PondENGHO'!BB32/'Indice PondENGHO'!BB20-1</f>
        <v>0.4298216371922543</v>
      </c>
      <c r="BC34" s="3">
        <f>+'Indice PondENGHO'!BC32/'Indice PondENGHO'!BC20-1</f>
        <v>0.54964244013306374</v>
      </c>
      <c r="BD34" s="3">
        <f>+'Indice PondENGHO'!BD32/'Indice PondENGHO'!BD20-1</f>
        <v>0.58559725167028653</v>
      </c>
      <c r="BE34" s="3">
        <f>+'Indice PondENGHO'!BE32/'Indice PondENGHO'!BE20-1</f>
        <v>0.60867995215183934</v>
      </c>
      <c r="BF34" s="3">
        <f>+'Indice PondENGHO'!BF32/'Indice PondENGHO'!BF20-1</f>
        <v>0.63670073053485732</v>
      </c>
      <c r="BG34" s="3">
        <f>+'Indice PondENGHO'!BG32/'Indice PondENGHO'!BG20-1</f>
        <v>0.65548425354064688</v>
      </c>
      <c r="BH34" s="3">
        <f>+'Indice PondENGHO'!BH32/'Indice PondENGHO'!BH20-1</f>
        <v>0.48143731450152516</v>
      </c>
      <c r="BI34" s="3">
        <f>+'Indice PondENGHO'!BI32/'Indice PondENGHO'!BI20-1</f>
        <v>0.44065725197251293</v>
      </c>
      <c r="BJ34" s="3">
        <f>+'Indice PondENGHO'!BJ32/'Indice PondENGHO'!BJ20-1</f>
        <v>0.47254548692616138</v>
      </c>
      <c r="BK34" s="11">
        <f>+'Indice PondENGHO'!BK32/'Indice PondENGHO'!BK20-1</f>
        <v>0.60021484783362511</v>
      </c>
      <c r="BL34" s="2">
        <f t="shared" si="1"/>
        <v>43617</v>
      </c>
      <c r="BM34" s="10">
        <f>+'Indice PondENGHO'!BL32/'Indice PondENGHO'!BL20-1</f>
        <v>0.56704284979455433</v>
      </c>
      <c r="BN34" s="3">
        <f>+'Indice PondENGHO'!BM32/'Indice PondENGHO'!BM20-1</f>
        <v>0.56223490249215624</v>
      </c>
      <c r="BO34" s="3">
        <f>+'Indice PondENGHO'!BN32/'Indice PondENGHO'!BN20-1</f>
        <v>0.56060602711848628</v>
      </c>
      <c r="BP34" s="3">
        <f>+'Indice PondENGHO'!BO32/'Indice PondENGHO'!BO20-1</f>
        <v>0.55880676584225863</v>
      </c>
      <c r="BQ34" s="11">
        <f>+'Indice PondENGHO'!BP32/'Indice PondENGHO'!BP20-1</f>
        <v>0.55275775105399716</v>
      </c>
      <c r="BR34" s="10">
        <f>+'Indice PondENGHO'!BQ32/'Indice PondENGHO'!BQ20-1</f>
        <v>0.609187373709555</v>
      </c>
      <c r="BS34" s="3">
        <f>+'Indice PondENGHO'!BR32/'Indice PondENGHO'!BR20-1</f>
        <v>0.37629135173025974</v>
      </c>
      <c r="BT34" s="3">
        <f>+'Indice PondENGHO'!BS32/'Indice PondENGHO'!BS20-1</f>
        <v>0.42862964662560432</v>
      </c>
      <c r="BU34" s="3">
        <f>+'Indice PondENGHO'!BT32/'Indice PondENGHO'!BT20-1</f>
        <v>0.55644076497689854</v>
      </c>
      <c r="BV34" s="3">
        <f>+'Indice PondENGHO'!BU32/'Indice PondENGHO'!BU20-1</f>
        <v>0.58663371744638804</v>
      </c>
      <c r="BW34" s="3">
        <f>+'Indice PondENGHO'!BV32/'Indice PondENGHO'!BV20-1</f>
        <v>0.61764317199440799</v>
      </c>
      <c r="BX34" s="3">
        <f>+'Indice PondENGHO'!BW32/'Indice PondENGHO'!BW20-1</f>
        <v>0.63588305874346096</v>
      </c>
      <c r="BY34" s="3">
        <f>+'Indice PondENGHO'!BX32/'Indice PondENGHO'!BX20-1</f>
        <v>0.65226715671736768</v>
      </c>
      <c r="BZ34" s="3">
        <f>+'Indice PondENGHO'!BY32/'Indice PondENGHO'!BY20-1</f>
        <v>0.48509176448592539</v>
      </c>
      <c r="CA34" s="3">
        <f>+'Indice PondENGHO'!BZ32/'Indice PondENGHO'!BZ20-1</f>
        <v>0.4331587603927276</v>
      </c>
      <c r="CB34" s="3">
        <f>+'Indice PondENGHO'!CA32/'Indice PondENGHO'!CA20-1</f>
        <v>0.47857234829914685</v>
      </c>
      <c r="CC34" s="11">
        <f>+'Indice PondENGHO'!CB32/'Indice PondENGHO'!CB20-1</f>
        <v>0.60545808025093972</v>
      </c>
      <c r="CD34" s="3">
        <f>+'Indice PondENGHO'!CC32/'Indice PondENGHO'!CC20-1</f>
        <v>0.55869979651753399</v>
      </c>
      <c r="CE34" s="3">
        <f>+'Indice PondENGHO'!CD32/'Indice PondENGHO'!CD20-1</f>
        <v>0.55869996059829541</v>
      </c>
      <c r="CF34" s="3">
        <f>+'[3]Infla Interanual PondENGHO'!CD34</f>
        <v>0.55845096257035842</v>
      </c>
      <c r="CG34" s="3"/>
      <c r="CI34" s="74">
        <f t="shared" si="8"/>
        <v>1.4285098740557167E-2</v>
      </c>
      <c r="CJ34" s="74">
        <f t="shared" si="3"/>
        <v>1.4285098740557167E-2</v>
      </c>
      <c r="CK34" s="74">
        <f t="shared" si="9"/>
        <v>0</v>
      </c>
      <c r="CL34" s="74"/>
      <c r="CM34" s="74"/>
      <c r="CN34" s="74">
        <f>+'[3]Infla Interanual PondENGHO'!CF34</f>
        <v>1.4152417988368526E-2</v>
      </c>
      <c r="CP34" s="74">
        <f t="shared" si="4"/>
        <v>1.3268075218864084E-4</v>
      </c>
      <c r="CT34" s="75">
        <f t="shared" si="10"/>
        <v>0.56704284979455433</v>
      </c>
      <c r="CU34" s="75">
        <f t="shared" si="11"/>
        <v>0.56223490249215624</v>
      </c>
      <c r="CV34" s="75">
        <f t="shared" si="12"/>
        <v>0.56060602711848628</v>
      </c>
      <c r="CW34" s="75">
        <f t="shared" si="13"/>
        <v>0.55880676584225863</v>
      </c>
      <c r="CX34" s="75">
        <f t="shared" si="14"/>
        <v>0.55275775105399716</v>
      </c>
      <c r="CY34" s="76">
        <f>+'[3]Infla Interanual PondENGHO'!BL34</f>
        <v>0.5667272335607989</v>
      </c>
      <c r="CZ34" s="76">
        <f>+'[3]Infla Interanual PondENGHO'!BM34</f>
        <v>0.56196399254279816</v>
      </c>
      <c r="DA34" s="76">
        <f>+'[3]Infla Interanual PondENGHO'!BN34</f>
        <v>0.5603057277977046</v>
      </c>
      <c r="DB34" s="76">
        <f>+'[3]Infla Interanual PondENGHO'!BO34</f>
        <v>0.55855632331943372</v>
      </c>
      <c r="DC34" s="76">
        <f>+'[3]Infla Interanual PondENGHO'!BP34</f>
        <v>0.55257481557243038</v>
      </c>
      <c r="DE34" s="3">
        <f t="shared" si="5"/>
        <v>3.1561623375542247E-4</v>
      </c>
      <c r="DF34" s="3">
        <f t="shared" si="16"/>
        <v>2.7090994935807799E-4</v>
      </c>
      <c r="DG34" s="3">
        <f t="shared" si="16"/>
        <v>3.0029932078168287E-4</v>
      </c>
      <c r="DH34" s="3">
        <f t="shared" si="16"/>
        <v>2.5044252282491186E-4</v>
      </c>
      <c r="DI34" s="3">
        <f t="shared" si="7"/>
        <v>1.8293548156678163E-4</v>
      </c>
      <c r="DJ34" s="3">
        <f t="shared" si="15"/>
        <v>2.4899802793698633E-4</v>
      </c>
    </row>
    <row r="35" spans="1:114" x14ac:dyDescent="0.3">
      <c r="A35" s="2">
        <f t="shared" si="0"/>
        <v>43647</v>
      </c>
      <c r="B35" s="1">
        <f t="shared" si="2"/>
        <v>7</v>
      </c>
      <c r="C35" s="1">
        <v>2019</v>
      </c>
      <c r="D35" s="10">
        <f>+'Indice PondENGHO'!D33/'Indice PondENGHO'!D21-1</f>
        <v>0.58179368192779934</v>
      </c>
      <c r="E35" s="3">
        <f>+'Indice PondENGHO'!E33/'Indice PondENGHO'!E21-1</f>
        <v>0.35078181005482678</v>
      </c>
      <c r="F35" s="3">
        <f>+'Indice PondENGHO'!F33/'Indice PondENGHO'!F21-1</f>
        <v>0.42975764838781427</v>
      </c>
      <c r="G35" s="3">
        <f>+'Indice PondENGHO'!G33/'Indice PondENGHO'!G21-1</f>
        <v>0.58712959956154553</v>
      </c>
      <c r="H35" s="3">
        <f>+'Indice PondENGHO'!H33/'Indice PondENGHO'!H21-1</f>
        <v>0.56519887761097842</v>
      </c>
      <c r="I35" s="3">
        <f>+'Indice PondENGHO'!I33/'Indice PondENGHO'!I21-1</f>
        <v>0.65125700249109308</v>
      </c>
      <c r="J35" s="3">
        <f>+'Indice PondENGHO'!J33/'Indice PondENGHO'!J21-1</f>
        <v>0.57250953814528582</v>
      </c>
      <c r="K35" s="3">
        <f>+'Indice PondENGHO'!K33/'Indice PondENGHO'!K21-1</f>
        <v>0.63601865196580909</v>
      </c>
      <c r="L35" s="3">
        <f>+'Indice PondENGHO'!L33/'Indice PondENGHO'!L21-1</f>
        <v>0.47481560969820991</v>
      </c>
      <c r="M35" s="3">
        <f>+'Indice PondENGHO'!M33/'Indice PondENGHO'!M21-1</f>
        <v>0.42381592404757251</v>
      </c>
      <c r="N35" s="3">
        <f>+'Indice PondENGHO'!N33/'Indice PondENGHO'!N21-1</f>
        <v>0.49430646606692452</v>
      </c>
      <c r="O35" s="11">
        <f>+'Indice PondENGHO'!O33/'Indice PondENGHO'!O21-1</f>
        <v>0.59667442669680182</v>
      </c>
      <c r="P35" s="10">
        <f>+'Indice PondENGHO'!P33/'Indice PondENGHO'!P21-1</f>
        <v>0.58123011054079443</v>
      </c>
      <c r="Q35" s="3">
        <f>+'Indice PondENGHO'!Q33/'Indice PondENGHO'!Q21-1</f>
        <v>0.35365646599087852</v>
      </c>
      <c r="R35" s="3">
        <f>+'Indice PondENGHO'!R33/'Indice PondENGHO'!R21-1</f>
        <v>0.43184520243043956</v>
      </c>
      <c r="S35" s="3">
        <f>+'Indice PondENGHO'!S33/'Indice PondENGHO'!S21-1</f>
        <v>0.57926470685844378</v>
      </c>
      <c r="T35" s="3">
        <f>+'Indice PondENGHO'!T33/'Indice PondENGHO'!T21-1</f>
        <v>0.56269896111963091</v>
      </c>
      <c r="U35" s="3">
        <f>+'Indice PondENGHO'!U33/'Indice PondENGHO'!U21-1</f>
        <v>0.64704448492178512</v>
      </c>
      <c r="V35" s="3">
        <f>+'Indice PondENGHO'!V33/'Indice PondENGHO'!V21-1</f>
        <v>0.5731611677163182</v>
      </c>
      <c r="W35" s="3">
        <f>+'Indice PondENGHO'!W33/'Indice PondENGHO'!W21-1</f>
        <v>0.64149988136213065</v>
      </c>
      <c r="X35" s="3">
        <f>+'Indice PondENGHO'!X33/'Indice PondENGHO'!X21-1</f>
        <v>0.47176426369246993</v>
      </c>
      <c r="Y35" s="3">
        <f>+'Indice PondENGHO'!Y33/'Indice PondENGHO'!Y21-1</f>
        <v>0.43111584101720535</v>
      </c>
      <c r="Z35" s="3">
        <f>+'Indice PondENGHO'!Z33/'Indice PondENGHO'!Z21-1</f>
        <v>0.48852244051647875</v>
      </c>
      <c r="AA35" s="11">
        <f>+'Indice PondENGHO'!AA33/'Indice PondENGHO'!AA21-1</f>
        <v>0.59025713986088824</v>
      </c>
      <c r="AB35" s="10">
        <f>+'Indice PondENGHO'!AB33/'Indice PondENGHO'!AB21-1</f>
        <v>0.58079693996541182</v>
      </c>
      <c r="AC35" s="3">
        <f>+'Indice PondENGHO'!AC33/'Indice PondENGHO'!AC21-1</f>
        <v>0.35270181327469707</v>
      </c>
      <c r="AD35" s="3">
        <f>+'Indice PondENGHO'!AD33/'Indice PondENGHO'!AD21-1</f>
        <v>0.43191837291884272</v>
      </c>
      <c r="AE35" s="3">
        <f>+'Indice PondENGHO'!AE33/'Indice PondENGHO'!AE21-1</f>
        <v>0.57329374692051394</v>
      </c>
      <c r="AF35" s="3">
        <f>+'Indice PondENGHO'!AF33/'Indice PondENGHO'!AF21-1</f>
        <v>0.5615062477176449</v>
      </c>
      <c r="AG35" s="3">
        <f>+'Indice PondENGHO'!AG33/'Indice PondENGHO'!AG21-1</f>
        <v>0.64626257901560957</v>
      </c>
      <c r="AH35" s="3">
        <f>+'Indice PondENGHO'!AH33/'Indice PondENGHO'!AH21-1</f>
        <v>0.57384153508094538</v>
      </c>
      <c r="AI35" s="3">
        <f>+'Indice PondENGHO'!AI33/'Indice PondENGHO'!AI21-1</f>
        <v>0.64406920719294058</v>
      </c>
      <c r="AJ35" s="3">
        <f>+'Indice PondENGHO'!AJ33/'Indice PondENGHO'!AJ21-1</f>
        <v>0.47020161082407785</v>
      </c>
      <c r="AK35" s="3">
        <f>+'Indice PondENGHO'!AK33/'Indice PondENGHO'!AK21-1</f>
        <v>0.43277310882282727</v>
      </c>
      <c r="AL35" s="3">
        <f>+'Indice PondENGHO'!AL33/'Indice PondENGHO'!AL21-1</f>
        <v>0.48201777836268356</v>
      </c>
      <c r="AM35" s="11">
        <f>+'Indice PondENGHO'!AM33/'Indice PondENGHO'!AM21-1</f>
        <v>0.58725352584246959</v>
      </c>
      <c r="AN35" s="10">
        <f>+'Indice PondENGHO'!AN33/'Indice PondENGHO'!AN21-1</f>
        <v>0.58096555210604772</v>
      </c>
      <c r="AO35" s="3">
        <f>+'Indice PondENGHO'!AO33/'Indice PondENGHO'!AO21-1</f>
        <v>0.35358123040741263</v>
      </c>
      <c r="AP35" s="3">
        <f>+'Indice PondENGHO'!AP33/'Indice PondENGHO'!AP21-1</f>
        <v>0.43533661925141165</v>
      </c>
      <c r="AQ35" s="3">
        <f>+'Indice PondENGHO'!AQ33/'Indice PondENGHO'!AQ21-1</f>
        <v>0.57186878608737657</v>
      </c>
      <c r="AR35" s="3">
        <f>+'Indice PondENGHO'!AR33/'Indice PondENGHO'!AR21-1</f>
        <v>0.56133990113597876</v>
      </c>
      <c r="AS35" s="3">
        <f>+'Indice PondENGHO'!AS33/'Indice PondENGHO'!AS21-1</f>
        <v>0.63753598607026785</v>
      </c>
      <c r="AT35" s="3">
        <f>+'Indice PondENGHO'!AT33/'Indice PondENGHO'!AT21-1</f>
        <v>0.5740199325355495</v>
      </c>
      <c r="AU35" s="3">
        <f>+'Indice PondENGHO'!AU33/'Indice PondENGHO'!AU21-1</f>
        <v>0.64420733233690752</v>
      </c>
      <c r="AV35" s="3">
        <f>+'Indice PondENGHO'!AV33/'Indice PondENGHO'!AV21-1</f>
        <v>0.46836532436687306</v>
      </c>
      <c r="AW35" s="3">
        <f>+'Indice PondENGHO'!AW33/'Indice PondENGHO'!AW21-1</f>
        <v>0.42846228497173078</v>
      </c>
      <c r="AX35" s="3">
        <f>+'Indice PondENGHO'!AX33/'Indice PondENGHO'!AX21-1</f>
        <v>0.47842274904358817</v>
      </c>
      <c r="AY35" s="11">
        <f>+'Indice PondENGHO'!AY33/'Indice PondENGHO'!AY21-1</f>
        <v>0.58665780501696818</v>
      </c>
      <c r="AZ35" s="10">
        <f>+'Indice PondENGHO'!AZ33/'Indice PondENGHO'!AZ21-1</f>
        <v>0.58047187583917315</v>
      </c>
      <c r="BA35" s="3">
        <f>+'Indice PondENGHO'!BA33/'Indice PondENGHO'!BA21-1</f>
        <v>0.35604809643965973</v>
      </c>
      <c r="BB35" s="3">
        <f>+'Indice PondENGHO'!BB33/'Indice PondENGHO'!BB21-1</f>
        <v>0.43829295645087174</v>
      </c>
      <c r="BC35" s="3">
        <f>+'Indice PondENGHO'!BC33/'Indice PondENGHO'!BC21-1</f>
        <v>0.57004368548472684</v>
      </c>
      <c r="BD35" s="3">
        <f>+'Indice PondENGHO'!BD33/'Indice PondENGHO'!BD21-1</f>
        <v>0.55892897580999823</v>
      </c>
      <c r="BE35" s="3">
        <f>+'Indice PondENGHO'!BE33/'Indice PondENGHO'!BE21-1</f>
        <v>0.63003304375314095</v>
      </c>
      <c r="BF35" s="3">
        <f>+'Indice PondENGHO'!BF33/'Indice PondENGHO'!BF21-1</f>
        <v>0.57380616724119515</v>
      </c>
      <c r="BG35" s="3">
        <f>+'Indice PondENGHO'!BG33/'Indice PondENGHO'!BG21-1</f>
        <v>0.64869842218845486</v>
      </c>
      <c r="BH35" s="3">
        <f>+'Indice PondENGHO'!BH33/'Indice PondENGHO'!BH21-1</f>
        <v>0.46546498652355095</v>
      </c>
      <c r="BI35" s="3">
        <f>+'Indice PondENGHO'!BI33/'Indice PondENGHO'!BI21-1</f>
        <v>0.44054865934004828</v>
      </c>
      <c r="BJ35" s="3">
        <f>+'Indice PondENGHO'!BJ33/'Indice PondENGHO'!BJ21-1</f>
        <v>0.4729550125944213</v>
      </c>
      <c r="BK35" s="11">
        <f>+'Indice PondENGHO'!BK33/'Indice PondENGHO'!BK21-1</f>
        <v>0.58016761990517529</v>
      </c>
      <c r="BL35" s="2">
        <f t="shared" si="1"/>
        <v>43647</v>
      </c>
      <c r="BM35" s="10">
        <f>+'Indice PondENGHO'!BL33/'Indice PondENGHO'!BL21-1</f>
        <v>0.54968143761486621</v>
      </c>
      <c r="BN35" s="3">
        <f>+'Indice PondENGHO'!BM33/'Indice PondENGHO'!BM21-1</f>
        <v>0.54630634551212354</v>
      </c>
      <c r="BO35" s="3">
        <f>+'Indice PondENGHO'!BN33/'Indice PondENGHO'!BN21-1</f>
        <v>0.54615876866413671</v>
      </c>
      <c r="BP35" s="3">
        <f>+'Indice PondENGHO'!BO33/'Indice PondENGHO'!BO21-1</f>
        <v>0.54466790332724369</v>
      </c>
      <c r="BQ35" s="11">
        <f>+'Indice PondENGHO'!BP33/'Indice PondENGHO'!BP21-1</f>
        <v>0.54053314485723103</v>
      </c>
      <c r="BR35" s="10">
        <f>+'Indice PondENGHO'!BQ33/'Indice PondENGHO'!BQ21-1</f>
        <v>0.58101927737091397</v>
      </c>
      <c r="BS35" s="3">
        <f>+'Indice PondENGHO'!BR33/'Indice PondENGHO'!BR21-1</f>
        <v>0.35382254402612046</v>
      </c>
      <c r="BT35" s="3">
        <f>+'Indice PondENGHO'!BS33/'Indice PondENGHO'!BS21-1</f>
        <v>0.43420100577620491</v>
      </c>
      <c r="BU35" s="3">
        <f>+'Indice PondENGHO'!BT33/'Indice PondENGHO'!BT21-1</f>
        <v>0.57449254730746069</v>
      </c>
      <c r="BV35" s="3">
        <f>+'Indice PondENGHO'!BU33/'Indice PondENGHO'!BU21-1</f>
        <v>0.56087229839592023</v>
      </c>
      <c r="BW35" s="3">
        <f>+'Indice PondENGHO'!BV33/'Indice PondENGHO'!BV21-1</f>
        <v>0.63808082988948245</v>
      </c>
      <c r="BX35" s="3">
        <f>+'Indice PondENGHO'!BW33/'Indice PondENGHO'!BW21-1</f>
        <v>0.57366106838536801</v>
      </c>
      <c r="BY35" s="3">
        <f>+'Indice PondENGHO'!BX33/'Indice PondENGHO'!BX21-1</f>
        <v>0.64406622532432078</v>
      </c>
      <c r="BZ35" s="3">
        <f>+'Indice PondENGHO'!BY33/'Indice PondENGHO'!BY21-1</f>
        <v>0.46874744543026181</v>
      </c>
      <c r="CA35" s="3">
        <f>+'Indice PondENGHO'!BZ33/'Indice PondENGHO'!BZ21-1</f>
        <v>0.43405937436904418</v>
      </c>
      <c r="CB35" s="3">
        <f>+'Indice PondENGHO'!CA33/'Indice PondENGHO'!CA21-1</f>
        <v>0.47927614659962248</v>
      </c>
      <c r="CC35" s="11">
        <f>+'Indice PondENGHO'!CB33/'Indice PondENGHO'!CB21-1</f>
        <v>0.58583021465135277</v>
      </c>
      <c r="CD35" s="3">
        <f>+'Indice PondENGHO'!CC33/'Indice PondENGHO'!CC21-1</f>
        <v>0.5444598719694107</v>
      </c>
      <c r="CE35" s="3">
        <f>+'Indice PondENGHO'!CD33/'Indice PondENGHO'!CD21-1</f>
        <v>0.5444598719694107</v>
      </c>
      <c r="CF35" s="3">
        <f>+'[3]Infla Interanual PondENGHO'!CD35</f>
        <v>0.5447567274492795</v>
      </c>
      <c r="CG35" s="3"/>
      <c r="CI35" s="74">
        <f t="shared" si="8"/>
        <v>9.1482927576351791E-3</v>
      </c>
      <c r="CJ35" s="74">
        <f t="shared" si="3"/>
        <v>9.1482927576351791E-3</v>
      </c>
      <c r="CK35" s="74">
        <f t="shared" si="9"/>
        <v>0</v>
      </c>
      <c r="CL35" s="74"/>
      <c r="CM35" s="74"/>
      <c r="CN35" s="74">
        <f>+'[3]Infla Interanual PondENGHO'!CF35</f>
        <v>9.1338820099562401E-3</v>
      </c>
      <c r="CP35" s="74">
        <f t="shared" si="4"/>
        <v>1.4410747678939018E-5</v>
      </c>
      <c r="CT35" s="75">
        <f t="shared" si="10"/>
        <v>0.54968143761486621</v>
      </c>
      <c r="CU35" s="75">
        <f t="shared" si="11"/>
        <v>0.54630634551212354</v>
      </c>
      <c r="CV35" s="75">
        <f t="shared" si="12"/>
        <v>0.54615876866413671</v>
      </c>
      <c r="CW35" s="75">
        <f t="shared" si="13"/>
        <v>0.54466790332724369</v>
      </c>
      <c r="CX35" s="75">
        <f t="shared" si="14"/>
        <v>0.54053314485723103</v>
      </c>
      <c r="CY35" s="76">
        <f>+'[3]Infla Interanual PondENGHO'!BL35</f>
        <v>0.54996528368649189</v>
      </c>
      <c r="CZ35" s="76">
        <f>+'[3]Infla Interanual PondENGHO'!BM35</f>
        <v>0.54661398552365004</v>
      </c>
      <c r="DA35" s="76">
        <f>+'[3]Infla Interanual PondENGHO'!BN35</f>
        <v>0.54646249929840862</v>
      </c>
      <c r="DB35" s="76">
        <f>+'[3]Infla Interanual PondENGHO'!BO35</f>
        <v>0.54496750353104928</v>
      </c>
      <c r="DC35" s="76">
        <f>+'[3]Infla Interanual PondENGHO'!BP35</f>
        <v>0.54083140167653565</v>
      </c>
      <c r="DE35" s="3">
        <f t="shared" si="5"/>
        <v>-2.8384607162568187E-4</v>
      </c>
      <c r="DF35" s="3">
        <f t="shared" si="16"/>
        <v>-3.0764001152649989E-4</v>
      </c>
      <c r="DG35" s="3">
        <f t="shared" si="16"/>
        <v>-3.0373063427191482E-4</v>
      </c>
      <c r="DH35" s="3">
        <f t="shared" si="16"/>
        <v>-2.9960020380559449E-4</v>
      </c>
      <c r="DI35" s="3">
        <f t="shared" si="7"/>
        <v>-2.9825681930462089E-4</v>
      </c>
      <c r="DJ35" s="3">
        <f t="shared" si="15"/>
        <v>-2.9685547986879612E-4</v>
      </c>
    </row>
    <row r="36" spans="1:114" x14ac:dyDescent="0.3">
      <c r="A36" s="2">
        <f t="shared" si="0"/>
        <v>43678</v>
      </c>
      <c r="B36" s="1">
        <f t="shared" si="2"/>
        <v>8</v>
      </c>
      <c r="C36" s="1">
        <v>2019</v>
      </c>
      <c r="D36" s="10">
        <f>+'Indice PondENGHO'!D34/'Indice PondENGHO'!D22-1</f>
        <v>0.58921452940667773</v>
      </c>
      <c r="E36" s="3">
        <f>+'Indice PondENGHO'!E34/'Indice PondENGHO'!E22-1</f>
        <v>0.38888564711314055</v>
      </c>
      <c r="F36" s="3">
        <f>+'Indice PondENGHO'!F34/'Indice PondENGHO'!F22-1</f>
        <v>0.46765895878003061</v>
      </c>
      <c r="G36" s="3">
        <f>+'Indice PondENGHO'!G34/'Indice PondENGHO'!G22-1</f>
        <v>0.53241659841226152</v>
      </c>
      <c r="H36" s="3">
        <f>+'Indice PondENGHO'!H34/'Indice PondENGHO'!H22-1</f>
        <v>0.61070084138406644</v>
      </c>
      <c r="I36" s="3">
        <f>+'Indice PondENGHO'!I34/'Indice PondENGHO'!I22-1</f>
        <v>0.67176021442140943</v>
      </c>
      <c r="J36" s="3">
        <f>+'Indice PondENGHO'!J34/'Indice PondENGHO'!J22-1</f>
        <v>0.56584385365854106</v>
      </c>
      <c r="K36" s="3">
        <f>+'Indice PondENGHO'!K34/'Indice PondENGHO'!K22-1</f>
        <v>0.48584004873257536</v>
      </c>
      <c r="L36" s="3">
        <f>+'Indice PondENGHO'!L34/'Indice PondENGHO'!L22-1</f>
        <v>0.48138368462919057</v>
      </c>
      <c r="M36" s="3">
        <f>+'Indice PondENGHO'!M34/'Indice PondENGHO'!M22-1</f>
        <v>0.43224008337375075</v>
      </c>
      <c r="N36" s="3">
        <f>+'Indice PondENGHO'!N34/'Indice PondENGHO'!N22-1</f>
        <v>0.51129156664257236</v>
      </c>
      <c r="O36" s="11">
        <f>+'Indice PondENGHO'!O34/'Indice PondENGHO'!O22-1</f>
        <v>0.59523821311081782</v>
      </c>
      <c r="P36" s="10">
        <f>+'Indice PondENGHO'!P34/'Indice PondENGHO'!P22-1</f>
        <v>0.58914812243589831</v>
      </c>
      <c r="Q36" s="3">
        <f>+'Indice PondENGHO'!Q34/'Indice PondENGHO'!Q22-1</f>
        <v>0.39208884626959084</v>
      </c>
      <c r="R36" s="3">
        <f>+'Indice PondENGHO'!R34/'Indice PondENGHO'!R22-1</f>
        <v>0.46955627637883102</v>
      </c>
      <c r="S36" s="3">
        <f>+'Indice PondENGHO'!S34/'Indice PondENGHO'!S22-1</f>
        <v>0.52270968566859355</v>
      </c>
      <c r="T36" s="3">
        <f>+'Indice PondENGHO'!T34/'Indice PondENGHO'!T22-1</f>
        <v>0.60710161111024652</v>
      </c>
      <c r="U36" s="3">
        <f>+'Indice PondENGHO'!U34/'Indice PondENGHO'!U22-1</f>
        <v>0.66592134357637778</v>
      </c>
      <c r="V36" s="3">
        <f>+'Indice PondENGHO'!V34/'Indice PondENGHO'!V22-1</f>
        <v>0.56855942788567515</v>
      </c>
      <c r="W36" s="3">
        <f>+'Indice PondENGHO'!W34/'Indice PondENGHO'!W22-1</f>
        <v>0.48392683401278269</v>
      </c>
      <c r="X36" s="3">
        <f>+'Indice PondENGHO'!X34/'Indice PondENGHO'!X22-1</f>
        <v>0.47732875812524389</v>
      </c>
      <c r="Y36" s="3">
        <f>+'Indice PondENGHO'!Y34/'Indice PondENGHO'!Y22-1</f>
        <v>0.43603049133785698</v>
      </c>
      <c r="Z36" s="3">
        <f>+'Indice PondENGHO'!Z34/'Indice PondENGHO'!Z22-1</f>
        <v>0.50620316902949059</v>
      </c>
      <c r="AA36" s="11">
        <f>+'Indice PondENGHO'!AA34/'Indice PondENGHO'!AA22-1</f>
        <v>0.58541803506727175</v>
      </c>
      <c r="AB36" s="10">
        <f>+'Indice PondENGHO'!AB34/'Indice PondENGHO'!AB22-1</f>
        <v>0.58878916712631435</v>
      </c>
      <c r="AC36" s="3">
        <f>+'Indice PondENGHO'!AC34/'Indice PondENGHO'!AC22-1</f>
        <v>0.39055682235550115</v>
      </c>
      <c r="AD36" s="3">
        <f>+'Indice PondENGHO'!AD34/'Indice PondENGHO'!AD22-1</f>
        <v>0.46977540996503464</v>
      </c>
      <c r="AE36" s="3">
        <f>+'Indice PondENGHO'!AE34/'Indice PondENGHO'!AE22-1</f>
        <v>0.51808102930823208</v>
      </c>
      <c r="AF36" s="3">
        <f>+'Indice PondENGHO'!AF34/'Indice PondENGHO'!AF22-1</f>
        <v>0.60477502209597445</v>
      </c>
      <c r="AG36" s="3">
        <f>+'Indice PondENGHO'!AG34/'Indice PondENGHO'!AG22-1</f>
        <v>0.66566423244357131</v>
      </c>
      <c r="AH36" s="3">
        <f>+'Indice PondENGHO'!AH34/'Indice PondENGHO'!AH22-1</f>
        <v>0.56945900900956059</v>
      </c>
      <c r="AI36" s="3">
        <f>+'Indice PondENGHO'!AI34/'Indice PondENGHO'!AI22-1</f>
        <v>0.4821439929122775</v>
      </c>
      <c r="AJ36" s="3">
        <f>+'Indice PondENGHO'!AJ34/'Indice PondENGHO'!AJ22-1</f>
        <v>0.47418833178305309</v>
      </c>
      <c r="AK36" s="3">
        <f>+'Indice PondENGHO'!AK34/'Indice PondENGHO'!AK22-1</f>
        <v>0.43660708856789876</v>
      </c>
      <c r="AL36" s="3">
        <f>+'Indice PondENGHO'!AL34/'Indice PondENGHO'!AL22-1</f>
        <v>0.49898860901089348</v>
      </c>
      <c r="AM36" s="11">
        <f>+'Indice PondENGHO'!AM34/'Indice PondENGHO'!AM22-1</f>
        <v>0.58109718842741565</v>
      </c>
      <c r="AN36" s="10">
        <f>+'Indice PondENGHO'!AN34/'Indice PondENGHO'!AN22-1</f>
        <v>0.58900356607561122</v>
      </c>
      <c r="AO36" s="3">
        <f>+'Indice PondENGHO'!AO34/'Indice PondENGHO'!AO22-1</f>
        <v>0.39173910198453665</v>
      </c>
      <c r="AP36" s="3">
        <f>+'Indice PondENGHO'!AP34/'Indice PondENGHO'!AP22-1</f>
        <v>0.47214820501841182</v>
      </c>
      <c r="AQ36" s="3">
        <f>+'Indice PondENGHO'!AQ34/'Indice PondENGHO'!AQ22-1</f>
        <v>0.51564752125493385</v>
      </c>
      <c r="AR36" s="3">
        <f>+'Indice PondENGHO'!AR34/'Indice PondENGHO'!AR22-1</f>
        <v>0.60445787102283921</v>
      </c>
      <c r="AS36" s="3">
        <f>+'Indice PondENGHO'!AS34/'Indice PondENGHO'!AS22-1</f>
        <v>0.65446968361374802</v>
      </c>
      <c r="AT36" s="3">
        <f>+'Indice PondENGHO'!AT34/'Indice PondENGHO'!AT22-1</f>
        <v>0.5726640904606235</v>
      </c>
      <c r="AU36" s="3">
        <f>+'Indice PondENGHO'!AU34/'Indice PondENGHO'!AU22-1</f>
        <v>0.48164495587148459</v>
      </c>
      <c r="AV36" s="3">
        <f>+'Indice PondENGHO'!AV34/'Indice PondENGHO'!AV22-1</f>
        <v>0.47674341598706138</v>
      </c>
      <c r="AW36" s="3">
        <f>+'Indice PondENGHO'!AW34/'Indice PondENGHO'!AW22-1</f>
        <v>0.43321466612967563</v>
      </c>
      <c r="AX36" s="3">
        <f>+'Indice PondENGHO'!AX34/'Indice PondENGHO'!AX22-1</f>
        <v>0.49524173033239594</v>
      </c>
      <c r="AY36" s="11">
        <f>+'Indice PondENGHO'!AY34/'Indice PondENGHO'!AY22-1</f>
        <v>0.57889978665609187</v>
      </c>
      <c r="AZ36" s="10">
        <f>+'Indice PondENGHO'!AZ34/'Indice PondENGHO'!AZ22-1</f>
        <v>0.58886346575131365</v>
      </c>
      <c r="BA36" s="3">
        <f>+'Indice PondENGHO'!BA34/'Indice PondENGHO'!BA22-1</f>
        <v>0.39485914484766083</v>
      </c>
      <c r="BB36" s="3">
        <f>+'Indice PondENGHO'!BB34/'Indice PondENGHO'!BB22-1</f>
        <v>0.47424644965263507</v>
      </c>
      <c r="BC36" s="3">
        <f>+'Indice PondENGHO'!BC34/'Indice PondENGHO'!BC22-1</f>
        <v>0.50811186372706407</v>
      </c>
      <c r="BD36" s="3">
        <f>+'Indice PondENGHO'!BD34/'Indice PondENGHO'!BD22-1</f>
        <v>0.60252183875867726</v>
      </c>
      <c r="BE36" s="3">
        <f>+'Indice PondENGHO'!BE34/'Indice PondENGHO'!BE22-1</f>
        <v>0.64492263967916696</v>
      </c>
      <c r="BF36" s="3">
        <f>+'Indice PondENGHO'!BF34/'Indice PondENGHO'!BF22-1</f>
        <v>0.5743254808742817</v>
      </c>
      <c r="BG36" s="3">
        <f>+'Indice PondENGHO'!BG34/'Indice PondENGHO'!BG22-1</f>
        <v>0.48007569153360619</v>
      </c>
      <c r="BH36" s="3">
        <f>+'Indice PondENGHO'!BH34/'Indice PondENGHO'!BH22-1</f>
        <v>0.47867504868454769</v>
      </c>
      <c r="BI36" s="3">
        <f>+'Indice PondENGHO'!BI34/'Indice PondENGHO'!BI22-1</f>
        <v>0.44305079559694271</v>
      </c>
      <c r="BJ36" s="3">
        <f>+'Indice PondENGHO'!BJ34/'Indice PondENGHO'!BJ22-1</f>
        <v>0.48810240704736674</v>
      </c>
      <c r="BK36" s="11">
        <f>+'Indice PondENGHO'!BK34/'Indice PondENGHO'!BK22-1</f>
        <v>0.56874083770329986</v>
      </c>
      <c r="BL36" s="2">
        <f t="shared" si="1"/>
        <v>43678</v>
      </c>
      <c r="BM36" s="10">
        <f>+'Indice PondENGHO'!BL34/'Indice PondENGHO'!BL22-1</f>
        <v>0.55135801005716401</v>
      </c>
      <c r="BN36" s="3">
        <f>+'Indice PondENGHO'!BM34/'Indice PondENGHO'!BM22-1</f>
        <v>0.54650917360609896</v>
      </c>
      <c r="BO36" s="3">
        <f>+'Indice PondENGHO'!BN34/'Indice PondENGHO'!BN22-1</f>
        <v>0.54610599759316636</v>
      </c>
      <c r="BP36" s="3">
        <f>+'Indice PondENGHO'!BO34/'Indice PondENGHO'!BO22-1</f>
        <v>0.54543584797409861</v>
      </c>
      <c r="BQ36" s="11">
        <f>+'Indice PondENGHO'!BP34/'Indice PondENGHO'!BP22-1</f>
        <v>0.54169448937102493</v>
      </c>
      <c r="BR36" s="10">
        <f>+'Indice PondENGHO'!BQ34/'Indice PondENGHO'!BQ22-1</f>
        <v>0.58899483153189802</v>
      </c>
      <c r="BS36" s="3">
        <f>+'Indice PondENGHO'!BR34/'Indice PondENGHO'!BR22-1</f>
        <v>0.39217146159698424</v>
      </c>
      <c r="BT36" s="3">
        <f>+'Indice PondENGHO'!BS34/'Indice PondENGHO'!BS22-1</f>
        <v>0.47126152513240771</v>
      </c>
      <c r="BU36" s="3">
        <f>+'Indice PondENGHO'!BT34/'Indice PondENGHO'!BT22-1</f>
        <v>0.51669474056706699</v>
      </c>
      <c r="BV36" s="3">
        <f>+'Indice PondENGHO'!BU34/'Indice PondENGHO'!BU22-1</f>
        <v>0.60458393781148856</v>
      </c>
      <c r="BW36" s="3">
        <f>+'Indice PondENGHO'!BV34/'Indice PondENGHO'!BV22-1</f>
        <v>0.65507322241936716</v>
      </c>
      <c r="BX36" s="3">
        <f>+'Indice PondENGHO'!BW34/'Indice PondENGHO'!BW22-1</f>
        <v>0.57155828233834893</v>
      </c>
      <c r="BY36" s="3">
        <f>+'Indice PondENGHO'!BX34/'Indice PondENGHO'!BX22-1</f>
        <v>0.48215661206445826</v>
      </c>
      <c r="BZ36" s="3">
        <f>+'Indice PondENGHO'!BY34/'Indice PondENGHO'!BY22-1</f>
        <v>0.47760957962747508</v>
      </c>
      <c r="CA36" s="3">
        <f>+'Indice PondENGHO'!BZ34/'Indice PondENGHO'!BZ22-1</f>
        <v>0.43801432544224528</v>
      </c>
      <c r="CB36" s="3">
        <f>+'Indice PondENGHO'!CA34/'Indice PondENGHO'!CA22-1</f>
        <v>0.49555996215465847</v>
      </c>
      <c r="CC36" s="11">
        <f>+'Indice PondENGHO'!CB34/'Indice PondENGHO'!CB22-1</f>
        <v>0.57799150101695917</v>
      </c>
      <c r="CD36" s="3">
        <f>+'Indice PondENGHO'!CC34/'Indice PondENGHO'!CC22-1</f>
        <v>0.5452330073297651</v>
      </c>
      <c r="CE36" s="3">
        <f>+'Indice PondENGHO'!CD34/'Indice PondENGHO'!CD22-1</f>
        <v>0.5452329093552799</v>
      </c>
      <c r="CF36" s="3">
        <f>+'[3]Infla Interanual PondENGHO'!CD36</f>
        <v>0.54596645223339357</v>
      </c>
      <c r="CG36" s="3"/>
      <c r="CI36" s="74">
        <f t="shared" si="8"/>
        <v>9.663520686139071E-3</v>
      </c>
      <c r="CJ36" s="74">
        <f t="shared" si="3"/>
        <v>9.663520686139071E-3</v>
      </c>
      <c r="CK36" s="74">
        <f t="shared" si="9"/>
        <v>0</v>
      </c>
      <c r="CL36" s="74"/>
      <c r="CM36" s="74"/>
      <c r="CN36" s="74">
        <f>+'[3]Infla Interanual PondENGHO'!CF36</f>
        <v>9.5111668562604113E-3</v>
      </c>
      <c r="CP36" s="74">
        <f t="shared" si="4"/>
        <v>1.5235382987865975E-4</v>
      </c>
      <c r="CT36" s="75">
        <f t="shared" si="10"/>
        <v>0.55135801005716401</v>
      </c>
      <c r="CU36" s="75">
        <f t="shared" si="11"/>
        <v>0.54650917360609896</v>
      </c>
      <c r="CV36" s="75">
        <f t="shared" si="12"/>
        <v>0.54610599759316636</v>
      </c>
      <c r="CW36" s="75">
        <f t="shared" si="13"/>
        <v>0.54543584797409861</v>
      </c>
      <c r="CX36" s="75">
        <f t="shared" si="14"/>
        <v>0.54169448937102493</v>
      </c>
      <c r="CY36" s="76">
        <f>+'[3]Infla Interanual PondENGHO'!BL36</f>
        <v>0.55200510388464408</v>
      </c>
      <c r="CZ36" s="76">
        <f>+'[3]Infla Interanual PondENGHO'!BM36</f>
        <v>0.54720725391708203</v>
      </c>
      <c r="DA36" s="76">
        <f>+'[3]Infla Interanual PondENGHO'!BN36</f>
        <v>0.54681907593792078</v>
      </c>
      <c r="DB36" s="76">
        <f>+'[3]Infla Interanual PondENGHO'!BO36</f>
        <v>0.54616988482003759</v>
      </c>
      <c r="DC36" s="76">
        <f>+'[3]Infla Interanual PondENGHO'!BP36</f>
        <v>0.54249393702838367</v>
      </c>
      <c r="DE36" s="3">
        <f t="shared" si="5"/>
        <v>-6.4709382748007194E-4</v>
      </c>
      <c r="DF36" s="3">
        <f t="shared" si="16"/>
        <v>-6.9808031098306245E-4</v>
      </c>
      <c r="DG36" s="3">
        <f t="shared" si="16"/>
        <v>-7.1307834475442533E-4</v>
      </c>
      <c r="DH36" s="3">
        <f t="shared" si="16"/>
        <v>-7.34036845938979E-4</v>
      </c>
      <c r="DI36" s="3">
        <f t="shared" si="7"/>
        <v>-7.9944765735873169E-4</v>
      </c>
      <c r="DJ36" s="3">
        <f t="shared" si="15"/>
        <v>-7.3354287811366881E-4</v>
      </c>
    </row>
    <row r="37" spans="1:114" x14ac:dyDescent="0.3">
      <c r="A37" s="2">
        <f t="shared" si="0"/>
        <v>43709</v>
      </c>
      <c r="B37" s="1">
        <f t="shared" si="2"/>
        <v>9</v>
      </c>
      <c r="C37" s="1">
        <v>2019</v>
      </c>
      <c r="D37" s="10">
        <f>+'Indice PondENGHO'!D35/'Indice PondENGHO'!D23-1</f>
        <v>0.57105597819372766</v>
      </c>
      <c r="E37" s="3">
        <f>+'Indice PondENGHO'!E35/'Indice PondENGHO'!E23-1</f>
        <v>0.40404210364605198</v>
      </c>
      <c r="F37" s="3">
        <f>+'Indice PondENGHO'!F35/'Indice PondENGHO'!F23-1</f>
        <v>0.4741004061106342</v>
      </c>
      <c r="G37" s="3">
        <f>+'Indice PondENGHO'!G35/'Indice PondENGHO'!G23-1</f>
        <v>0.5220540938967384</v>
      </c>
      <c r="H37" s="3">
        <f>+'Indice PondENGHO'!H35/'Indice PondENGHO'!H23-1</f>
        <v>0.57716714644689837</v>
      </c>
      <c r="I37" s="3">
        <f>+'Indice PondENGHO'!I35/'Indice PondENGHO'!I23-1</f>
        <v>0.73490899822365363</v>
      </c>
      <c r="J37" s="3">
        <f>+'Indice PondENGHO'!J35/'Indice PondENGHO'!J23-1</f>
        <v>0.49017648861281038</v>
      </c>
      <c r="K37" s="3">
        <f>+'Indice PondENGHO'!K35/'Indice PondENGHO'!K23-1</f>
        <v>0.55299520206842279</v>
      </c>
      <c r="L37" s="3">
        <f>+'Indice PondENGHO'!L35/'Indice PondENGHO'!L23-1</f>
        <v>0.49504501204739215</v>
      </c>
      <c r="M37" s="3">
        <f>+'Indice PondENGHO'!M35/'Indice PondENGHO'!M23-1</f>
        <v>0.4273177195223854</v>
      </c>
      <c r="N37" s="3">
        <f>+'Indice PondENGHO'!N35/'Indice PondENGHO'!N23-1</f>
        <v>0.5031031199112308</v>
      </c>
      <c r="O37" s="11">
        <f>+'Indice PondENGHO'!O35/'Indice PondENGHO'!O23-1</f>
        <v>0.60028606720714328</v>
      </c>
      <c r="P37" s="10">
        <f>+'Indice PondENGHO'!P35/'Indice PondENGHO'!P23-1</f>
        <v>0.57012903260321823</v>
      </c>
      <c r="Q37" s="3">
        <f>+'Indice PondENGHO'!Q35/'Indice PondENGHO'!Q23-1</f>
        <v>0.40795466595708207</v>
      </c>
      <c r="R37" s="3">
        <f>+'Indice PondENGHO'!R35/'Indice PondENGHO'!R23-1</f>
        <v>0.47357235677910015</v>
      </c>
      <c r="S37" s="3">
        <f>+'Indice PondENGHO'!S35/'Indice PondENGHO'!S23-1</f>
        <v>0.51601360022908804</v>
      </c>
      <c r="T37" s="3">
        <f>+'Indice PondENGHO'!T35/'Indice PondENGHO'!T23-1</f>
        <v>0.57381669321421014</v>
      </c>
      <c r="U37" s="3">
        <f>+'Indice PondENGHO'!U35/'Indice PondENGHO'!U23-1</f>
        <v>0.72870204387886295</v>
      </c>
      <c r="V37" s="3">
        <f>+'Indice PondENGHO'!V35/'Indice PondENGHO'!V23-1</f>
        <v>0.4911268978633001</v>
      </c>
      <c r="W37" s="3">
        <f>+'Indice PondENGHO'!W35/'Indice PondENGHO'!W23-1</f>
        <v>0.55152643943785495</v>
      </c>
      <c r="X37" s="3">
        <f>+'Indice PondENGHO'!X35/'Indice PondENGHO'!X23-1</f>
        <v>0.4921006411700668</v>
      </c>
      <c r="Y37" s="3">
        <f>+'Indice PondENGHO'!Y35/'Indice PondENGHO'!Y23-1</f>
        <v>0.42906072571444609</v>
      </c>
      <c r="Z37" s="3">
        <f>+'Indice PondENGHO'!Z35/'Indice PondENGHO'!Z23-1</f>
        <v>0.49796985559122797</v>
      </c>
      <c r="AA37" s="11">
        <f>+'Indice PondENGHO'!AA35/'Indice PondENGHO'!AA23-1</f>
        <v>0.59011137101613875</v>
      </c>
      <c r="AB37" s="10">
        <f>+'Indice PondENGHO'!AB35/'Indice PondENGHO'!AB23-1</f>
        <v>0.56972361702819296</v>
      </c>
      <c r="AC37" s="3">
        <f>+'Indice PondENGHO'!AC35/'Indice PondENGHO'!AC23-1</f>
        <v>0.4062389920304641</v>
      </c>
      <c r="AD37" s="3">
        <f>+'Indice PondENGHO'!AD35/'Indice PondENGHO'!AD23-1</f>
        <v>0.47309471720386065</v>
      </c>
      <c r="AE37" s="3">
        <f>+'Indice PondENGHO'!AE35/'Indice PondENGHO'!AE23-1</f>
        <v>0.5125969203770222</v>
      </c>
      <c r="AF37" s="3">
        <f>+'Indice PondENGHO'!AF35/'Indice PondENGHO'!AF23-1</f>
        <v>0.57182553596832575</v>
      </c>
      <c r="AG37" s="3">
        <f>+'Indice PondENGHO'!AG35/'Indice PondENGHO'!AG23-1</f>
        <v>0.73021590456180174</v>
      </c>
      <c r="AH37" s="3">
        <f>+'Indice PondENGHO'!AH35/'Indice PondENGHO'!AH23-1</f>
        <v>0.49080540105852211</v>
      </c>
      <c r="AI37" s="3">
        <f>+'Indice PondENGHO'!AI35/'Indice PondENGHO'!AI23-1</f>
        <v>0.54992980899341348</v>
      </c>
      <c r="AJ37" s="3">
        <f>+'Indice PondENGHO'!AJ35/'Indice PondENGHO'!AJ23-1</f>
        <v>0.48982374432678766</v>
      </c>
      <c r="AK37" s="3">
        <f>+'Indice PondENGHO'!AK35/'Indice PondENGHO'!AK23-1</f>
        <v>0.4289058182292862</v>
      </c>
      <c r="AL37" s="3">
        <f>+'Indice PondENGHO'!AL35/'Indice PondENGHO'!AL23-1</f>
        <v>0.4916175984186284</v>
      </c>
      <c r="AM37" s="11">
        <f>+'Indice PondENGHO'!AM35/'Indice PondENGHO'!AM23-1</f>
        <v>0.58519070452680966</v>
      </c>
      <c r="AN37" s="10">
        <f>+'Indice PondENGHO'!AN35/'Indice PondENGHO'!AN23-1</f>
        <v>0.56967226759092293</v>
      </c>
      <c r="AO37" s="3">
        <f>+'Indice PondENGHO'!AO35/'Indice PondENGHO'!AO23-1</f>
        <v>0.40791327474377659</v>
      </c>
      <c r="AP37" s="3">
        <f>+'Indice PondENGHO'!AP35/'Indice PondENGHO'!AP23-1</f>
        <v>0.47471148503755556</v>
      </c>
      <c r="AQ37" s="3">
        <f>+'Indice PondENGHO'!AQ35/'Indice PondENGHO'!AQ23-1</f>
        <v>0.51003752567923755</v>
      </c>
      <c r="AR37" s="3">
        <f>+'Indice PondENGHO'!AR35/'Indice PondENGHO'!AR23-1</f>
        <v>0.57152263288055316</v>
      </c>
      <c r="AS37" s="3">
        <f>+'Indice PondENGHO'!AS35/'Indice PondENGHO'!AS23-1</f>
        <v>0.71530696128954196</v>
      </c>
      <c r="AT37" s="3">
        <f>+'Indice PondENGHO'!AT35/'Indice PondENGHO'!AT23-1</f>
        <v>0.49151908282308465</v>
      </c>
      <c r="AU37" s="3">
        <f>+'Indice PondENGHO'!AU35/'Indice PondENGHO'!AU23-1</f>
        <v>0.55014283745399473</v>
      </c>
      <c r="AV37" s="3">
        <f>+'Indice PondENGHO'!AV35/'Indice PondENGHO'!AV23-1</f>
        <v>0.49195481109466277</v>
      </c>
      <c r="AW37" s="3">
        <f>+'Indice PondENGHO'!AW35/'Indice PondENGHO'!AW23-1</f>
        <v>0.42623366367290472</v>
      </c>
      <c r="AX37" s="3">
        <f>+'Indice PondENGHO'!AX35/'Indice PondENGHO'!AX23-1</f>
        <v>0.48747412308039406</v>
      </c>
      <c r="AY37" s="11">
        <f>+'Indice PondENGHO'!AY35/'Indice PondENGHO'!AY23-1</f>
        <v>0.58384640779967123</v>
      </c>
      <c r="AZ37" s="10">
        <f>+'Indice PondENGHO'!AZ35/'Indice PondENGHO'!AZ23-1</f>
        <v>0.56912917847100153</v>
      </c>
      <c r="BA37" s="3">
        <f>+'Indice PondENGHO'!BA35/'Indice PondENGHO'!BA23-1</f>
        <v>0.4118793834581651</v>
      </c>
      <c r="BB37" s="3">
        <f>+'Indice PondENGHO'!BB35/'Indice PondENGHO'!BB23-1</f>
        <v>0.47583518474526687</v>
      </c>
      <c r="BC37" s="3">
        <f>+'Indice PondENGHO'!BC35/'Indice PondENGHO'!BC23-1</f>
        <v>0.50425564727760519</v>
      </c>
      <c r="BD37" s="3">
        <f>+'Indice PondENGHO'!BD35/'Indice PondENGHO'!BD23-1</f>
        <v>0.56926546051281735</v>
      </c>
      <c r="BE37" s="3">
        <f>+'Indice PondENGHO'!BE35/'Indice PondENGHO'!BE23-1</f>
        <v>0.70357758004515802</v>
      </c>
      <c r="BF37" s="3">
        <f>+'Indice PondENGHO'!BF35/'Indice PondENGHO'!BF23-1</f>
        <v>0.49122267098144756</v>
      </c>
      <c r="BG37" s="3">
        <f>+'Indice PondENGHO'!BG35/'Indice PondENGHO'!BG23-1</f>
        <v>0.54989775876295699</v>
      </c>
      <c r="BH37" s="3">
        <f>+'Indice PondENGHO'!BH35/'Indice PondENGHO'!BH23-1</f>
        <v>0.49291002808518458</v>
      </c>
      <c r="BI37" s="3">
        <f>+'Indice PondENGHO'!BI35/'Indice PondENGHO'!BI23-1</f>
        <v>0.43408397992995384</v>
      </c>
      <c r="BJ37" s="3">
        <f>+'Indice PondENGHO'!BJ35/'Indice PondENGHO'!BJ23-1</f>
        <v>0.48026486763436727</v>
      </c>
      <c r="BK37" s="11">
        <f>+'Indice PondENGHO'!BK35/'Indice PondENGHO'!BK23-1</f>
        <v>0.57432508562009854</v>
      </c>
      <c r="BL37" s="2">
        <f t="shared" si="1"/>
        <v>43709</v>
      </c>
      <c r="BM37" s="10">
        <f>+'Indice PondENGHO'!BL35/'Indice PondENGHO'!BL23-1</f>
        <v>0.54245232067212701</v>
      </c>
      <c r="BN37" s="3">
        <f>+'Indice PondENGHO'!BM35/'Indice PondENGHO'!BM23-1</f>
        <v>0.53728503852592335</v>
      </c>
      <c r="BO37" s="3">
        <f>+'Indice PondENGHO'!BN35/'Indice PondENGHO'!BN23-1</f>
        <v>0.53846262035414671</v>
      </c>
      <c r="BP37" s="3">
        <f>+'Indice PondENGHO'!BO35/'Indice PondENGHO'!BO23-1</f>
        <v>0.53618335811716245</v>
      </c>
      <c r="BQ37" s="11">
        <f>+'Indice PondENGHO'!BP35/'Indice PondENGHO'!BP23-1</f>
        <v>0.53336832705591819</v>
      </c>
      <c r="BR37" s="10">
        <f>+'Indice PondENGHO'!BQ35/'Indice PondENGHO'!BQ23-1</f>
        <v>0.56989492837580347</v>
      </c>
      <c r="BS37" s="3">
        <f>+'Indice PondENGHO'!BR35/'Indice PondENGHO'!BR23-1</f>
        <v>0.40832458325712695</v>
      </c>
      <c r="BT37" s="3">
        <f>+'Indice PondENGHO'!BS35/'Indice PondENGHO'!BS23-1</f>
        <v>0.47446138826810214</v>
      </c>
      <c r="BU37" s="3">
        <f>+'Indice PondENGHO'!BT35/'Indice PondENGHO'!BT23-1</f>
        <v>0.51096283346891069</v>
      </c>
      <c r="BV37" s="3">
        <f>+'Indice PondENGHO'!BU35/'Indice PondENGHO'!BU23-1</f>
        <v>0.57141615752970298</v>
      </c>
      <c r="BW37" s="3">
        <f>+'Indice PondENGHO'!BV35/'Indice PondENGHO'!BV23-1</f>
        <v>0.71604595825253914</v>
      </c>
      <c r="BX37" s="3">
        <f>+'Indice PondENGHO'!BW35/'Indice PondENGHO'!BW23-1</f>
        <v>0.49112561800890253</v>
      </c>
      <c r="BY37" s="3">
        <f>+'Indice PondENGHO'!BX35/'Indice PondENGHO'!BX23-1</f>
        <v>0.55059312459322718</v>
      </c>
      <c r="BZ37" s="3">
        <f>+'Indice PondENGHO'!BY35/'Indice PondENGHO'!BY23-1</f>
        <v>0.49230494636780797</v>
      </c>
      <c r="CA37" s="3">
        <f>+'Indice PondENGHO'!BZ35/'Indice PondENGHO'!BZ23-1</f>
        <v>0.43025398181494623</v>
      </c>
      <c r="CB37" s="3">
        <f>+'Indice PondENGHO'!CA35/'Indice PondENGHO'!CA23-1</f>
        <v>0.48774109606752125</v>
      </c>
      <c r="CC37" s="11">
        <f>+'Indice PondENGHO'!CB35/'Indice PondENGHO'!CB23-1</f>
        <v>0.58301082649943181</v>
      </c>
      <c r="CD37" s="3">
        <f>+'Indice PondENGHO'!CC35/'Indice PondENGHO'!CC23-1</f>
        <v>0.53661022081215548</v>
      </c>
      <c r="CE37" s="3">
        <f>+'Indice PondENGHO'!CD35/'Indice PondENGHO'!CD23-1</f>
        <v>0.53661022081215548</v>
      </c>
      <c r="CF37" s="3">
        <f>+'[3]Infla Interanual PondENGHO'!CD37</f>
        <v>0.53640097253555896</v>
      </c>
      <c r="CG37" s="3"/>
      <c r="CI37" s="74">
        <f t="shared" si="8"/>
        <v>9.0839936162088186E-3</v>
      </c>
      <c r="CJ37" s="74">
        <f t="shared" si="3"/>
        <v>9.0839936162088186E-3</v>
      </c>
      <c r="CK37" s="74">
        <f t="shared" si="9"/>
        <v>0</v>
      </c>
      <c r="CL37" s="74"/>
      <c r="CM37" s="74"/>
      <c r="CN37" s="74">
        <f>+'[3]Infla Interanual PondENGHO'!CF37</f>
        <v>9.0546506325859255E-3</v>
      </c>
      <c r="CP37" s="74">
        <f t="shared" si="4"/>
        <v>2.9342983622893115E-5</v>
      </c>
      <c r="CT37" s="75">
        <f t="shared" si="10"/>
        <v>0.54245232067212701</v>
      </c>
      <c r="CU37" s="75">
        <f t="shared" si="11"/>
        <v>0.53728503852592335</v>
      </c>
      <c r="CV37" s="75">
        <f t="shared" si="12"/>
        <v>0.53846262035414671</v>
      </c>
      <c r="CW37" s="75">
        <f t="shared" si="13"/>
        <v>0.53618335811716245</v>
      </c>
      <c r="CX37" s="75">
        <f t="shared" si="14"/>
        <v>0.53336832705591819</v>
      </c>
      <c r="CY37" s="76">
        <f>+'[3]Infla Interanual PondENGHO'!BL37</f>
        <v>0.54222516605371163</v>
      </c>
      <c r="CZ37" s="76">
        <f>+'[3]Infla Interanual PondENGHO'!BM37</f>
        <v>0.5370845292606683</v>
      </c>
      <c r="DA37" s="76">
        <f>+'[3]Infla Interanual PondENGHO'!BN37</f>
        <v>0.53824993359714868</v>
      </c>
      <c r="DB37" s="76">
        <f>+'[3]Infla Interanual PondENGHO'!BO37</f>
        <v>0.53596839642437444</v>
      </c>
      <c r="DC37" s="76">
        <f>+'[3]Infla Interanual PondENGHO'!BP37</f>
        <v>0.5331705154211257</v>
      </c>
      <c r="DE37" s="3">
        <f t="shared" si="5"/>
        <v>2.2715461841538165E-4</v>
      </c>
      <c r="DF37" s="3">
        <f t="shared" si="16"/>
        <v>2.0050926525505552E-4</v>
      </c>
      <c r="DG37" s="3">
        <f t="shared" si="16"/>
        <v>2.126867569980373E-4</v>
      </c>
      <c r="DH37" s="3">
        <f t="shared" si="16"/>
        <v>2.1496169278800714E-4</v>
      </c>
      <c r="DI37" s="3">
        <f t="shared" si="7"/>
        <v>1.9781163479248853E-4</v>
      </c>
      <c r="DJ37" s="3">
        <f t="shared" si="15"/>
        <v>2.0924827659651868E-4</v>
      </c>
    </row>
    <row r="38" spans="1:114" x14ac:dyDescent="0.3">
      <c r="A38" s="2">
        <f t="shared" si="0"/>
        <v>43739</v>
      </c>
      <c r="B38" s="1">
        <f t="shared" si="2"/>
        <v>10</v>
      </c>
      <c r="C38" s="1">
        <v>2019</v>
      </c>
      <c r="D38" s="10">
        <f>+'Indice PondENGHO'!D36/'Indice PondENGHO'!D24-1</f>
        <v>0.51925786578461697</v>
      </c>
      <c r="E38" s="3">
        <f>+'Indice PondENGHO'!E36/'Indice PondENGHO'!E24-1</f>
        <v>0.45806780662451319</v>
      </c>
      <c r="F38" s="3">
        <f>+'Indice PondENGHO'!F36/'Indice PondENGHO'!F24-1</f>
        <v>0.47138941635146892</v>
      </c>
      <c r="G38" s="3">
        <f>+'Indice PondENGHO'!G36/'Indice PondENGHO'!G24-1</f>
        <v>0.42748805100473564</v>
      </c>
      <c r="H38" s="3">
        <f>+'Indice PondENGHO'!H36/'Indice PondENGHO'!H24-1</f>
        <v>0.62917302346522841</v>
      </c>
      <c r="I38" s="3">
        <f>+'Indice PondENGHO'!I36/'Indice PondENGHO'!I24-1</f>
        <v>0.72498972581201571</v>
      </c>
      <c r="J38" s="3">
        <f>+'Indice PondENGHO'!J36/'Indice PondENGHO'!J24-1</f>
        <v>0.43364929567691357</v>
      </c>
      <c r="K38" s="3">
        <f>+'Indice PondENGHO'!K36/'Indice PondENGHO'!K24-1</f>
        <v>0.54835439575261757</v>
      </c>
      <c r="L38" s="3">
        <f>+'Indice PondENGHO'!L36/'Indice PondENGHO'!L24-1</f>
        <v>0.4799632450519018</v>
      </c>
      <c r="M38" s="3">
        <f>+'Indice PondENGHO'!M36/'Indice PondENGHO'!M24-1</f>
        <v>0.42264769247125744</v>
      </c>
      <c r="N38" s="3">
        <f>+'Indice PondENGHO'!N36/'Indice PondENGHO'!N24-1</f>
        <v>0.49469219285948607</v>
      </c>
      <c r="O38" s="11">
        <f>+'Indice PondENGHO'!O36/'Indice PondENGHO'!O24-1</f>
        <v>0.56667464290409097</v>
      </c>
      <c r="P38" s="10">
        <f>+'Indice PondENGHO'!P36/'Indice PondENGHO'!P24-1</f>
        <v>0.51870743186712498</v>
      </c>
      <c r="Q38" s="3">
        <f>+'Indice PondENGHO'!Q36/'Indice PondENGHO'!Q24-1</f>
        <v>0.46264716741796663</v>
      </c>
      <c r="R38" s="3">
        <f>+'Indice PondENGHO'!R36/'Indice PondENGHO'!R24-1</f>
        <v>0.47031151479256472</v>
      </c>
      <c r="S38" s="3">
        <f>+'Indice PondENGHO'!S36/'Indice PondENGHO'!S24-1</f>
        <v>0.41929895154132324</v>
      </c>
      <c r="T38" s="3">
        <f>+'Indice PondENGHO'!T36/'Indice PondENGHO'!T24-1</f>
        <v>0.62977417079634113</v>
      </c>
      <c r="U38" s="3">
        <f>+'Indice PondENGHO'!U36/'Indice PondENGHO'!U24-1</f>
        <v>0.71674467967133393</v>
      </c>
      <c r="V38" s="3">
        <f>+'Indice PondENGHO'!V36/'Indice PondENGHO'!V24-1</f>
        <v>0.4345706361423427</v>
      </c>
      <c r="W38" s="3">
        <f>+'Indice PondENGHO'!W36/'Indice PondENGHO'!W24-1</f>
        <v>0.54657189901765713</v>
      </c>
      <c r="X38" s="3">
        <f>+'Indice PondENGHO'!X36/'Indice PondENGHO'!X24-1</f>
        <v>0.4778619699054798</v>
      </c>
      <c r="Y38" s="3">
        <f>+'Indice PondENGHO'!Y36/'Indice PondENGHO'!Y24-1</f>
        <v>0.41850007184626792</v>
      </c>
      <c r="Z38" s="3">
        <f>+'Indice PondENGHO'!Z36/'Indice PondENGHO'!Z24-1</f>
        <v>0.49055614690452876</v>
      </c>
      <c r="AA38" s="11">
        <f>+'Indice PondENGHO'!AA36/'Indice PondENGHO'!AA24-1</f>
        <v>0.55531457163580522</v>
      </c>
      <c r="AB38" s="10">
        <f>+'Indice PondENGHO'!AB36/'Indice PondENGHO'!AB24-1</f>
        <v>0.5187362868738663</v>
      </c>
      <c r="AC38" s="3">
        <f>+'Indice PondENGHO'!AC36/'Indice PondENGHO'!AC24-1</f>
        <v>0.4609408648687312</v>
      </c>
      <c r="AD38" s="3">
        <f>+'Indice PondENGHO'!AD36/'Indice PondENGHO'!AD24-1</f>
        <v>0.46918957478156376</v>
      </c>
      <c r="AE38" s="3">
        <f>+'Indice PondENGHO'!AE36/'Indice PondENGHO'!AE24-1</f>
        <v>0.41347035853299707</v>
      </c>
      <c r="AF38" s="3">
        <f>+'Indice PondENGHO'!AF36/'Indice PondENGHO'!AF24-1</f>
        <v>0.62981908508163853</v>
      </c>
      <c r="AG38" s="3">
        <f>+'Indice PondENGHO'!AG36/'Indice PondENGHO'!AG24-1</f>
        <v>0.71745809320254117</v>
      </c>
      <c r="AH38" s="3">
        <f>+'Indice PondENGHO'!AH36/'Indice PondENGHO'!AH24-1</f>
        <v>0.43507993737918627</v>
      </c>
      <c r="AI38" s="3">
        <f>+'Indice PondENGHO'!AI36/'Indice PondENGHO'!AI24-1</f>
        <v>0.54457955367420419</v>
      </c>
      <c r="AJ38" s="3">
        <f>+'Indice PondENGHO'!AJ36/'Indice PondENGHO'!AJ24-1</f>
        <v>0.47573203928593299</v>
      </c>
      <c r="AK38" s="3">
        <f>+'Indice PondENGHO'!AK36/'Indice PondENGHO'!AK24-1</f>
        <v>0.41703315649708017</v>
      </c>
      <c r="AL38" s="3">
        <f>+'Indice PondENGHO'!AL36/'Indice PondENGHO'!AL24-1</f>
        <v>0.48390370827685891</v>
      </c>
      <c r="AM38" s="11">
        <f>+'Indice PondENGHO'!AM36/'Indice PondENGHO'!AM24-1</f>
        <v>0.54979955612827647</v>
      </c>
      <c r="AN38" s="10">
        <f>+'Indice PondENGHO'!AN36/'Indice PondENGHO'!AN24-1</f>
        <v>0.519020360675019</v>
      </c>
      <c r="AO38" s="3">
        <f>+'Indice PondENGHO'!AO36/'Indice PondENGHO'!AO24-1</f>
        <v>0.46296874106491859</v>
      </c>
      <c r="AP38" s="3">
        <f>+'Indice PondENGHO'!AP36/'Indice PondENGHO'!AP24-1</f>
        <v>0.47038068799754296</v>
      </c>
      <c r="AQ38" s="3">
        <f>+'Indice PondENGHO'!AQ36/'Indice PondENGHO'!AQ24-1</f>
        <v>0.41159720009014444</v>
      </c>
      <c r="AR38" s="3">
        <f>+'Indice PondENGHO'!AR36/'Indice PondENGHO'!AR24-1</f>
        <v>0.62991460627278406</v>
      </c>
      <c r="AS38" s="3">
        <f>+'Indice PondENGHO'!AS36/'Indice PondENGHO'!AS24-1</f>
        <v>0.70076867032703527</v>
      </c>
      <c r="AT38" s="3">
        <f>+'Indice PondENGHO'!AT36/'Indice PondENGHO'!AT24-1</f>
        <v>0.43511479759078164</v>
      </c>
      <c r="AU38" s="3">
        <f>+'Indice PondENGHO'!AU36/'Indice PondENGHO'!AU24-1</f>
        <v>0.5450279150764743</v>
      </c>
      <c r="AV38" s="3">
        <f>+'Indice PondENGHO'!AV36/'Indice PondENGHO'!AV24-1</f>
        <v>0.47851391992030856</v>
      </c>
      <c r="AW38" s="3">
        <f>+'Indice PondENGHO'!AW36/'Indice PondENGHO'!AW24-1</f>
        <v>0.41479996062775371</v>
      </c>
      <c r="AX38" s="3">
        <f>+'Indice PondENGHO'!AX36/'Indice PondENGHO'!AX24-1</f>
        <v>0.48109712671028748</v>
      </c>
      <c r="AY38" s="11">
        <f>+'Indice PondENGHO'!AY36/'Indice PondENGHO'!AY24-1</f>
        <v>0.5484175864354639</v>
      </c>
      <c r="AZ38" s="10">
        <f>+'Indice PondENGHO'!AZ36/'Indice PondENGHO'!AZ24-1</f>
        <v>0.51865313304973704</v>
      </c>
      <c r="BA38" s="3">
        <f>+'Indice PondENGHO'!BA36/'Indice PondENGHO'!BA24-1</f>
        <v>0.46745776982957832</v>
      </c>
      <c r="BB38" s="3">
        <f>+'Indice PondENGHO'!BB36/'Indice PondENGHO'!BB24-1</f>
        <v>0.47074462400592609</v>
      </c>
      <c r="BC38" s="3">
        <f>+'Indice PondENGHO'!BC36/'Indice PondENGHO'!BC24-1</f>
        <v>0.40880381908738128</v>
      </c>
      <c r="BD38" s="3">
        <f>+'Indice PondENGHO'!BD36/'Indice PondENGHO'!BD24-1</f>
        <v>0.63092113163619534</v>
      </c>
      <c r="BE38" s="3">
        <f>+'Indice PondENGHO'!BE36/'Indice PondENGHO'!BE24-1</f>
        <v>0.68726929303974416</v>
      </c>
      <c r="BF38" s="3">
        <f>+'Indice PondENGHO'!BF36/'Indice PondENGHO'!BF24-1</f>
        <v>0.43401340960174362</v>
      </c>
      <c r="BG38" s="3">
        <f>+'Indice PondENGHO'!BG36/'Indice PondENGHO'!BG24-1</f>
        <v>0.54472310602887108</v>
      </c>
      <c r="BH38" s="3">
        <f>+'Indice PondENGHO'!BH36/'Indice PondENGHO'!BH24-1</f>
        <v>0.47994139363938881</v>
      </c>
      <c r="BI38" s="3">
        <f>+'Indice PondENGHO'!BI36/'Indice PondENGHO'!BI24-1</f>
        <v>0.41910789210362576</v>
      </c>
      <c r="BJ38" s="3">
        <f>+'Indice PondENGHO'!BJ36/'Indice PondENGHO'!BJ24-1</f>
        <v>0.47449299994156924</v>
      </c>
      <c r="BK38" s="11">
        <f>+'Indice PondENGHO'!BK36/'Indice PondENGHO'!BK24-1</f>
        <v>0.53865776762214579</v>
      </c>
      <c r="BL38" s="2">
        <f t="shared" si="1"/>
        <v>43739</v>
      </c>
      <c r="BM38" s="10">
        <f>+'Indice PondENGHO'!BL36/'Indice PondENGHO'!BL24-1</f>
        <v>0.50737562679796633</v>
      </c>
      <c r="BN38" s="3">
        <f>+'Indice PondENGHO'!BM36/'Indice PondENGHO'!BM24-1</f>
        <v>0.50382291403930624</v>
      </c>
      <c r="BO38" s="3">
        <f>+'Indice PondENGHO'!BN36/'Indice PondENGHO'!BN24-1</f>
        <v>0.50567462947376174</v>
      </c>
      <c r="BP38" s="3">
        <f>+'Indice PondENGHO'!BO36/'Indice PondENGHO'!BO24-1</f>
        <v>0.50492956818047974</v>
      </c>
      <c r="BQ38" s="11">
        <f>+'Indice PondENGHO'!BP36/'Indice PondENGHO'!BP24-1</f>
        <v>0.50584920815046086</v>
      </c>
      <c r="BR38" s="10">
        <f>+'Indice PondENGHO'!BQ36/'Indice PondENGHO'!BQ24-1</f>
        <v>0.5188651870129839</v>
      </c>
      <c r="BS38" s="3">
        <f>+'Indice PondENGHO'!BR36/'Indice PondENGHO'!BR24-1</f>
        <v>0.46327317728814088</v>
      </c>
      <c r="BT38" s="3">
        <f>+'Indice PondENGHO'!BS36/'Indice PondENGHO'!BS24-1</f>
        <v>0.47039125480808552</v>
      </c>
      <c r="BU38" s="3">
        <f>+'Indice PondENGHO'!BT36/'Indice PondENGHO'!BT24-1</f>
        <v>0.414103495180834</v>
      </c>
      <c r="BV38" s="3">
        <f>+'Indice PondENGHO'!BU36/'Indice PondENGHO'!BU24-1</f>
        <v>0.63023533767377948</v>
      </c>
      <c r="BW38" s="3">
        <f>+'Indice PondENGHO'!BV36/'Indice PondENGHO'!BV24-1</f>
        <v>0.70172118058654642</v>
      </c>
      <c r="BX38" s="3">
        <f>+'Indice PondENGHO'!BW36/'Indice PondENGHO'!BW24-1</f>
        <v>0.43451135287368059</v>
      </c>
      <c r="BY38" s="3">
        <f>+'Indice PondENGHO'!BX36/'Indice PondENGHO'!BX24-1</f>
        <v>0.54549736965772011</v>
      </c>
      <c r="BZ38" s="3">
        <f>+'Indice PondENGHO'!BY36/'Indice PondENGHO'!BY24-1</f>
        <v>0.47864683387155949</v>
      </c>
      <c r="CA38" s="3">
        <f>+'Indice PondENGHO'!BZ36/'Indice PondENGHO'!BZ24-1</f>
        <v>0.41787700232543057</v>
      </c>
      <c r="CB38" s="3">
        <f>+'Indice PondENGHO'!CA36/'Indice PondENGHO'!CA24-1</f>
        <v>0.48111021081574812</v>
      </c>
      <c r="CC38" s="11">
        <f>+'Indice PondENGHO'!CB36/'Indice PondENGHO'!CB24-1</f>
        <v>0.54776389953134919</v>
      </c>
      <c r="CD38" s="3">
        <f>+'Indice PondENGHO'!CC36/'Indice PondENGHO'!CC24-1</f>
        <v>0.50548426857231576</v>
      </c>
      <c r="CE38" s="3">
        <f>+'Indice PondENGHO'!CD36/'Indice PondENGHO'!CD24-1</f>
        <v>0.50548426857231576</v>
      </c>
      <c r="CF38" s="3">
        <f>+'[3]Infla Interanual PondENGHO'!CD38</f>
        <v>0.50536125590662406</v>
      </c>
      <c r="CG38" s="3"/>
      <c r="CI38" s="74">
        <f t="shared" si="8"/>
        <v>1.5264186475054675E-3</v>
      </c>
      <c r="CJ38" s="74">
        <f t="shared" si="3"/>
        <v>1.5264186475054675E-3</v>
      </c>
      <c r="CK38" s="74">
        <f t="shared" si="9"/>
        <v>0</v>
      </c>
      <c r="CL38" s="74"/>
      <c r="CM38" s="74"/>
      <c r="CN38" s="74">
        <f>+'[3]Infla Interanual PondENGHO'!CF38</f>
        <v>1.434368560134569E-3</v>
      </c>
      <c r="CP38" s="74">
        <f t="shared" si="4"/>
        <v>9.2050087370898481E-5</v>
      </c>
      <c r="CT38" s="75">
        <f t="shared" si="10"/>
        <v>0.50737562679796633</v>
      </c>
      <c r="CU38" s="75">
        <f t="shared" si="11"/>
        <v>0.50382291403930624</v>
      </c>
      <c r="CV38" s="75">
        <f t="shared" si="12"/>
        <v>0.50567462947376174</v>
      </c>
      <c r="CW38" s="75">
        <f t="shared" si="13"/>
        <v>0.50492956818047974</v>
      </c>
      <c r="CX38" s="75">
        <f t="shared" si="14"/>
        <v>0.50584920815046086</v>
      </c>
      <c r="CY38" s="76">
        <f>+'[3]Infla Interanual PondENGHO'!BL38</f>
        <v>0.50719726529738329</v>
      </c>
      <c r="CZ38" s="76">
        <f>+'[3]Infla Interanual PondENGHO'!BM38</f>
        <v>0.50367796471516169</v>
      </c>
      <c r="DA38" s="76">
        <f>+'[3]Infla Interanual PondENGHO'!BN38</f>
        <v>0.50553987157602243</v>
      </c>
      <c r="DB38" s="76">
        <f>+'[3]Infla Interanual PondENGHO'!BO38</f>
        <v>0.50480740234546051</v>
      </c>
      <c r="DC38" s="76">
        <f>+'[3]Infla Interanual PondENGHO'!BP38</f>
        <v>0.50576289673724872</v>
      </c>
      <c r="DE38" s="3">
        <f t="shared" si="5"/>
        <v>1.7836150058303524E-4</v>
      </c>
      <c r="DF38" s="3">
        <f t="shared" si="16"/>
        <v>1.4494932414454986E-4</v>
      </c>
      <c r="DG38" s="3">
        <f t="shared" si="16"/>
        <v>1.3475789773931268E-4</v>
      </c>
      <c r="DH38" s="3">
        <f t="shared" si="16"/>
        <v>1.2216583501922784E-4</v>
      </c>
      <c r="DI38" s="3">
        <f t="shared" si="7"/>
        <v>8.6311413212136756E-5</v>
      </c>
      <c r="DJ38" s="3">
        <f t="shared" si="15"/>
        <v>1.2301266569170188E-4</v>
      </c>
    </row>
    <row r="39" spans="1:114" x14ac:dyDescent="0.3">
      <c r="A39" s="2">
        <f t="shared" si="0"/>
        <v>43770</v>
      </c>
      <c r="B39" s="1">
        <f t="shared" si="2"/>
        <v>11</v>
      </c>
      <c r="C39" s="1">
        <v>2019</v>
      </c>
      <c r="D39" s="10">
        <f>+'Indice PondENGHO'!D37/'Indice PondENGHO'!D25-1</f>
        <v>0.54536736969588917</v>
      </c>
      <c r="E39" s="3">
        <f>+'Indice PondENGHO'!E37/'Indice PondENGHO'!E25-1</f>
        <v>0.47399575562649399</v>
      </c>
      <c r="F39" s="3">
        <f>+'Indice PondENGHO'!F37/'Indice PondENGHO'!F25-1</f>
        <v>0.50241088548487345</v>
      </c>
      <c r="G39" s="3">
        <f>+'Indice PondENGHO'!G37/'Indice PondENGHO'!G25-1</f>
        <v>0.41600542356652781</v>
      </c>
      <c r="H39" s="3">
        <f>+'Indice PondENGHO'!H37/'Indice PondENGHO'!H25-1</f>
        <v>0.58423930065231078</v>
      </c>
      <c r="I39" s="3">
        <f>+'Indice PondENGHO'!I37/'Indice PondENGHO'!I25-1</f>
        <v>0.72629059368923277</v>
      </c>
      <c r="J39" s="3">
        <f>+'Indice PondENGHO'!J37/'Indice PondENGHO'!J25-1</f>
        <v>0.4642069183068096</v>
      </c>
      <c r="K39" s="3">
        <f>+'Indice PondENGHO'!K37/'Indice PondENGHO'!K25-1</f>
        <v>0.61665382764242826</v>
      </c>
      <c r="L39" s="3">
        <f>+'Indice PondENGHO'!L37/'Indice PondENGHO'!L25-1</f>
        <v>0.49257814326714611</v>
      </c>
      <c r="M39" s="3">
        <f>+'Indice PondENGHO'!M37/'Indice PondENGHO'!M25-1</f>
        <v>0.46452192312179763</v>
      </c>
      <c r="N39" s="3">
        <f>+'Indice PondENGHO'!N37/'Indice PondENGHO'!N25-1</f>
        <v>0.50691785002282974</v>
      </c>
      <c r="O39" s="11">
        <f>+'Indice PondENGHO'!O37/'Indice PondENGHO'!O25-1</f>
        <v>0.5729463729618165</v>
      </c>
      <c r="P39" s="10">
        <f>+'Indice PondENGHO'!P37/'Indice PondENGHO'!P25-1</f>
        <v>0.54606337323531751</v>
      </c>
      <c r="Q39" s="3">
        <f>+'Indice PondENGHO'!Q37/'Indice PondENGHO'!Q25-1</f>
        <v>0.47774776156031207</v>
      </c>
      <c r="R39" s="3">
        <f>+'Indice PondENGHO'!R37/'Indice PondENGHO'!R25-1</f>
        <v>0.50167247891362043</v>
      </c>
      <c r="S39" s="3">
        <f>+'Indice PondENGHO'!S37/'Indice PondENGHO'!S25-1</f>
        <v>0.40880182471327497</v>
      </c>
      <c r="T39" s="3">
        <f>+'Indice PondENGHO'!T37/'Indice PondENGHO'!T25-1</f>
        <v>0.58373225947543861</v>
      </c>
      <c r="U39" s="3">
        <f>+'Indice PondENGHO'!U37/'Indice PondENGHO'!U25-1</f>
        <v>0.72167830311374481</v>
      </c>
      <c r="V39" s="3">
        <f>+'Indice PondENGHO'!V37/'Indice PondENGHO'!V25-1</f>
        <v>0.46348178804079354</v>
      </c>
      <c r="W39" s="3">
        <f>+'Indice PondENGHO'!W37/'Indice PondENGHO'!W25-1</f>
        <v>0.61199890079037811</v>
      </c>
      <c r="X39" s="3">
        <f>+'Indice PondENGHO'!X37/'Indice PondENGHO'!X25-1</f>
        <v>0.48979512373783063</v>
      </c>
      <c r="Y39" s="3">
        <f>+'Indice PondENGHO'!Y37/'Indice PondENGHO'!Y25-1</f>
        <v>0.4727997324864468</v>
      </c>
      <c r="Z39" s="3">
        <f>+'Indice PondENGHO'!Z37/'Indice PondENGHO'!Z25-1</f>
        <v>0.50231346083885198</v>
      </c>
      <c r="AA39" s="11">
        <f>+'Indice PondENGHO'!AA37/'Indice PondENGHO'!AA25-1</f>
        <v>0.56169972150986003</v>
      </c>
      <c r="AB39" s="10">
        <f>+'Indice PondENGHO'!AB37/'Indice PondENGHO'!AB25-1</f>
        <v>0.54674117876850969</v>
      </c>
      <c r="AC39" s="3">
        <f>+'Indice PondENGHO'!AC37/'Indice PondENGHO'!AC25-1</f>
        <v>0.47672932932897605</v>
      </c>
      <c r="AD39" s="3">
        <f>+'Indice PondENGHO'!AD37/'Indice PondENGHO'!AD25-1</f>
        <v>0.50078186307898642</v>
      </c>
      <c r="AE39" s="3">
        <f>+'Indice PondENGHO'!AE37/'Indice PondENGHO'!AE25-1</f>
        <v>0.40308518725635145</v>
      </c>
      <c r="AF39" s="3">
        <f>+'Indice PondENGHO'!AF37/'Indice PondENGHO'!AF25-1</f>
        <v>0.58413561253732782</v>
      </c>
      <c r="AG39" s="3">
        <f>+'Indice PondENGHO'!AG37/'Indice PondENGHO'!AG25-1</f>
        <v>0.72285272596482675</v>
      </c>
      <c r="AH39" s="3">
        <f>+'Indice PondENGHO'!AH37/'Indice PondENGHO'!AH25-1</f>
        <v>0.46441359891700373</v>
      </c>
      <c r="AI39" s="3">
        <f>+'Indice PondENGHO'!AI37/'Indice PondENGHO'!AI25-1</f>
        <v>0.60883047395934531</v>
      </c>
      <c r="AJ39" s="3">
        <f>+'Indice PondENGHO'!AJ37/'Indice PondENGHO'!AJ25-1</f>
        <v>0.4878972101513428</v>
      </c>
      <c r="AK39" s="3">
        <f>+'Indice PondENGHO'!AK37/'Indice PondENGHO'!AK25-1</f>
        <v>0.47372438583137289</v>
      </c>
      <c r="AL39" s="3">
        <f>+'Indice PondENGHO'!AL37/'Indice PondENGHO'!AL25-1</f>
        <v>0.49443976317919569</v>
      </c>
      <c r="AM39" s="11">
        <f>+'Indice PondENGHO'!AM37/'Indice PondENGHO'!AM25-1</f>
        <v>0.55632444439173767</v>
      </c>
      <c r="AN39" s="10">
        <f>+'Indice PondENGHO'!AN37/'Indice PondENGHO'!AN25-1</f>
        <v>0.54733992965094691</v>
      </c>
      <c r="AO39" s="3">
        <f>+'Indice PondENGHO'!AO37/'Indice PondENGHO'!AO25-1</f>
        <v>0.47834074758909262</v>
      </c>
      <c r="AP39" s="3">
        <f>+'Indice PondENGHO'!AP37/'Indice PondENGHO'!AP25-1</f>
        <v>0.50184894929377077</v>
      </c>
      <c r="AQ39" s="3">
        <f>+'Indice PondENGHO'!AQ37/'Indice PondENGHO'!AQ25-1</f>
        <v>0.40199192031212516</v>
      </c>
      <c r="AR39" s="3">
        <f>+'Indice PondENGHO'!AR37/'Indice PondENGHO'!AR25-1</f>
        <v>0.58417607124003035</v>
      </c>
      <c r="AS39" s="3">
        <f>+'Indice PondENGHO'!AS37/'Indice PondENGHO'!AS25-1</f>
        <v>0.7133019183148106</v>
      </c>
      <c r="AT39" s="3">
        <f>+'Indice PondENGHO'!AT37/'Indice PondENGHO'!AT25-1</f>
        <v>0.4619163593455502</v>
      </c>
      <c r="AU39" s="3">
        <f>+'Indice PondENGHO'!AU37/'Indice PondENGHO'!AU25-1</f>
        <v>0.6096851841494888</v>
      </c>
      <c r="AV39" s="3">
        <f>+'Indice PondENGHO'!AV37/'Indice PondENGHO'!AV25-1</f>
        <v>0.48818277446495206</v>
      </c>
      <c r="AW39" s="3">
        <f>+'Indice PondENGHO'!AW37/'Indice PondENGHO'!AW25-1</f>
        <v>0.47065729826067204</v>
      </c>
      <c r="AX39" s="3">
        <f>+'Indice PondENGHO'!AX37/'Indice PondENGHO'!AX25-1</f>
        <v>0.49120280761145496</v>
      </c>
      <c r="AY39" s="11">
        <f>+'Indice PondENGHO'!AY37/'Indice PondENGHO'!AY25-1</f>
        <v>0.55467275380655279</v>
      </c>
      <c r="AZ39" s="10">
        <f>+'Indice PondENGHO'!AZ37/'Indice PondENGHO'!AZ25-1</f>
        <v>0.54787517260861485</v>
      </c>
      <c r="BA39" s="3">
        <f>+'Indice PondENGHO'!BA37/'Indice PondENGHO'!BA25-1</f>
        <v>0.4816347701466861</v>
      </c>
      <c r="BB39" s="3">
        <f>+'Indice PondENGHO'!BB37/'Indice PondENGHO'!BB25-1</f>
        <v>0.50241912829712776</v>
      </c>
      <c r="BC39" s="3">
        <f>+'Indice PondENGHO'!BC37/'Indice PondENGHO'!BC25-1</f>
        <v>0.40178049469071109</v>
      </c>
      <c r="BD39" s="3">
        <f>+'Indice PondENGHO'!BD37/'Indice PondENGHO'!BD25-1</f>
        <v>0.58351576838658681</v>
      </c>
      <c r="BE39" s="3">
        <f>+'Indice PondENGHO'!BE37/'Indice PondENGHO'!BE25-1</f>
        <v>0.70591636648662992</v>
      </c>
      <c r="BF39" s="3">
        <f>+'Indice PondENGHO'!BF37/'Indice PondENGHO'!BF25-1</f>
        <v>0.45933209767476946</v>
      </c>
      <c r="BG39" s="3">
        <f>+'Indice PondENGHO'!BG37/'Indice PondENGHO'!BG25-1</f>
        <v>0.60688949503740464</v>
      </c>
      <c r="BH39" s="3">
        <f>+'Indice PondENGHO'!BH37/'Indice PondENGHO'!BH25-1</f>
        <v>0.48597462816679937</v>
      </c>
      <c r="BI39" s="3">
        <f>+'Indice PondENGHO'!BI37/'Indice PondENGHO'!BI25-1</f>
        <v>0.48739718228579898</v>
      </c>
      <c r="BJ39" s="3">
        <f>+'Indice PondENGHO'!BJ37/'Indice PondENGHO'!BJ25-1</f>
        <v>0.48299565290360791</v>
      </c>
      <c r="BK39" s="11">
        <f>+'Indice PondENGHO'!BK37/'Indice PondENGHO'!BK25-1</f>
        <v>0.5455922933881352</v>
      </c>
      <c r="BL39" s="2">
        <f t="shared" si="1"/>
        <v>43770</v>
      </c>
      <c r="BM39" s="10">
        <f>+'Indice PondENGHO'!BL37/'Indice PondENGHO'!BL25-1</f>
        <v>0.52520772601564403</v>
      </c>
      <c r="BN39" s="3">
        <f>+'Indice PondENGHO'!BM37/'Indice PondENGHO'!BM25-1</f>
        <v>0.52148430538931989</v>
      </c>
      <c r="BO39" s="3">
        <f>+'Indice PondENGHO'!BN37/'Indice PondENGHO'!BN25-1</f>
        <v>0.52328186222254414</v>
      </c>
      <c r="BP39" s="3">
        <f>+'Indice PondENGHO'!BO37/'Indice PondENGHO'!BO25-1</f>
        <v>0.52169881546734831</v>
      </c>
      <c r="BQ39" s="11">
        <f>+'Indice PondENGHO'!BP37/'Indice PondENGHO'!BP25-1</f>
        <v>0.52065184927445252</v>
      </c>
      <c r="BR39" s="10">
        <f>+'Indice PondENGHO'!BQ37/'Indice PondENGHO'!BQ25-1</f>
        <v>0.54674758956830072</v>
      </c>
      <c r="BS39" s="3">
        <f>+'Indice PondENGHO'!BR37/'Indice PondENGHO'!BR25-1</f>
        <v>0.47837676209763491</v>
      </c>
      <c r="BT39" s="3">
        <f>+'Indice PondENGHO'!BS37/'Indice PondENGHO'!BS25-1</f>
        <v>0.50186259337836825</v>
      </c>
      <c r="BU39" s="3">
        <f>+'Indice PondENGHO'!BT37/'Indice PondENGHO'!BT25-1</f>
        <v>0.40484418204648742</v>
      </c>
      <c r="BV39" s="3">
        <f>+'Indice PondENGHO'!BU37/'Indice PondENGHO'!BU25-1</f>
        <v>0.58384443507864647</v>
      </c>
      <c r="BW39" s="3">
        <f>+'Indice PondENGHO'!BV37/'Indice PondENGHO'!BV25-1</f>
        <v>0.71386755088882747</v>
      </c>
      <c r="BX39" s="3">
        <f>+'Indice PondENGHO'!BW37/'Indice PondENGHO'!BW25-1</f>
        <v>0.46182012000588757</v>
      </c>
      <c r="BY39" s="3">
        <f>+'Indice PondENGHO'!BX37/'Indice PondENGHO'!BX25-1</f>
        <v>0.60990413779042396</v>
      </c>
      <c r="BZ39" s="3">
        <f>+'Indice PondENGHO'!BY37/'Indice PondENGHO'!BY25-1</f>
        <v>0.48801049885774006</v>
      </c>
      <c r="CA39" s="3">
        <f>+'Indice PondENGHO'!BZ37/'Indice PondENGHO'!BZ25-1</f>
        <v>0.47772688950964737</v>
      </c>
      <c r="CB39" s="3">
        <f>+'Indice PondENGHO'!CA37/'Indice PondENGHO'!CA25-1</f>
        <v>0.49100183485562154</v>
      </c>
      <c r="CC39" s="11">
        <f>+'Indice PondENGHO'!CB37/'Indice PondENGHO'!CB25-1</f>
        <v>0.55434814187664649</v>
      </c>
      <c r="CD39" s="3">
        <f>+'Indice PondENGHO'!CC37/'Indice PondENGHO'!CC25-1</f>
        <v>0.52203465656164383</v>
      </c>
      <c r="CE39" s="3">
        <f>+'Indice PondENGHO'!CD37/'Indice PondENGHO'!CD25-1</f>
        <v>0.52203465656164383</v>
      </c>
      <c r="CF39" s="3">
        <f>+'[3]Infla Interanual PondENGHO'!CD39</f>
        <v>0.52147871327342399</v>
      </c>
      <c r="CG39" s="3"/>
      <c r="CI39" s="74">
        <f t="shared" si="8"/>
        <v>4.5558767411915113E-3</v>
      </c>
      <c r="CJ39" s="74">
        <f t="shared" si="3"/>
        <v>4.5558767411915113E-3</v>
      </c>
      <c r="CK39" s="74">
        <f t="shared" si="9"/>
        <v>0</v>
      </c>
      <c r="CL39" s="74"/>
      <c r="CM39" s="74"/>
      <c r="CN39" s="74">
        <f>+'[3]Infla Interanual PondENGHO'!CF39</f>
        <v>4.4607603668564977E-3</v>
      </c>
      <c r="CP39" s="74">
        <f t="shared" si="4"/>
        <v>9.5116374335013631E-5</v>
      </c>
      <c r="CT39" s="75">
        <f t="shared" si="10"/>
        <v>0.52520772601564403</v>
      </c>
      <c r="CU39" s="75">
        <f t="shared" si="11"/>
        <v>0.52148430538931989</v>
      </c>
      <c r="CV39" s="75">
        <f t="shared" si="12"/>
        <v>0.52328186222254414</v>
      </c>
      <c r="CW39" s="75">
        <f t="shared" si="13"/>
        <v>0.52169881546734831</v>
      </c>
      <c r="CX39" s="75">
        <f t="shared" si="14"/>
        <v>0.52065184927445252</v>
      </c>
      <c r="CY39" s="76">
        <f>+'[3]Infla Interanual PondENGHO'!BL39</f>
        <v>0.52460129172857739</v>
      </c>
      <c r="CZ39" s="76">
        <f>+'[3]Infla Interanual PondENGHO'!BM39</f>
        <v>0.52088795875601779</v>
      </c>
      <c r="DA39" s="76">
        <f>+'[3]Infla Interanual PondENGHO'!BN39</f>
        <v>0.52270065762513673</v>
      </c>
      <c r="DB39" s="76">
        <f>+'[3]Infla Interanual PondENGHO'!BO39</f>
        <v>0.52115461108633032</v>
      </c>
      <c r="DC39" s="76">
        <f>+'[3]Infla Interanual PondENGHO'!BP39</f>
        <v>0.52014053136172089</v>
      </c>
      <c r="DE39" s="3">
        <f t="shared" si="5"/>
        <v>6.0643428706663727E-4</v>
      </c>
      <c r="DF39" s="3">
        <f t="shared" si="16"/>
        <v>5.963466333021028E-4</v>
      </c>
      <c r="DG39" s="3">
        <f t="shared" si="16"/>
        <v>5.8120459740740316E-4</v>
      </c>
      <c r="DH39" s="3">
        <f t="shared" si="16"/>
        <v>5.4420438101798752E-4</v>
      </c>
      <c r="DI39" s="3">
        <f t="shared" si="7"/>
        <v>5.1131791273162364E-4</v>
      </c>
      <c r="DJ39" s="3">
        <f t="shared" si="15"/>
        <v>5.5594328821984007E-4</v>
      </c>
    </row>
    <row r="40" spans="1:114" x14ac:dyDescent="0.3">
      <c r="A40" s="2">
        <f t="shared" si="0"/>
        <v>43800</v>
      </c>
      <c r="B40" s="1">
        <f t="shared" si="2"/>
        <v>12</v>
      </c>
      <c r="C40" s="1">
        <v>2019</v>
      </c>
      <c r="D40" s="10">
        <f>+'Indice PondENGHO'!D38/'Indice PondENGHO'!D26-1</f>
        <v>0.56608694733066311</v>
      </c>
      <c r="E40" s="3">
        <f>+'Indice PondENGHO'!E38/'Indice PondENGHO'!E26-1</f>
        <v>0.49528584252612862</v>
      </c>
      <c r="F40" s="3">
        <f>+'Indice PondENGHO'!F38/'Indice PondENGHO'!F26-1</f>
        <v>0.51989755140269844</v>
      </c>
      <c r="G40" s="3">
        <f>+'Indice PondENGHO'!G38/'Indice PondENGHO'!G26-1</f>
        <v>0.40917227269956102</v>
      </c>
      <c r="H40" s="3">
        <f>+'Indice PondENGHO'!H38/'Indice PondENGHO'!H26-1</f>
        <v>0.63858700622217679</v>
      </c>
      <c r="I40" s="3">
        <f>+'Indice PondENGHO'!I38/'Indice PondENGHO'!I26-1</f>
        <v>0.73264325053160984</v>
      </c>
      <c r="J40" s="3">
        <f>+'Indice PondENGHO'!J38/'Indice PondENGHO'!J26-1</f>
        <v>0.50195536087994563</v>
      </c>
      <c r="K40" s="3">
        <f>+'Indice PondENGHO'!K38/'Indice PondENGHO'!K26-1</f>
        <v>0.64362467817185443</v>
      </c>
      <c r="L40" s="3">
        <f>+'Indice PondENGHO'!L38/'Indice PondENGHO'!L26-1</f>
        <v>0.48841000157731762</v>
      </c>
      <c r="M40" s="3">
        <f>+'Indice PondENGHO'!M38/'Indice PondENGHO'!M26-1</f>
        <v>0.4777174161110731</v>
      </c>
      <c r="N40" s="3">
        <f>+'Indice PondENGHO'!N38/'Indice PondENGHO'!N26-1</f>
        <v>0.51472635156953639</v>
      </c>
      <c r="O40" s="11">
        <f>+'Indice PondENGHO'!O38/'Indice PondENGHO'!O26-1</f>
        <v>0.57447210219683575</v>
      </c>
      <c r="P40" s="10">
        <f>+'Indice PondENGHO'!P38/'Indice PondENGHO'!P26-1</f>
        <v>0.56658462086039996</v>
      </c>
      <c r="Q40" s="3">
        <f>+'Indice PondENGHO'!Q38/'Indice PondENGHO'!Q26-1</f>
        <v>0.49896130896351898</v>
      </c>
      <c r="R40" s="3">
        <f>+'Indice PondENGHO'!R38/'Indice PondENGHO'!R26-1</f>
        <v>0.51862878496524889</v>
      </c>
      <c r="S40" s="3">
        <f>+'Indice PondENGHO'!S38/'Indice PondENGHO'!S26-1</f>
        <v>0.3990004276513297</v>
      </c>
      <c r="T40" s="3">
        <f>+'Indice PondENGHO'!T38/'Indice PondENGHO'!T26-1</f>
        <v>0.63770739376438845</v>
      </c>
      <c r="U40" s="3">
        <f>+'Indice PondENGHO'!U38/'Indice PondENGHO'!U26-1</f>
        <v>0.72802529636530022</v>
      </c>
      <c r="V40" s="3">
        <f>+'Indice PondENGHO'!V38/'Indice PondENGHO'!V26-1</f>
        <v>0.5006424147672397</v>
      </c>
      <c r="W40" s="3">
        <f>+'Indice PondENGHO'!W38/'Indice PondENGHO'!W26-1</f>
        <v>0.64068255630697446</v>
      </c>
      <c r="X40" s="3">
        <f>+'Indice PondENGHO'!X38/'Indice PondENGHO'!X26-1</f>
        <v>0.48570916624825977</v>
      </c>
      <c r="Y40" s="3">
        <f>+'Indice PondENGHO'!Y38/'Indice PondENGHO'!Y26-1</f>
        <v>0.48930852606313979</v>
      </c>
      <c r="Z40" s="3">
        <f>+'Indice PondENGHO'!Z38/'Indice PondENGHO'!Z26-1</f>
        <v>0.51029891844579311</v>
      </c>
      <c r="AA40" s="11">
        <f>+'Indice PondENGHO'!AA38/'Indice PondENGHO'!AA26-1</f>
        <v>0.56396659283148853</v>
      </c>
      <c r="AB40" s="10">
        <f>+'Indice PondENGHO'!AB38/'Indice PondENGHO'!AB26-1</f>
        <v>0.5671308468701981</v>
      </c>
      <c r="AC40" s="3">
        <f>+'Indice PondENGHO'!AC38/'Indice PondENGHO'!AC26-1</f>
        <v>0.4980209769410886</v>
      </c>
      <c r="AD40" s="3">
        <f>+'Indice PondENGHO'!AD38/'Indice PondENGHO'!AD26-1</f>
        <v>0.51762887392264556</v>
      </c>
      <c r="AE40" s="3">
        <f>+'Indice PondENGHO'!AE38/'Indice PondENGHO'!AE26-1</f>
        <v>0.39228124405172027</v>
      </c>
      <c r="AF40" s="3">
        <f>+'Indice PondENGHO'!AF38/'Indice PondENGHO'!AF26-1</f>
        <v>0.63708985604638935</v>
      </c>
      <c r="AG40" s="3">
        <f>+'Indice PondENGHO'!AG38/'Indice PondENGHO'!AG26-1</f>
        <v>0.72867930639729561</v>
      </c>
      <c r="AH40" s="3">
        <f>+'Indice PondENGHO'!AH38/'Indice PondENGHO'!AH26-1</f>
        <v>0.50328548848591459</v>
      </c>
      <c r="AI40" s="3">
        <f>+'Indice PondENGHO'!AI38/'Indice PondENGHO'!AI26-1</f>
        <v>0.63859379712964315</v>
      </c>
      <c r="AJ40" s="3">
        <f>+'Indice PondENGHO'!AJ38/'Indice PondENGHO'!AJ26-1</f>
        <v>0.48352915071126734</v>
      </c>
      <c r="AK40" s="3">
        <f>+'Indice PondENGHO'!AK38/'Indice PondENGHO'!AK26-1</f>
        <v>0.49109219597421494</v>
      </c>
      <c r="AL40" s="3">
        <f>+'Indice PondENGHO'!AL38/'Indice PondENGHO'!AL26-1</f>
        <v>0.50337018287013113</v>
      </c>
      <c r="AM40" s="11">
        <f>+'Indice PondENGHO'!AM38/'Indice PondENGHO'!AM26-1</f>
        <v>0.55940891195794995</v>
      </c>
      <c r="AN40" s="10">
        <f>+'Indice PondENGHO'!AN38/'Indice PondENGHO'!AN26-1</f>
        <v>0.56764405774546156</v>
      </c>
      <c r="AO40" s="3">
        <f>+'Indice PondENGHO'!AO38/'Indice PondENGHO'!AO26-1</f>
        <v>0.49965354498818537</v>
      </c>
      <c r="AP40" s="3">
        <f>+'Indice PondENGHO'!AP38/'Indice PondENGHO'!AP26-1</f>
        <v>0.51944897543298185</v>
      </c>
      <c r="AQ40" s="3">
        <f>+'Indice PondENGHO'!AQ38/'Indice PondENGHO'!AQ26-1</f>
        <v>0.39024753802431866</v>
      </c>
      <c r="AR40" s="3">
        <f>+'Indice PondENGHO'!AR38/'Indice PondENGHO'!AR26-1</f>
        <v>0.63691884525236619</v>
      </c>
      <c r="AS40" s="3">
        <f>+'Indice PondENGHO'!AS38/'Indice PondENGHO'!AS26-1</f>
        <v>0.71871425433189695</v>
      </c>
      <c r="AT40" s="3">
        <f>+'Indice PondENGHO'!AT38/'Indice PondENGHO'!AT26-1</f>
        <v>0.49952728581298644</v>
      </c>
      <c r="AU40" s="3">
        <f>+'Indice PondENGHO'!AU38/'Indice PondENGHO'!AU26-1</f>
        <v>0.63895702600930693</v>
      </c>
      <c r="AV40" s="3">
        <f>+'Indice PondENGHO'!AV38/'Indice PondENGHO'!AV26-1</f>
        <v>0.48413803993623783</v>
      </c>
      <c r="AW40" s="3">
        <f>+'Indice PondENGHO'!AW38/'Indice PondENGHO'!AW26-1</f>
        <v>0.48781147313756046</v>
      </c>
      <c r="AX40" s="3">
        <f>+'Indice PondENGHO'!AX38/'Indice PondENGHO'!AX26-1</f>
        <v>0.50043158806178845</v>
      </c>
      <c r="AY40" s="11">
        <f>+'Indice PondENGHO'!AY38/'Indice PondENGHO'!AY26-1</f>
        <v>0.55699739877108279</v>
      </c>
      <c r="AZ40" s="10">
        <f>+'Indice PondENGHO'!AZ38/'Indice PondENGHO'!AZ26-1</f>
        <v>0.56769048736882333</v>
      </c>
      <c r="BA40" s="3">
        <f>+'Indice PondENGHO'!BA38/'Indice PondENGHO'!BA26-1</f>
        <v>0.5029491599244329</v>
      </c>
      <c r="BB40" s="3">
        <f>+'Indice PondENGHO'!BB38/'Indice PondENGHO'!BB26-1</f>
        <v>0.52080166662809457</v>
      </c>
      <c r="BC40" s="3">
        <f>+'Indice PondENGHO'!BC38/'Indice PondENGHO'!BC26-1</f>
        <v>0.38750687072755685</v>
      </c>
      <c r="BD40" s="3">
        <f>+'Indice PondENGHO'!BD38/'Indice PondENGHO'!BD26-1</f>
        <v>0.63687557064708034</v>
      </c>
      <c r="BE40" s="3">
        <f>+'Indice PondENGHO'!BE38/'Indice PondENGHO'!BE26-1</f>
        <v>0.71092627371161243</v>
      </c>
      <c r="BF40" s="3">
        <f>+'Indice PondENGHO'!BF38/'Indice PondENGHO'!BF26-1</f>
        <v>0.49680368816219467</v>
      </c>
      <c r="BG40" s="3">
        <f>+'Indice PondENGHO'!BG38/'Indice PondENGHO'!BG26-1</f>
        <v>0.63861713764652039</v>
      </c>
      <c r="BH40" s="3">
        <f>+'Indice PondENGHO'!BH38/'Indice PondENGHO'!BH26-1</f>
        <v>0.48305870811310592</v>
      </c>
      <c r="BI40" s="3">
        <f>+'Indice PondENGHO'!BI38/'Indice PondENGHO'!BI26-1</f>
        <v>0.50712176733917613</v>
      </c>
      <c r="BJ40" s="3">
        <f>+'Indice PondENGHO'!BJ38/'Indice PondENGHO'!BJ26-1</f>
        <v>0.49429272135996216</v>
      </c>
      <c r="BK40" s="11">
        <f>+'Indice PondENGHO'!BK38/'Indice PondENGHO'!BK26-1</f>
        <v>0.54771742694330183</v>
      </c>
      <c r="BL40" s="2">
        <f t="shared" si="1"/>
        <v>43800</v>
      </c>
      <c r="BM40" s="10">
        <f>+'Indice PondENGHO'!BL38/'Indice PondENGHO'!BL26-1</f>
        <v>0.54244215253580341</v>
      </c>
      <c r="BN40" s="3">
        <f>+'Indice PondENGHO'!BM38/'Indice PondENGHO'!BM26-1</f>
        <v>0.53843446297644237</v>
      </c>
      <c r="BO40" s="3">
        <f>+'Indice PondENGHO'!BN38/'Indice PondENGHO'!BN26-1</f>
        <v>0.54001994596252989</v>
      </c>
      <c r="BP40" s="3">
        <f>+'Indice PondENGHO'!BO38/'Indice PondENGHO'!BO26-1</f>
        <v>0.53861018048057807</v>
      </c>
      <c r="BQ40" s="11">
        <f>+'Indice PondENGHO'!BP38/'Indice PondENGHO'!BP26-1</f>
        <v>0.53730642456408839</v>
      </c>
      <c r="BR40" s="10">
        <f>+'Indice PondENGHO'!BQ38/'Indice PondENGHO'!BQ26-1</f>
        <v>0.56707400872408376</v>
      </c>
      <c r="BS40" s="3">
        <f>+'Indice PondENGHO'!BR38/'Indice PondENGHO'!BR26-1</f>
        <v>0.49966540132142145</v>
      </c>
      <c r="BT40" s="3">
        <f>+'Indice PondENGHO'!BS38/'Indice PondENGHO'!BS26-1</f>
        <v>0.51942528444804692</v>
      </c>
      <c r="BU40" s="3">
        <f>+'Indice PondENGHO'!BT38/'Indice PondENGHO'!BT26-1</f>
        <v>0.39331069308446964</v>
      </c>
      <c r="BV40" s="3">
        <f>+'Indice PondENGHO'!BU38/'Indice PondENGHO'!BU26-1</f>
        <v>0.6371738586399549</v>
      </c>
      <c r="BW40" s="3">
        <f>+'Indice PondENGHO'!BV38/'Indice PondENGHO'!BV26-1</f>
        <v>0.71934914201976197</v>
      </c>
      <c r="BX40" s="3">
        <f>+'Indice PondENGHO'!BW38/'Indice PondENGHO'!BW26-1</f>
        <v>0.49953340856644646</v>
      </c>
      <c r="BY40" s="3">
        <f>+'Indice PondENGHO'!BX38/'Indice PondENGHO'!BX26-1</f>
        <v>0.6396169665314686</v>
      </c>
      <c r="BZ40" s="3">
        <f>+'Indice PondENGHO'!BY38/'Indice PondENGHO'!BY26-1</f>
        <v>0.48431076182362287</v>
      </c>
      <c r="CA40" s="3">
        <f>+'Indice PondENGHO'!BZ38/'Indice PondENGHO'!BZ26-1</f>
        <v>0.49560963577777373</v>
      </c>
      <c r="CB40" s="3">
        <f>+'Indice PondENGHO'!CA38/'Indice PondENGHO'!CA26-1</f>
        <v>0.50075816815938046</v>
      </c>
      <c r="CC40" s="11">
        <f>+'Indice PondENGHO'!CB38/'Indice PondENGHO'!CB26-1</f>
        <v>0.55663998268195014</v>
      </c>
      <c r="CD40" s="3">
        <f>+'Indice PondENGHO'!CC38/'Indice PondENGHO'!CC26-1</f>
        <v>0.53887605818818107</v>
      </c>
      <c r="CE40" s="3">
        <f>+'Indice PondENGHO'!CD38/'Indice PondENGHO'!CD26-1</f>
        <v>0.53887618546944593</v>
      </c>
      <c r="CF40" s="3">
        <f>+'[3]Infla Interanual PondENGHO'!CD40</f>
        <v>0.53897674116966909</v>
      </c>
      <c r="CG40" s="3"/>
      <c r="CI40" s="74">
        <f t="shared" si="8"/>
        <v>5.1357279717150206E-3</v>
      </c>
      <c r="CJ40" s="74">
        <f t="shared" si="3"/>
        <v>5.1357279717150206E-3</v>
      </c>
      <c r="CK40" s="74">
        <f t="shared" si="9"/>
        <v>0</v>
      </c>
      <c r="CL40" s="74"/>
      <c r="CM40" s="74"/>
      <c r="CN40" s="74">
        <f>+'[3]Infla Interanual PondENGHO'!CF40</f>
        <v>5.2828254372605521E-3</v>
      </c>
      <c r="CP40" s="74">
        <f t="shared" si="4"/>
        <v>-1.4709746554553149E-4</v>
      </c>
      <c r="CT40" s="75">
        <f t="shared" si="10"/>
        <v>0.54244215253580341</v>
      </c>
      <c r="CU40" s="75">
        <f t="shared" si="11"/>
        <v>0.53843446297644237</v>
      </c>
      <c r="CV40" s="75">
        <f t="shared" si="12"/>
        <v>0.54001994596252989</v>
      </c>
      <c r="CW40" s="75">
        <f t="shared" si="13"/>
        <v>0.53861018048057807</v>
      </c>
      <c r="CX40" s="75">
        <f t="shared" si="14"/>
        <v>0.53730642456408839</v>
      </c>
      <c r="CY40" s="76">
        <f>+'[3]Infla Interanual PondENGHO'!BL40</f>
        <v>0.54264821778051164</v>
      </c>
      <c r="CZ40" s="76">
        <f>+'[3]Infla Interanual PondENGHO'!BM40</f>
        <v>0.53857632148815249</v>
      </c>
      <c r="DA40" s="76">
        <f>+'[3]Infla Interanual PondENGHO'!BN40</f>
        <v>0.54012303929074967</v>
      </c>
      <c r="DB40" s="76">
        <f>+'[3]Infla Interanual PondENGHO'!BO40</f>
        <v>0.53868402382852332</v>
      </c>
      <c r="DC40" s="76">
        <f>+'[3]Infla Interanual PondENGHO'!BP40</f>
        <v>0.53736539234325109</v>
      </c>
      <c r="DE40" s="3">
        <f t="shared" si="5"/>
        <v>-2.0606524470823118E-4</v>
      </c>
      <c r="DF40" s="3">
        <f t="shared" si="16"/>
        <v>-1.4185851171011343E-4</v>
      </c>
      <c r="DG40" s="3">
        <f t="shared" si="16"/>
        <v>-1.0309332821978323E-4</v>
      </c>
      <c r="DH40" s="3">
        <f t="shared" si="16"/>
        <v>-7.3843347945246052E-5</v>
      </c>
      <c r="DI40" s="3">
        <f t="shared" si="7"/>
        <v>-5.8967779162699685E-5</v>
      </c>
      <c r="DJ40" s="3">
        <f t="shared" si="15"/>
        <v>-1.0055570022315941E-4</v>
      </c>
    </row>
    <row r="41" spans="1:114" x14ac:dyDescent="0.3">
      <c r="A41" s="2">
        <f t="shared" si="0"/>
        <v>43831</v>
      </c>
      <c r="B41" s="1">
        <f t="shared" si="2"/>
        <v>1</v>
      </c>
      <c r="C41" s="1">
        <v>2020</v>
      </c>
      <c r="D41" s="10">
        <f>+'Indice PondENGHO'!D39/'Indice PondENGHO'!D27-1</f>
        <v>0.59011357965781053</v>
      </c>
      <c r="E41" s="3">
        <f>+'Indice PondENGHO'!E39/'Indice PondENGHO'!E27-1</f>
        <v>0.51159504006042611</v>
      </c>
      <c r="F41" s="3">
        <f>+'Indice PondENGHO'!F39/'Indice PondENGHO'!F27-1</f>
        <v>0.54283297660195085</v>
      </c>
      <c r="G41" s="3">
        <f>+'Indice PondENGHO'!G39/'Indice PondENGHO'!G27-1</f>
        <v>0.37038546517574145</v>
      </c>
      <c r="H41" s="3">
        <f>+'Indice PondENGHO'!H39/'Indice PondENGHO'!H27-1</f>
        <v>0.57789497946140611</v>
      </c>
      <c r="I41" s="3">
        <f>+'Indice PondENGHO'!I39/'Indice PondENGHO'!I27-1</f>
        <v>0.64655529117495614</v>
      </c>
      <c r="J41" s="3">
        <f>+'Indice PondENGHO'!J39/'Indice PondENGHO'!J27-1</f>
        <v>0.49465231114220432</v>
      </c>
      <c r="K41" s="3">
        <f>+'Indice PondENGHO'!K39/'Indice PondENGHO'!K27-1</f>
        <v>0.53462424312782875</v>
      </c>
      <c r="L41" s="3">
        <f>+'Indice PondENGHO'!L39/'Indice PondENGHO'!L27-1</f>
        <v>0.50553790427238043</v>
      </c>
      <c r="M41" s="3">
        <f>+'Indice PondENGHO'!M39/'Indice PondENGHO'!M27-1</f>
        <v>0.47861763457566653</v>
      </c>
      <c r="N41" s="3">
        <f>+'Indice PondENGHO'!N39/'Indice PondENGHO'!N27-1</f>
        <v>0.51809448947330972</v>
      </c>
      <c r="O41" s="11">
        <f>+'Indice PondENGHO'!O39/'Indice PondENGHO'!O27-1</f>
        <v>0.56395469750440697</v>
      </c>
      <c r="P41" s="10">
        <f>+'Indice PondENGHO'!P39/'Indice PondENGHO'!P27-1</f>
        <v>0.58905953964212698</v>
      </c>
      <c r="Q41" s="3">
        <f>+'Indice PondENGHO'!Q39/'Indice PondENGHO'!Q27-1</f>
        <v>0.51494140997872728</v>
      </c>
      <c r="R41" s="3">
        <f>+'Indice PondENGHO'!R39/'Indice PondENGHO'!R27-1</f>
        <v>0.54378434451995483</v>
      </c>
      <c r="S41" s="3">
        <f>+'Indice PondENGHO'!S39/'Indice PondENGHO'!S27-1</f>
        <v>0.36397096400173634</v>
      </c>
      <c r="T41" s="3">
        <f>+'Indice PondENGHO'!T39/'Indice PondENGHO'!T27-1</f>
        <v>0.57564292752632018</v>
      </c>
      <c r="U41" s="3">
        <f>+'Indice PondENGHO'!U39/'Indice PondENGHO'!U27-1</f>
        <v>0.64326825216439287</v>
      </c>
      <c r="V41" s="3">
        <f>+'Indice PondENGHO'!V39/'Indice PondENGHO'!V27-1</f>
        <v>0.49101692442767741</v>
      </c>
      <c r="W41" s="3">
        <f>+'Indice PondENGHO'!W39/'Indice PondENGHO'!W27-1</f>
        <v>0.53111171283967296</v>
      </c>
      <c r="X41" s="3">
        <f>+'Indice PondENGHO'!X39/'Indice PondENGHO'!X27-1</f>
        <v>0.50529662865835068</v>
      </c>
      <c r="Y41" s="3">
        <f>+'Indice PondENGHO'!Y39/'Indice PondENGHO'!Y27-1</f>
        <v>0.49550703517268158</v>
      </c>
      <c r="Z41" s="3">
        <f>+'Indice PondENGHO'!Z39/'Indice PondENGHO'!Z27-1</f>
        <v>0.51406934046719899</v>
      </c>
      <c r="AA41" s="11">
        <f>+'Indice PondENGHO'!AA39/'Indice PondENGHO'!AA27-1</f>
        <v>0.55502756236689033</v>
      </c>
      <c r="AB41" s="10">
        <f>+'Indice PondENGHO'!AB39/'Indice PondENGHO'!AB27-1</f>
        <v>0.58879697875544812</v>
      </c>
      <c r="AC41" s="3">
        <f>+'Indice PondENGHO'!AC39/'Indice PondENGHO'!AC27-1</f>
        <v>0.51412613939657215</v>
      </c>
      <c r="AD41" s="3">
        <f>+'Indice PondENGHO'!AD39/'Indice PondENGHO'!AD27-1</f>
        <v>0.54425932260782561</v>
      </c>
      <c r="AE41" s="3">
        <f>+'Indice PondENGHO'!AE39/'Indice PondENGHO'!AE27-1</f>
        <v>0.35914324792865027</v>
      </c>
      <c r="AF41" s="3">
        <f>+'Indice PondENGHO'!AF39/'Indice PondENGHO'!AF27-1</f>
        <v>0.57461379109717958</v>
      </c>
      <c r="AG41" s="3">
        <f>+'Indice PondENGHO'!AG39/'Indice PondENGHO'!AG27-1</f>
        <v>0.64501435874972368</v>
      </c>
      <c r="AH41" s="3">
        <f>+'Indice PondENGHO'!AH39/'Indice PondENGHO'!AH27-1</f>
        <v>0.49289606178718559</v>
      </c>
      <c r="AI41" s="3">
        <f>+'Indice PondENGHO'!AI39/'Indice PondENGHO'!AI27-1</f>
        <v>0.52876350004952255</v>
      </c>
      <c r="AJ41" s="3">
        <f>+'Indice PondENGHO'!AJ39/'Indice PondENGHO'!AJ27-1</f>
        <v>0.50441963855287231</v>
      </c>
      <c r="AK41" s="3">
        <f>+'Indice PondENGHO'!AK39/'Indice PondENGHO'!AK27-1</f>
        <v>0.49916658158066785</v>
      </c>
      <c r="AL41" s="3">
        <f>+'Indice PondENGHO'!AL39/'Indice PondENGHO'!AL27-1</f>
        <v>0.50875691133190526</v>
      </c>
      <c r="AM41" s="11">
        <f>+'Indice PondENGHO'!AM39/'Indice PondENGHO'!AM27-1</f>
        <v>0.55134014773489182</v>
      </c>
      <c r="AN41" s="10">
        <f>+'Indice PondENGHO'!AN39/'Indice PondENGHO'!AN27-1</f>
        <v>0.58868017245708293</v>
      </c>
      <c r="AO41" s="3">
        <f>+'Indice PondENGHO'!AO39/'Indice PondENGHO'!AO27-1</f>
        <v>0.5157194495999593</v>
      </c>
      <c r="AP41" s="3">
        <f>+'Indice PondENGHO'!AP39/'Indice PondENGHO'!AP27-1</f>
        <v>0.54559185856991932</v>
      </c>
      <c r="AQ41" s="3">
        <f>+'Indice PondENGHO'!AQ39/'Indice PondENGHO'!AQ27-1</f>
        <v>0.35750171750116255</v>
      </c>
      <c r="AR41" s="3">
        <f>+'Indice PondENGHO'!AR39/'Indice PondENGHO'!AR27-1</f>
        <v>0.57438655581013731</v>
      </c>
      <c r="AS41" s="3">
        <f>+'Indice PondENGHO'!AS39/'Indice PondENGHO'!AS27-1</f>
        <v>0.63761409347751585</v>
      </c>
      <c r="AT41" s="3">
        <f>+'Indice PondENGHO'!AT39/'Indice PondENGHO'!AT27-1</f>
        <v>0.48636659864271925</v>
      </c>
      <c r="AU41" s="3">
        <f>+'Indice PondENGHO'!AU39/'Indice PondENGHO'!AU27-1</f>
        <v>0.52940949016378536</v>
      </c>
      <c r="AV41" s="3">
        <f>+'Indice PondENGHO'!AV39/'Indice PondENGHO'!AV27-1</f>
        <v>0.50611817266967107</v>
      </c>
      <c r="AW41" s="3">
        <f>+'Indice PondENGHO'!AW39/'Indice PondENGHO'!AW27-1</f>
        <v>0.49437070863415089</v>
      </c>
      <c r="AX41" s="3">
        <f>+'Indice PondENGHO'!AX39/'Indice PondENGHO'!AX27-1</f>
        <v>0.50677860509971939</v>
      </c>
      <c r="AY41" s="11">
        <f>+'Indice PondENGHO'!AY39/'Indice PondENGHO'!AY27-1</f>
        <v>0.54933686883685584</v>
      </c>
      <c r="AZ41" s="10">
        <f>+'Indice PondENGHO'!AZ39/'Indice PondENGHO'!AZ27-1</f>
        <v>0.58731429056688134</v>
      </c>
      <c r="BA41" s="3">
        <f>+'Indice PondENGHO'!BA39/'Indice PondENGHO'!BA27-1</f>
        <v>0.51874191015418991</v>
      </c>
      <c r="BB41" s="3">
        <f>+'Indice PondENGHO'!BB39/'Indice PondENGHO'!BB27-1</f>
        <v>0.54712836028626066</v>
      </c>
      <c r="BC41" s="3">
        <f>+'Indice PondENGHO'!BC39/'Indice PondENGHO'!BC27-1</f>
        <v>0.35575821062521107</v>
      </c>
      <c r="BD41" s="3">
        <f>+'Indice PondENGHO'!BD39/'Indice PondENGHO'!BD27-1</f>
        <v>0.57274683435741958</v>
      </c>
      <c r="BE41" s="3">
        <f>+'Indice PondENGHO'!BE39/'Indice PondENGHO'!BE27-1</f>
        <v>0.63221649864145713</v>
      </c>
      <c r="BF41" s="3">
        <f>+'Indice PondENGHO'!BF39/'Indice PondENGHO'!BF27-1</f>
        <v>0.48175507623959501</v>
      </c>
      <c r="BG41" s="3">
        <f>+'Indice PondENGHO'!BG39/'Indice PondENGHO'!BG27-1</f>
        <v>0.5282280020710004</v>
      </c>
      <c r="BH41" s="3">
        <f>+'Indice PondENGHO'!BH39/'Indice PondENGHO'!BH27-1</f>
        <v>0.50734013582967963</v>
      </c>
      <c r="BI41" s="3">
        <f>+'Indice PondENGHO'!BI39/'Indice PondENGHO'!BI27-1</f>
        <v>0.51626198897709519</v>
      </c>
      <c r="BJ41" s="3">
        <f>+'Indice PondENGHO'!BJ39/'Indice PondENGHO'!BJ27-1</f>
        <v>0.50262894535825842</v>
      </c>
      <c r="BK41" s="11">
        <f>+'Indice PondENGHO'!BK39/'Indice PondENGHO'!BK27-1</f>
        <v>0.54069259742614428</v>
      </c>
      <c r="BL41" s="2">
        <f t="shared" si="1"/>
        <v>43831</v>
      </c>
      <c r="BM41" s="10">
        <f>+'Indice PondENGHO'!BL39/'Indice PondENGHO'!BL27-1</f>
        <v>0.54000732247435113</v>
      </c>
      <c r="BN41" s="3">
        <f>+'Indice PondENGHO'!BM39/'Indice PondENGHO'!BM27-1</f>
        <v>0.532544907982337</v>
      </c>
      <c r="BO41" s="3">
        <f>+'Indice PondENGHO'!BN39/'Indice PondENGHO'!BN27-1</f>
        <v>0.53221063080512176</v>
      </c>
      <c r="BP41" s="3">
        <f>+'Indice PondENGHO'!BO39/'Indice PondENGHO'!BO27-1</f>
        <v>0.52840773618766823</v>
      </c>
      <c r="BQ41" s="11">
        <f>+'Indice PondENGHO'!BP39/'Indice PondENGHO'!BP27-1</f>
        <v>0.5240509288883457</v>
      </c>
      <c r="BR41" s="10">
        <f>+'Indice PondENGHO'!BQ39/'Indice PondENGHO'!BQ27-1</f>
        <v>0.58872311060346472</v>
      </c>
      <c r="BS41" s="3">
        <f>+'Indice PondENGHO'!BR39/'Indice PondENGHO'!BR27-1</f>
        <v>0.51567209927754876</v>
      </c>
      <c r="BT41" s="3">
        <f>+'Indice PondENGHO'!BS39/'Indice PondENGHO'!BS27-1</f>
        <v>0.5451073750520925</v>
      </c>
      <c r="BU41" s="3">
        <f>+'Indice PondENGHO'!BT39/'Indice PondENGHO'!BT27-1</f>
        <v>0.3597651234769037</v>
      </c>
      <c r="BV41" s="3">
        <f>+'Indice PondENGHO'!BU39/'Indice PondENGHO'!BU27-1</f>
        <v>0.57420668473884007</v>
      </c>
      <c r="BW41" s="3">
        <f>+'Indice PondENGHO'!BV39/'Indice PondENGHO'!BV27-1</f>
        <v>0.63800144416475968</v>
      </c>
      <c r="BX41" s="3">
        <f>+'Indice PondENGHO'!BW39/'Indice PondENGHO'!BW27-1</f>
        <v>0.48715442459200586</v>
      </c>
      <c r="BY41" s="3">
        <f>+'Indice PondENGHO'!BX39/'Indice PondENGHO'!BX27-1</f>
        <v>0.52982702887916489</v>
      </c>
      <c r="BZ41" s="3">
        <f>+'Indice PondENGHO'!BY39/'Indice PondENGHO'!BY27-1</f>
        <v>0.50611477387044523</v>
      </c>
      <c r="CA41" s="3">
        <f>+'Indice PondENGHO'!BZ39/'Indice PondENGHO'!BZ27-1</f>
        <v>0.50305119726590952</v>
      </c>
      <c r="CB41" s="3">
        <f>+'Indice PondENGHO'!CA39/'Indice PondENGHO'!CA27-1</f>
        <v>0.50721085769137053</v>
      </c>
      <c r="CC41" s="11">
        <f>+'Indice PondENGHO'!CB39/'Indice PondENGHO'!CB27-1</f>
        <v>0.54869145168946099</v>
      </c>
      <c r="CD41" s="3">
        <f>+'Indice PondENGHO'!CC39/'Indice PondENGHO'!CC27-1</f>
        <v>0.52972364308805986</v>
      </c>
      <c r="CE41" s="3">
        <f>+'Indice PondENGHO'!CD39/'Indice PondENGHO'!CD27-1</f>
        <v>0.52972364308805986</v>
      </c>
      <c r="CF41" s="3">
        <f>+'[3]Infla Interanual PondENGHO'!CD41</f>
        <v>0.52920748209709489</v>
      </c>
      <c r="CG41" s="3"/>
      <c r="CI41" s="74">
        <f t="shared" si="8"/>
        <v>1.5956393586005424E-2</v>
      </c>
      <c r="CJ41" s="74">
        <f t="shared" si="3"/>
        <v>1.5956393586005424E-2</v>
      </c>
      <c r="CK41" s="74">
        <f t="shared" si="9"/>
        <v>0</v>
      </c>
      <c r="CL41" s="74"/>
      <c r="CM41" s="74"/>
      <c r="CN41" s="74">
        <f>+'[3]Infla Interanual PondENGHO'!CF41</f>
        <v>1.6053447040742297E-2</v>
      </c>
      <c r="CP41" s="74">
        <f t="shared" si="4"/>
        <v>-9.7053454736872879E-5</v>
      </c>
      <c r="CT41" s="75">
        <f t="shared" si="10"/>
        <v>0.54000732247435113</v>
      </c>
      <c r="CU41" s="75">
        <f t="shared" si="11"/>
        <v>0.532544907982337</v>
      </c>
      <c r="CV41" s="75">
        <f t="shared" si="12"/>
        <v>0.53221063080512176</v>
      </c>
      <c r="CW41" s="75">
        <f t="shared" si="13"/>
        <v>0.52840773618766823</v>
      </c>
      <c r="CX41" s="75">
        <f t="shared" si="14"/>
        <v>0.5240509288883457</v>
      </c>
      <c r="CY41" s="76">
        <f>+'[3]Infla Interanual PondENGHO'!BL41</f>
        <v>0.53954808416806044</v>
      </c>
      <c r="CZ41" s="76">
        <f>+'[3]Infla Interanual PondENGHO'!BM41</f>
        <v>0.53204287734348799</v>
      </c>
      <c r="DA41" s="76">
        <f>+'[3]Infla Interanual PondENGHO'!BN41</f>
        <v>0.53170224927219234</v>
      </c>
      <c r="DB41" s="76">
        <f>+'[3]Infla Interanual PondENGHO'!BO41</f>
        <v>0.52790115745297284</v>
      </c>
      <c r="DC41" s="76">
        <f>+'[3]Infla Interanual PondENGHO'!BP41</f>
        <v>0.52349463712731814</v>
      </c>
      <c r="DE41" s="3">
        <f t="shared" si="5"/>
        <v>4.5923830629068796E-4</v>
      </c>
      <c r="DF41" s="3">
        <f t="shared" si="16"/>
        <v>5.0203063884901589E-4</v>
      </c>
      <c r="DG41" s="3">
        <f t="shared" si="16"/>
        <v>5.0838153292942501E-4</v>
      </c>
      <c r="DH41" s="3">
        <f t="shared" si="16"/>
        <v>5.0657873469539538E-4</v>
      </c>
      <c r="DI41" s="3">
        <f t="shared" si="7"/>
        <v>5.5629176102756084E-4</v>
      </c>
      <c r="DJ41" s="3">
        <f t="shared" si="15"/>
        <v>5.1616099096496448E-4</v>
      </c>
    </row>
    <row r="42" spans="1:114" x14ac:dyDescent="0.3">
      <c r="A42" s="2">
        <f t="shared" si="0"/>
        <v>43862</v>
      </c>
      <c r="B42" s="1">
        <f t="shared" si="2"/>
        <v>2</v>
      </c>
      <c r="C42" s="1">
        <v>2020</v>
      </c>
      <c r="D42" s="10">
        <f>+'Indice PondENGHO'!D40/'Indice PondENGHO'!D28-1</f>
        <v>0.54460802677535924</v>
      </c>
      <c r="E42" s="3">
        <f>+'Indice PondENGHO'!E40/'Indice PondENGHO'!E28-1</f>
        <v>0.49560346437709146</v>
      </c>
      <c r="F42" s="3">
        <f>+'Indice PondENGHO'!F40/'Indice PondENGHO'!F28-1</f>
        <v>0.56195096379263587</v>
      </c>
      <c r="G42" s="3">
        <f>+'Indice PondENGHO'!G40/'Indice PondENGHO'!G28-1</f>
        <v>0.28807082086756064</v>
      </c>
      <c r="H42" s="3">
        <f>+'Indice PondENGHO'!H40/'Indice PondENGHO'!H28-1</f>
        <v>0.56569920926246553</v>
      </c>
      <c r="I42" s="3">
        <f>+'Indice PondENGHO'!I40/'Indice PondENGHO'!I28-1</f>
        <v>0.60593175791437437</v>
      </c>
      <c r="J42" s="3">
        <f>+'Indice PondENGHO'!J40/'Indice PondENGHO'!J28-1</f>
        <v>0.48607689256218878</v>
      </c>
      <c r="K42" s="3">
        <f>+'Indice PondENGHO'!K40/'Indice PondENGHO'!K28-1</f>
        <v>0.5516898066074114</v>
      </c>
      <c r="L42" s="3">
        <f>+'Indice PondENGHO'!L40/'Indice PondENGHO'!L28-1</f>
        <v>0.50970299824621979</v>
      </c>
      <c r="M42" s="3">
        <f>+'Indice PondENGHO'!M40/'Indice PondENGHO'!M28-1</f>
        <v>0.47973849004983915</v>
      </c>
      <c r="N42" s="3">
        <f>+'Indice PondENGHO'!N40/'Indice PondENGHO'!N28-1</f>
        <v>0.50667936635772715</v>
      </c>
      <c r="O42" s="11">
        <f>+'Indice PondENGHO'!O40/'Indice PondENGHO'!O28-1</f>
        <v>0.55074784355665174</v>
      </c>
      <c r="P42" s="10">
        <f>+'Indice PondENGHO'!P40/'Indice PondENGHO'!P28-1</f>
        <v>0.54330717189908251</v>
      </c>
      <c r="Q42" s="3">
        <f>+'Indice PondENGHO'!Q40/'Indice PondENGHO'!Q28-1</f>
        <v>0.49867658967478778</v>
      </c>
      <c r="R42" s="3">
        <f>+'Indice PondENGHO'!R40/'Indice PondENGHO'!R28-1</f>
        <v>0.56550814408263084</v>
      </c>
      <c r="S42" s="3">
        <f>+'Indice PondENGHO'!S40/'Indice PondENGHO'!S28-1</f>
        <v>0.28689401454118002</v>
      </c>
      <c r="T42" s="3">
        <f>+'Indice PondENGHO'!T40/'Indice PondENGHO'!T28-1</f>
        <v>0.56403375765492592</v>
      </c>
      <c r="U42" s="3">
        <f>+'Indice PondENGHO'!U40/'Indice PondENGHO'!U28-1</f>
        <v>0.60098700947727601</v>
      </c>
      <c r="V42" s="3">
        <f>+'Indice PondENGHO'!V40/'Indice PondENGHO'!V28-1</f>
        <v>0.48245863446496751</v>
      </c>
      <c r="W42" s="3">
        <f>+'Indice PondENGHO'!W40/'Indice PondENGHO'!W28-1</f>
        <v>0.54877248198517514</v>
      </c>
      <c r="X42" s="3">
        <f>+'Indice PondENGHO'!X40/'Indice PondENGHO'!X28-1</f>
        <v>0.50837856214324773</v>
      </c>
      <c r="Y42" s="3">
        <f>+'Indice PondENGHO'!Y40/'Indice PondENGHO'!Y28-1</f>
        <v>0.49132328098243594</v>
      </c>
      <c r="Z42" s="3">
        <f>+'Indice PondENGHO'!Z40/'Indice PondENGHO'!Z28-1</f>
        <v>0.50503140734665219</v>
      </c>
      <c r="AA42" s="11">
        <f>+'Indice PondENGHO'!AA40/'Indice PondENGHO'!AA28-1</f>
        <v>0.54487933121791987</v>
      </c>
      <c r="AB42" s="10">
        <f>+'Indice PondENGHO'!AB40/'Indice PondENGHO'!AB28-1</f>
        <v>0.54274801163531028</v>
      </c>
      <c r="AC42" s="3">
        <f>+'Indice PondENGHO'!AC40/'Indice PondENGHO'!AC28-1</f>
        <v>0.49810814955083016</v>
      </c>
      <c r="AD42" s="3">
        <f>+'Indice PondENGHO'!AD40/'Indice PondENGHO'!AD28-1</f>
        <v>0.56730322806096312</v>
      </c>
      <c r="AE42" s="3">
        <f>+'Indice PondENGHO'!AE40/'Indice PondENGHO'!AE28-1</f>
        <v>0.28633177572234403</v>
      </c>
      <c r="AF42" s="3">
        <f>+'Indice PondENGHO'!AF40/'Indice PondENGHO'!AF28-1</f>
        <v>0.56333417881034142</v>
      </c>
      <c r="AG42" s="3">
        <f>+'Indice PondENGHO'!AG40/'Indice PondENGHO'!AG28-1</f>
        <v>0.60259727979352973</v>
      </c>
      <c r="AH42" s="3">
        <f>+'Indice PondENGHO'!AH40/'Indice PondENGHO'!AH28-1</f>
        <v>0.48594704054078686</v>
      </c>
      <c r="AI42" s="3">
        <f>+'Indice PondENGHO'!AI40/'Indice PondENGHO'!AI28-1</f>
        <v>0.54708291055834413</v>
      </c>
      <c r="AJ42" s="3">
        <f>+'Indice PondENGHO'!AJ40/'Indice PondENGHO'!AJ28-1</f>
        <v>0.50729886774434685</v>
      </c>
      <c r="AK42" s="3">
        <f>+'Indice PondENGHO'!AK40/'Indice PondENGHO'!AK28-1</f>
        <v>0.49278892866790858</v>
      </c>
      <c r="AL42" s="3">
        <f>+'Indice PondENGHO'!AL40/'Indice PondENGHO'!AL28-1</f>
        <v>0.50181652833644441</v>
      </c>
      <c r="AM42" s="11">
        <f>+'Indice PondENGHO'!AM40/'Indice PondENGHO'!AM28-1</f>
        <v>0.54243585535383954</v>
      </c>
      <c r="AN42" s="10">
        <f>+'Indice PondENGHO'!AN40/'Indice PondENGHO'!AN28-1</f>
        <v>0.54316488972763621</v>
      </c>
      <c r="AO42" s="3">
        <f>+'Indice PondENGHO'!AO40/'Indice PondENGHO'!AO28-1</f>
        <v>0.49970475381750679</v>
      </c>
      <c r="AP42" s="3">
        <f>+'Indice PondENGHO'!AP40/'Indice PondENGHO'!AP28-1</f>
        <v>0.56859535048172027</v>
      </c>
      <c r="AQ42" s="3">
        <f>+'Indice PondENGHO'!AQ40/'Indice PondENGHO'!AQ28-1</f>
        <v>0.2856133348789005</v>
      </c>
      <c r="AR42" s="3">
        <f>+'Indice PondENGHO'!AR40/'Indice PondENGHO'!AR28-1</f>
        <v>0.56308710340003798</v>
      </c>
      <c r="AS42" s="3">
        <f>+'Indice PondENGHO'!AS40/'Indice PondENGHO'!AS28-1</f>
        <v>0.59313921056975727</v>
      </c>
      <c r="AT42" s="3">
        <f>+'Indice PondENGHO'!AT40/'Indice PondENGHO'!AT28-1</f>
        <v>0.47821761689179509</v>
      </c>
      <c r="AU42" s="3">
        <f>+'Indice PondENGHO'!AU40/'Indice PondENGHO'!AU28-1</f>
        <v>0.54735474510998161</v>
      </c>
      <c r="AV42" s="3">
        <f>+'Indice PondENGHO'!AV40/'Indice PondENGHO'!AV28-1</f>
        <v>0.50741047954136986</v>
      </c>
      <c r="AW42" s="3">
        <f>+'Indice PondENGHO'!AW40/'Indice PondENGHO'!AW28-1</f>
        <v>0.48901119346521127</v>
      </c>
      <c r="AX42" s="3">
        <f>+'Indice PondENGHO'!AX40/'Indice PondENGHO'!AX28-1</f>
        <v>0.49955274840457387</v>
      </c>
      <c r="AY42" s="11">
        <f>+'Indice PondENGHO'!AY40/'Indice PondENGHO'!AY28-1</f>
        <v>0.54084276365155515</v>
      </c>
      <c r="AZ42" s="10">
        <f>+'Indice PondENGHO'!AZ40/'Indice PondENGHO'!AZ28-1</f>
        <v>0.54230793090506424</v>
      </c>
      <c r="BA42" s="3">
        <f>+'Indice PondENGHO'!BA40/'Indice PondENGHO'!BA28-1</f>
        <v>0.50258772862413825</v>
      </c>
      <c r="BB42" s="3">
        <f>+'Indice PondENGHO'!BB40/'Indice PondENGHO'!BB28-1</f>
        <v>0.57052966590075926</v>
      </c>
      <c r="BC42" s="3">
        <f>+'Indice PondENGHO'!BC40/'Indice PondENGHO'!BC28-1</f>
        <v>0.28476783623024238</v>
      </c>
      <c r="BD42" s="3">
        <f>+'Indice PondENGHO'!BD40/'Indice PondENGHO'!BD28-1</f>
        <v>0.56203892183938664</v>
      </c>
      <c r="BE42" s="3">
        <f>+'Indice PondENGHO'!BE40/'Indice PondENGHO'!BE28-1</f>
        <v>0.58589261282959826</v>
      </c>
      <c r="BF42" s="3">
        <f>+'Indice PondENGHO'!BF40/'Indice PondENGHO'!BF28-1</f>
        <v>0.473521243544887</v>
      </c>
      <c r="BG42" s="3">
        <f>+'Indice PondENGHO'!BG40/'Indice PondENGHO'!BG28-1</f>
        <v>0.54609845908162691</v>
      </c>
      <c r="BH42" s="3">
        <f>+'Indice PondENGHO'!BH40/'Indice PondENGHO'!BH28-1</f>
        <v>0.50572045496861184</v>
      </c>
      <c r="BI42" s="3">
        <f>+'Indice PondENGHO'!BI40/'Indice PondENGHO'!BI28-1</f>
        <v>0.50781518861681008</v>
      </c>
      <c r="BJ42" s="3">
        <f>+'Indice PondENGHO'!BJ40/'Indice PondENGHO'!BJ28-1</f>
        <v>0.49650141320061181</v>
      </c>
      <c r="BK42" s="11">
        <f>+'Indice PondENGHO'!BK40/'Indice PondENGHO'!BK28-1</f>
        <v>0.5337884837093434</v>
      </c>
      <c r="BL42" s="2">
        <f t="shared" si="1"/>
        <v>43862</v>
      </c>
      <c r="BM42" s="10">
        <f>+'Indice PondENGHO'!BL40/'Indice PondENGHO'!BL28-1</f>
        <v>0.50982323119409112</v>
      </c>
      <c r="BN42" s="3">
        <f>+'Indice PondENGHO'!BM40/'Indice PondENGHO'!BM28-1</f>
        <v>0.5050258134459602</v>
      </c>
      <c r="BO42" s="3">
        <f>+'Indice PondENGHO'!BN40/'Indice PondENGHO'!BN28-1</f>
        <v>0.50611762964625195</v>
      </c>
      <c r="BP42" s="3">
        <f>+'Indice PondENGHO'!BO40/'Indice PondENGHO'!BO28-1</f>
        <v>0.50375626636044846</v>
      </c>
      <c r="BQ42" s="11">
        <f>+'Indice PondENGHO'!BP40/'Indice PondENGHO'!BP28-1</f>
        <v>0.50041585016779333</v>
      </c>
      <c r="BR42" s="10">
        <f>+'Indice PondENGHO'!BQ40/'Indice PondENGHO'!BQ28-1</f>
        <v>0.5431755862650165</v>
      </c>
      <c r="BS42" s="3">
        <f>+'Indice PondENGHO'!BR40/'Indice PondENGHO'!BR28-1</f>
        <v>0.49957071467500747</v>
      </c>
      <c r="BT42" s="3">
        <f>+'Indice PondENGHO'!BS40/'Indice PondENGHO'!BS28-1</f>
        <v>0.56748595059086093</v>
      </c>
      <c r="BU42" s="3">
        <f>+'Indice PondENGHO'!BT40/'Indice PondENGHO'!BT28-1</f>
        <v>0.28595777436008341</v>
      </c>
      <c r="BV42" s="3">
        <f>+'Indice PondENGHO'!BU40/'Indice PondENGHO'!BU28-1</f>
        <v>0.56303833787177493</v>
      </c>
      <c r="BW42" s="3">
        <f>+'Indice PondENGHO'!BV40/'Indice PondENGHO'!BV28-1</f>
        <v>0.59366168760079407</v>
      </c>
      <c r="BX42" s="3">
        <f>+'Indice PondENGHO'!BW40/'Indice PondENGHO'!BW28-1</f>
        <v>0.47907274899310037</v>
      </c>
      <c r="BY42" s="3">
        <f>+'Indice PondENGHO'!BX40/'Indice PondENGHO'!BX28-1</f>
        <v>0.54767459972640653</v>
      </c>
      <c r="BZ42" s="3">
        <f>+'Indice PondENGHO'!BY40/'Indice PondENGHO'!BY28-1</f>
        <v>0.50714564853934863</v>
      </c>
      <c r="CA42" s="3">
        <f>+'Indice PondENGHO'!BZ40/'Indice PondENGHO'!BZ28-1</f>
        <v>0.49685535630181765</v>
      </c>
      <c r="CB42" s="3">
        <f>+'Indice PondENGHO'!CA40/'Indice PondENGHO'!CA28-1</f>
        <v>0.4999186778653204</v>
      </c>
      <c r="CC42" s="11">
        <f>+'Indice PondENGHO'!CB40/'Indice PondENGHO'!CB28-1</f>
        <v>0.54003182939419836</v>
      </c>
      <c r="CD42" s="3">
        <f>+'Indice PondENGHO'!CC40/'Indice PondENGHO'!CC28-1</f>
        <v>0.50403266728506102</v>
      </c>
      <c r="CE42" s="3">
        <f>+'Indice PondENGHO'!CD40/'Indice PondENGHO'!CD28-1</f>
        <v>0.50403282175491659</v>
      </c>
      <c r="CF42" s="3">
        <f>+'[3]Infla Interanual PondENGHO'!CD42</f>
        <v>0.50346294567176919</v>
      </c>
      <c r="CG42" s="3"/>
      <c r="CI42" s="74">
        <f t="shared" si="8"/>
        <v>9.4073810262977897E-3</v>
      </c>
      <c r="CJ42" s="74">
        <f t="shared" si="3"/>
        <v>9.4073810262977897E-3</v>
      </c>
      <c r="CK42" s="74">
        <f t="shared" si="9"/>
        <v>0</v>
      </c>
      <c r="CL42" s="74"/>
      <c r="CM42" s="74"/>
      <c r="CN42" s="74">
        <f>+'[3]Infla Interanual PondENGHO'!CF42</f>
        <v>9.7559790122099255E-3</v>
      </c>
      <c r="CP42" s="74">
        <f t="shared" si="4"/>
        <v>-3.4859798591213575E-4</v>
      </c>
      <c r="CT42" s="75">
        <f t="shared" si="10"/>
        <v>0.50982323119409112</v>
      </c>
      <c r="CU42" s="75">
        <f t="shared" si="11"/>
        <v>0.5050258134459602</v>
      </c>
      <c r="CV42" s="75">
        <f t="shared" si="12"/>
        <v>0.50611762964625195</v>
      </c>
      <c r="CW42" s="75">
        <f t="shared" si="13"/>
        <v>0.50375626636044846</v>
      </c>
      <c r="CX42" s="75">
        <f t="shared" si="14"/>
        <v>0.50041585016779333</v>
      </c>
      <c r="CY42" s="76">
        <f>+'[3]Infla Interanual PondENGHO'!BL42</f>
        <v>0.50946958441252321</v>
      </c>
      <c r="CZ42" s="76">
        <f>+'[3]Infla Interanual PondENGHO'!BM42</f>
        <v>0.50454001935682458</v>
      </c>
      <c r="DA42" s="76">
        <f>+'[3]Infla Interanual PondENGHO'!BN42</f>
        <v>0.50558172647385402</v>
      </c>
      <c r="DB42" s="76">
        <f>+'[3]Infla Interanual PondENGHO'!BO42</f>
        <v>0.50316677676370136</v>
      </c>
      <c r="DC42" s="76">
        <f>+'[3]Infla Interanual PondENGHO'!BP42</f>
        <v>0.49971360540031329</v>
      </c>
      <c r="DE42" s="3">
        <f t="shared" si="5"/>
        <v>3.5364678156790674E-4</v>
      </c>
      <c r="DF42" s="3">
        <f t="shared" si="16"/>
        <v>4.8579408913562716E-4</v>
      </c>
      <c r="DG42" s="3">
        <f t="shared" si="16"/>
        <v>5.359031723979335E-4</v>
      </c>
      <c r="DH42" s="3">
        <f t="shared" si="16"/>
        <v>5.8948959674709478E-4</v>
      </c>
      <c r="DI42" s="3">
        <f t="shared" si="7"/>
        <v>7.022447674800425E-4</v>
      </c>
      <c r="DJ42" s="3">
        <f t="shared" si="15"/>
        <v>5.6987608314740257E-4</v>
      </c>
    </row>
    <row r="43" spans="1:114" x14ac:dyDescent="0.3">
      <c r="A43" s="2">
        <f t="shared" si="0"/>
        <v>43891</v>
      </c>
      <c r="B43" s="1">
        <f t="shared" si="2"/>
        <v>3</v>
      </c>
      <c r="C43" s="1">
        <v>2020</v>
      </c>
      <c r="D43" s="10">
        <f>+'Indice PondENGHO'!D41/'Indice PondENGHO'!D29-1</f>
        <v>0.51480599748534339</v>
      </c>
      <c r="E43" s="3">
        <f>+'Indice PondENGHO'!E41/'Indice PondENGHO'!E29-1</f>
        <v>0.47884131321943668</v>
      </c>
      <c r="F43" s="3">
        <f>+'Indice PondENGHO'!F41/'Indice PondENGHO'!F29-1</f>
        <v>0.53555296758010673</v>
      </c>
      <c r="G43" s="3">
        <f>+'Indice PondENGHO'!G41/'Indice PondENGHO'!G29-1</f>
        <v>0.26950247286054174</v>
      </c>
      <c r="H43" s="3">
        <f>+'Indice PondENGHO'!H41/'Indice PondENGHO'!H29-1</f>
        <v>0.55313840838161599</v>
      </c>
      <c r="I43" s="3">
        <f>+'Indice PondENGHO'!I41/'Indice PondENGHO'!I29-1</f>
        <v>0.59406526192944842</v>
      </c>
      <c r="J43" s="3">
        <f>+'Indice PondENGHO'!J41/'Indice PondENGHO'!J29-1</f>
        <v>0.44881068288667803</v>
      </c>
      <c r="K43" s="3">
        <f>+'Indice PondENGHO'!K41/'Indice PondENGHO'!K29-1</f>
        <v>0.60985833696046998</v>
      </c>
      <c r="L43" s="3">
        <f>+'Indice PondENGHO'!L41/'Indice PondENGHO'!L29-1</f>
        <v>0.51585789981551389</v>
      </c>
      <c r="M43" s="3">
        <f>+'Indice PondENGHO'!M41/'Indice PondENGHO'!M29-1</f>
        <v>0.4561370476077633</v>
      </c>
      <c r="N43" s="3">
        <f>+'Indice PondENGHO'!N41/'Indice PondENGHO'!N29-1</f>
        <v>0.47803208012676079</v>
      </c>
      <c r="O43" s="11">
        <f>+'Indice PondENGHO'!O41/'Indice PondENGHO'!O29-1</f>
        <v>0.53516524714483404</v>
      </c>
      <c r="P43" s="10">
        <f>+'Indice PondENGHO'!P41/'Indice PondENGHO'!P29-1</f>
        <v>0.51351497449629635</v>
      </c>
      <c r="Q43" s="3">
        <f>+'Indice PondENGHO'!Q41/'Indice PondENGHO'!Q29-1</f>
        <v>0.48204691746844541</v>
      </c>
      <c r="R43" s="3">
        <f>+'Indice PondENGHO'!R41/'Indice PondENGHO'!R29-1</f>
        <v>0.53410828651708209</v>
      </c>
      <c r="S43" s="3">
        <f>+'Indice PondENGHO'!S41/'Indice PondENGHO'!S29-1</f>
        <v>0.26935071558625201</v>
      </c>
      <c r="T43" s="3">
        <f>+'Indice PondENGHO'!T41/'Indice PondENGHO'!T29-1</f>
        <v>0.55070207798775672</v>
      </c>
      <c r="U43" s="3">
        <f>+'Indice PondENGHO'!U41/'Indice PondENGHO'!U29-1</f>
        <v>0.59027670708099755</v>
      </c>
      <c r="V43" s="3">
        <f>+'Indice PondENGHO'!V41/'Indice PondENGHO'!V29-1</f>
        <v>0.44562434055564748</v>
      </c>
      <c r="W43" s="3">
        <f>+'Indice PondENGHO'!W41/'Indice PondENGHO'!W29-1</f>
        <v>0.60682467283764252</v>
      </c>
      <c r="X43" s="3">
        <f>+'Indice PondENGHO'!X41/'Indice PondENGHO'!X29-1</f>
        <v>0.51281577497813879</v>
      </c>
      <c r="Y43" s="3">
        <f>+'Indice PondENGHO'!Y41/'Indice PondENGHO'!Y29-1</f>
        <v>0.48057526870274003</v>
      </c>
      <c r="Z43" s="3">
        <f>+'Indice PondENGHO'!Z41/'Indice PondENGHO'!Z29-1</f>
        <v>0.47474950213285672</v>
      </c>
      <c r="AA43" s="11">
        <f>+'Indice PondENGHO'!AA41/'Indice PondENGHO'!AA29-1</f>
        <v>0.52936544779330696</v>
      </c>
      <c r="AB43" s="10">
        <f>+'Indice PondENGHO'!AB41/'Indice PondENGHO'!AB29-1</f>
        <v>0.51314196823196778</v>
      </c>
      <c r="AC43" s="3">
        <f>+'Indice PondENGHO'!AC41/'Indice PondENGHO'!AC29-1</f>
        <v>0.48069216839210638</v>
      </c>
      <c r="AD43" s="3">
        <f>+'Indice PondENGHO'!AD41/'Indice PondENGHO'!AD29-1</f>
        <v>0.53407038731632572</v>
      </c>
      <c r="AE43" s="3">
        <f>+'Indice PondENGHO'!AE41/'Indice PondENGHO'!AE29-1</f>
        <v>0.26905845283518603</v>
      </c>
      <c r="AF43" s="3">
        <f>+'Indice PondENGHO'!AF41/'Indice PondENGHO'!AF29-1</f>
        <v>0.54984896908523839</v>
      </c>
      <c r="AG43" s="3">
        <f>+'Indice PondENGHO'!AG41/'Indice PondENGHO'!AG29-1</f>
        <v>0.59258516406890394</v>
      </c>
      <c r="AH43" s="3">
        <f>+'Indice PondENGHO'!AH41/'Indice PondENGHO'!AH29-1</f>
        <v>0.44835990334224407</v>
      </c>
      <c r="AI43" s="3">
        <f>+'Indice PondENGHO'!AI41/'Indice PondENGHO'!AI29-1</f>
        <v>0.60472708761004346</v>
      </c>
      <c r="AJ43" s="3">
        <f>+'Indice PondENGHO'!AJ41/'Indice PondENGHO'!AJ29-1</f>
        <v>0.51029237818966067</v>
      </c>
      <c r="AK43" s="3">
        <f>+'Indice PondENGHO'!AK41/'Indice PondENGHO'!AK29-1</f>
        <v>0.48416202266773434</v>
      </c>
      <c r="AL43" s="3">
        <f>+'Indice PondENGHO'!AL41/'Indice PondENGHO'!AL29-1</f>
        <v>0.47065718218107611</v>
      </c>
      <c r="AM43" s="11">
        <f>+'Indice PondENGHO'!AM41/'Indice PondENGHO'!AM29-1</f>
        <v>0.52697064391696813</v>
      </c>
      <c r="AN43" s="10">
        <f>+'Indice PondENGHO'!AN41/'Indice PondENGHO'!AN29-1</f>
        <v>0.51323513436603729</v>
      </c>
      <c r="AO43" s="3">
        <f>+'Indice PondENGHO'!AO41/'Indice PondENGHO'!AO29-1</f>
        <v>0.48249374631049635</v>
      </c>
      <c r="AP43" s="3">
        <f>+'Indice PondENGHO'!AP41/'Indice PondENGHO'!AP29-1</f>
        <v>0.53056208966121043</v>
      </c>
      <c r="AQ43" s="3">
        <f>+'Indice PondENGHO'!AQ41/'Indice PondENGHO'!AQ29-1</f>
        <v>0.26871873637842492</v>
      </c>
      <c r="AR43" s="3">
        <f>+'Indice PondENGHO'!AR41/'Indice PondENGHO'!AR29-1</f>
        <v>0.54992795194063571</v>
      </c>
      <c r="AS43" s="3">
        <f>+'Indice PondENGHO'!AS41/'Indice PondENGHO'!AS29-1</f>
        <v>0.58501232361191269</v>
      </c>
      <c r="AT43" s="3">
        <f>+'Indice PondENGHO'!AT41/'Indice PondENGHO'!AT29-1</f>
        <v>0.44202327584502332</v>
      </c>
      <c r="AU43" s="3">
        <f>+'Indice PondENGHO'!AU41/'Indice PondENGHO'!AU29-1</f>
        <v>0.60449942934373735</v>
      </c>
      <c r="AV43" s="3">
        <f>+'Indice PondENGHO'!AV41/'Indice PondENGHO'!AV29-1</f>
        <v>0.5122376711122556</v>
      </c>
      <c r="AW43" s="3">
        <f>+'Indice PondENGHO'!AW41/'Indice PondENGHO'!AW29-1</f>
        <v>0.47939264807940551</v>
      </c>
      <c r="AX43" s="3">
        <f>+'Indice PondENGHO'!AX41/'Indice PondENGHO'!AX29-1</f>
        <v>0.46771849492494955</v>
      </c>
      <c r="AY43" s="11">
        <f>+'Indice PondENGHO'!AY41/'Indice PondENGHO'!AY29-1</f>
        <v>0.52529563047866779</v>
      </c>
      <c r="AZ43" s="10">
        <f>+'Indice PondENGHO'!AZ41/'Indice PondENGHO'!AZ29-1</f>
        <v>0.51234991864500512</v>
      </c>
      <c r="BA43" s="3">
        <f>+'Indice PondENGHO'!BA41/'Indice PondENGHO'!BA29-1</f>
        <v>0.48576287016007225</v>
      </c>
      <c r="BB43" s="3">
        <f>+'Indice PondENGHO'!BB41/'Indice PondENGHO'!BB29-1</f>
        <v>0.52736338194295906</v>
      </c>
      <c r="BC43" s="3">
        <f>+'Indice PondENGHO'!BC41/'Indice PondENGHO'!BC29-1</f>
        <v>0.26792173524792839</v>
      </c>
      <c r="BD43" s="3">
        <f>+'Indice PondENGHO'!BD41/'Indice PondENGHO'!BD29-1</f>
        <v>0.54912471144472508</v>
      </c>
      <c r="BE43" s="3">
        <f>+'Indice PondENGHO'!BE41/'Indice PondENGHO'!BE29-1</f>
        <v>0.57953905985764442</v>
      </c>
      <c r="BF43" s="3">
        <f>+'Indice PondENGHO'!BF41/'Indice PondENGHO'!BF29-1</f>
        <v>0.43757299377348846</v>
      </c>
      <c r="BG43" s="3">
        <f>+'Indice PondENGHO'!BG41/'Indice PondENGHO'!BG29-1</f>
        <v>0.6031914473744926</v>
      </c>
      <c r="BH43" s="3">
        <f>+'Indice PondENGHO'!BH41/'Indice PondENGHO'!BH29-1</f>
        <v>0.51293179280529788</v>
      </c>
      <c r="BI43" s="3">
        <f>+'Indice PondENGHO'!BI41/'Indice PondENGHO'!BI29-1</f>
        <v>0.50732840564049408</v>
      </c>
      <c r="BJ43" s="3">
        <f>+'Indice PondENGHO'!BJ41/'Indice PondENGHO'!BJ29-1</f>
        <v>0.46441268769444943</v>
      </c>
      <c r="BK43" s="11">
        <f>+'Indice PondENGHO'!BK41/'Indice PondENGHO'!BK29-1</f>
        <v>0.51826459899243371</v>
      </c>
      <c r="BL43" s="2">
        <f t="shared" si="1"/>
        <v>43891</v>
      </c>
      <c r="BM43" s="10">
        <f>+'Indice PondENGHO'!BL41/'Indice PondENGHO'!BL29-1</f>
        <v>0.4887754333457186</v>
      </c>
      <c r="BN43" s="3">
        <f>+'Indice PondENGHO'!BM41/'Indice PondENGHO'!BM29-1</f>
        <v>0.48446661508135813</v>
      </c>
      <c r="BO43" s="3">
        <f>+'Indice PondENGHO'!BN41/'Indice PondENGHO'!BN29-1</f>
        <v>0.48580742692702672</v>
      </c>
      <c r="BP43" s="3">
        <f>+'Indice PondENGHO'!BO41/'Indice PondENGHO'!BO29-1</f>
        <v>0.48341570862557837</v>
      </c>
      <c r="BQ43" s="11">
        <f>+'Indice PondENGHO'!BP41/'Indice PondENGHO'!BP29-1</f>
        <v>0.48120952276756923</v>
      </c>
      <c r="BR43" s="10">
        <f>+'Indice PondENGHO'!BQ41/'Indice PondENGHO'!BQ29-1</f>
        <v>0.51335235475642249</v>
      </c>
      <c r="BS43" s="3">
        <f>+'Indice PondENGHO'!BR41/'Indice PondENGHO'!BR29-1</f>
        <v>0.482610943155519</v>
      </c>
      <c r="BT43" s="3">
        <f>+'Indice PondENGHO'!BS41/'Indice PondENGHO'!BS29-1</f>
        <v>0.53156732589842837</v>
      </c>
      <c r="BU43" s="3">
        <f>+'Indice PondENGHO'!BT41/'Indice PondENGHO'!BT29-1</f>
        <v>0.26871093517772682</v>
      </c>
      <c r="BV43" s="3">
        <f>+'Indice PondENGHO'!BU41/'Indice PondENGHO'!BU29-1</f>
        <v>0.54996271608293235</v>
      </c>
      <c r="BW43" s="3">
        <f>+'Indice PondENGHO'!BV41/'Indice PondENGHO'!BV29-1</f>
        <v>0.58536305704490554</v>
      </c>
      <c r="BX43" s="3">
        <f>+'Indice PondENGHO'!BW41/'Indice PondENGHO'!BW29-1</f>
        <v>0.44255820762558407</v>
      </c>
      <c r="BY43" s="3">
        <f>+'Indice PondENGHO'!BX41/'Indice PondENGHO'!BX29-1</f>
        <v>0.60517249079853919</v>
      </c>
      <c r="BZ43" s="3">
        <f>+'Indice PondENGHO'!BY41/'Indice PondENGHO'!BY29-1</f>
        <v>0.51263949330927128</v>
      </c>
      <c r="CA43" s="3">
        <f>+'Indice PondENGHO'!BZ41/'Indice PondENGHO'!BZ29-1</f>
        <v>0.48999350827480326</v>
      </c>
      <c r="CB43" s="3">
        <f>+'Indice PondENGHO'!CA41/'Indice PondENGHO'!CA29-1</f>
        <v>0.46853641686813186</v>
      </c>
      <c r="CC43" s="11">
        <f>+'Indice PondENGHO'!CB41/'Indice PondENGHO'!CB29-1</f>
        <v>0.52450817793452642</v>
      </c>
      <c r="CD43" s="3">
        <f>+'Indice PondENGHO'!CC41/'Indice PondENGHO'!CC29-1</f>
        <v>0.48394622485295757</v>
      </c>
      <c r="CE43" s="3">
        <f>+'Indice PondENGHO'!CD41/'Indice PondENGHO'!CD29-1</f>
        <v>0.48394622485295757</v>
      </c>
      <c r="CF43" s="3">
        <f>+'[3]Infla Interanual PondENGHO'!CD43</f>
        <v>0.48413334667494801</v>
      </c>
      <c r="CG43" s="3"/>
      <c r="CI43" s="74">
        <f t="shared" si="8"/>
        <v>7.5659105781493707E-3</v>
      </c>
      <c r="CJ43" s="74">
        <f t="shared" si="3"/>
        <v>7.5659105781493707E-3</v>
      </c>
      <c r="CK43" s="74">
        <f t="shared" si="9"/>
        <v>0</v>
      </c>
      <c r="CL43" s="74"/>
      <c r="CM43" s="74"/>
      <c r="CN43" s="74">
        <f>+'[3]Infla Interanual PondENGHO'!CF43</f>
        <v>7.4654604818471526E-3</v>
      </c>
      <c r="CP43" s="74">
        <f t="shared" si="4"/>
        <v>1.0045009630221813E-4</v>
      </c>
      <c r="CT43" s="75">
        <f t="shared" si="10"/>
        <v>0.4887754333457186</v>
      </c>
      <c r="CU43" s="75">
        <f t="shared" si="11"/>
        <v>0.48446661508135813</v>
      </c>
      <c r="CV43" s="75">
        <f t="shared" si="12"/>
        <v>0.48580742692702672</v>
      </c>
      <c r="CW43" s="75">
        <f t="shared" si="13"/>
        <v>0.48341570862557837</v>
      </c>
      <c r="CX43" s="75">
        <f t="shared" si="14"/>
        <v>0.48120952276756923</v>
      </c>
      <c r="CY43" s="76">
        <f>+'[3]Infla Interanual PondENGHO'!BL43</f>
        <v>0.48888194981582234</v>
      </c>
      <c r="CZ43" s="76">
        <f>+'[3]Infla Interanual PondENGHO'!BM43</f>
        <v>0.48464318223260361</v>
      </c>
      <c r="DA43" s="76">
        <f>+'[3]Infla Interanual PondENGHO'!BN43</f>
        <v>0.48601089082035687</v>
      </c>
      <c r="DB43" s="76">
        <f>+'[3]Infla Interanual PondENGHO'!BO43</f>
        <v>0.48360677201804636</v>
      </c>
      <c r="DC43" s="76">
        <f>+'[3]Infla Interanual PondENGHO'!BP43</f>
        <v>0.48141648933397518</v>
      </c>
      <c r="DE43" s="3">
        <f t="shared" si="5"/>
        <v>-1.0651647010373466E-4</v>
      </c>
      <c r="DF43" s="3">
        <f t="shared" si="16"/>
        <v>-1.7656715124547695E-4</v>
      </c>
      <c r="DG43" s="3">
        <f t="shared" si="16"/>
        <v>-2.0346389333014692E-4</v>
      </c>
      <c r="DH43" s="3">
        <f t="shared" si="16"/>
        <v>-1.9106339246799386E-4</v>
      </c>
      <c r="DI43" s="3">
        <f t="shared" si="7"/>
        <v>-2.0696656640595279E-4</v>
      </c>
      <c r="DJ43" s="3">
        <f t="shared" si="15"/>
        <v>-1.8712182199043248E-4</v>
      </c>
    </row>
    <row r="44" spans="1:114" x14ac:dyDescent="0.3">
      <c r="A44" s="2">
        <f t="shared" si="0"/>
        <v>43922</v>
      </c>
      <c r="B44" s="1">
        <f t="shared" si="2"/>
        <v>4</v>
      </c>
      <c r="C44" s="1">
        <v>2020</v>
      </c>
      <c r="D44" s="10">
        <f>+'Indice PondENGHO'!D42/'Indice PondENGHO'!D30-1</f>
        <v>0.52559466094844076</v>
      </c>
      <c r="E44" s="3">
        <f>+'Indice PondENGHO'!E42/'Indice PondENGHO'!E30-1</f>
        <v>0.48584100080363402</v>
      </c>
      <c r="F44" s="3">
        <f>+'Indice PondENGHO'!F42/'Indice PondENGHO'!F30-1</f>
        <v>0.47296275454730652</v>
      </c>
      <c r="G44" s="3">
        <f>+'Indice PondENGHO'!G42/'Indice PondENGHO'!G30-1</f>
        <v>0.23667007068569124</v>
      </c>
      <c r="H44" s="3">
        <f>+'Indice PondENGHO'!H42/'Indice PondENGHO'!H30-1</f>
        <v>0.50367727825643227</v>
      </c>
      <c r="I44" s="3">
        <f>+'Indice PondENGHO'!I42/'Indice PondENGHO'!I30-1</f>
        <v>0.55864250050899722</v>
      </c>
      <c r="J44" s="3">
        <f>+'Indice PondENGHO'!J42/'Indice PondENGHO'!J30-1</f>
        <v>0.40468567879233031</v>
      </c>
      <c r="K44" s="3">
        <f>+'Indice PondENGHO'!K42/'Indice PondENGHO'!K30-1</f>
        <v>0.48687805567266551</v>
      </c>
      <c r="L44" s="3">
        <f>+'Indice PondENGHO'!L42/'Indice PondENGHO'!L30-1</f>
        <v>0.50298852385910275</v>
      </c>
      <c r="M44" s="3">
        <f>+'Indice PondENGHO'!M42/'Indice PondENGHO'!M30-1</f>
        <v>0.41401641166921443</v>
      </c>
      <c r="N44" s="3">
        <f>+'Indice PondENGHO'!N42/'Indice PondENGHO'!N30-1</f>
        <v>0.44220502303705378</v>
      </c>
      <c r="O44" s="11">
        <f>+'Indice PondENGHO'!O42/'Indice PondENGHO'!O30-1</f>
        <v>0.49479315581417915</v>
      </c>
      <c r="P44" s="10">
        <f>+'Indice PondENGHO'!P42/'Indice PondENGHO'!P30-1</f>
        <v>0.52372497048150057</v>
      </c>
      <c r="Q44" s="3">
        <f>+'Indice PondENGHO'!Q42/'Indice PondENGHO'!Q30-1</f>
        <v>0.48740246818400879</v>
      </c>
      <c r="R44" s="3">
        <f>+'Indice PondENGHO'!R42/'Indice PondENGHO'!R30-1</f>
        <v>0.46795653923094438</v>
      </c>
      <c r="S44" s="3">
        <f>+'Indice PondENGHO'!S42/'Indice PondENGHO'!S30-1</f>
        <v>0.23470327405867364</v>
      </c>
      <c r="T44" s="3">
        <f>+'Indice PondENGHO'!T42/'Indice PondENGHO'!T30-1</f>
        <v>0.50106582779690845</v>
      </c>
      <c r="U44" s="3">
        <f>+'Indice PondENGHO'!U42/'Indice PondENGHO'!U30-1</f>
        <v>0.55469287646895848</v>
      </c>
      <c r="V44" s="3">
        <f>+'Indice PondENGHO'!V42/'Indice PondENGHO'!V30-1</f>
        <v>0.40161500722996268</v>
      </c>
      <c r="W44" s="3">
        <f>+'Indice PondENGHO'!W42/'Indice PondENGHO'!W30-1</f>
        <v>0.48696817341508503</v>
      </c>
      <c r="X44" s="3">
        <f>+'Indice PondENGHO'!X42/'Indice PondENGHO'!X30-1</f>
        <v>0.50056127381527205</v>
      </c>
      <c r="Y44" s="3">
        <f>+'Indice PondENGHO'!Y42/'Indice PondENGHO'!Y30-1</f>
        <v>0.43680693079127142</v>
      </c>
      <c r="Z44" s="3">
        <f>+'Indice PondENGHO'!Z42/'Indice PondENGHO'!Z30-1</f>
        <v>0.43927371527112702</v>
      </c>
      <c r="AA44" s="11">
        <f>+'Indice PondENGHO'!AA42/'Indice PondENGHO'!AA30-1</f>
        <v>0.48765394096323744</v>
      </c>
      <c r="AB44" s="10">
        <f>+'Indice PondENGHO'!AB42/'Indice PondENGHO'!AB30-1</f>
        <v>0.52248557406895224</v>
      </c>
      <c r="AC44" s="3">
        <f>+'Indice PondENGHO'!AC42/'Indice PondENGHO'!AC30-1</f>
        <v>0.48691394444482228</v>
      </c>
      <c r="AD44" s="3">
        <f>+'Indice PondENGHO'!AD42/'Indice PondENGHO'!AD30-1</f>
        <v>0.46589163392630994</v>
      </c>
      <c r="AE44" s="3">
        <f>+'Indice PondENGHO'!AE42/'Indice PondENGHO'!AE30-1</f>
        <v>0.23304816536388273</v>
      </c>
      <c r="AF44" s="3">
        <f>+'Indice PondENGHO'!AF42/'Indice PondENGHO'!AF30-1</f>
        <v>0.50018225618299339</v>
      </c>
      <c r="AG44" s="3">
        <f>+'Indice PondENGHO'!AG42/'Indice PondENGHO'!AG30-1</f>
        <v>0.55584568066704843</v>
      </c>
      <c r="AH44" s="3">
        <f>+'Indice PondENGHO'!AH42/'Indice PondENGHO'!AH30-1</f>
        <v>0.40367513354403894</v>
      </c>
      <c r="AI44" s="3">
        <f>+'Indice PondENGHO'!AI42/'Indice PondENGHO'!AI30-1</f>
        <v>0.48666359151681182</v>
      </c>
      <c r="AJ44" s="3">
        <f>+'Indice PondENGHO'!AJ42/'Indice PondENGHO'!AJ30-1</f>
        <v>0.49873290000016945</v>
      </c>
      <c r="AK44" s="3">
        <f>+'Indice PondENGHO'!AK42/'Indice PondENGHO'!AK30-1</f>
        <v>0.44103331817300262</v>
      </c>
      <c r="AL44" s="3">
        <f>+'Indice PondENGHO'!AL42/'Indice PondENGHO'!AL30-1</f>
        <v>0.43463435524941452</v>
      </c>
      <c r="AM44" s="11">
        <f>+'Indice PondENGHO'!AM42/'Indice PondENGHO'!AM30-1</f>
        <v>0.48509172952099155</v>
      </c>
      <c r="AN44" s="10">
        <f>+'Indice PondENGHO'!AN42/'Indice PondENGHO'!AN30-1</f>
        <v>0.5212782405037546</v>
      </c>
      <c r="AO44" s="3">
        <f>+'Indice PondENGHO'!AO42/'Indice PondENGHO'!AO30-1</f>
        <v>0.48829535910207689</v>
      </c>
      <c r="AP44" s="3">
        <f>+'Indice PondENGHO'!AP42/'Indice PondENGHO'!AP30-1</f>
        <v>0.46199662359508564</v>
      </c>
      <c r="AQ44" s="3">
        <f>+'Indice PondENGHO'!AQ42/'Indice PondENGHO'!AQ30-1</f>
        <v>0.2331106036969981</v>
      </c>
      <c r="AR44" s="3">
        <f>+'Indice PondENGHO'!AR42/'Indice PondENGHO'!AR30-1</f>
        <v>0.50001193500079211</v>
      </c>
      <c r="AS44" s="3">
        <f>+'Indice PondENGHO'!AS42/'Indice PondENGHO'!AS30-1</f>
        <v>0.54909263718559642</v>
      </c>
      <c r="AT44" s="3">
        <f>+'Indice PondENGHO'!AT42/'Indice PondENGHO'!AT30-1</f>
        <v>0.39911638183307008</v>
      </c>
      <c r="AU44" s="3">
        <f>+'Indice PondENGHO'!AU42/'Indice PondENGHO'!AU30-1</f>
        <v>0.4870871768860694</v>
      </c>
      <c r="AV44" s="3">
        <f>+'Indice PondENGHO'!AV42/'Indice PondENGHO'!AV30-1</f>
        <v>0.49985156630486549</v>
      </c>
      <c r="AW44" s="3">
        <f>+'Indice PondENGHO'!AW42/'Indice PondENGHO'!AW30-1</f>
        <v>0.43696542017361928</v>
      </c>
      <c r="AX44" s="3">
        <f>+'Indice PondENGHO'!AX42/'Indice PondENGHO'!AX30-1</f>
        <v>0.43189352015436677</v>
      </c>
      <c r="AY44" s="11">
        <f>+'Indice PondENGHO'!AY42/'Indice PondENGHO'!AY30-1</f>
        <v>0.48292141246604459</v>
      </c>
      <c r="AZ44" s="10">
        <f>+'Indice PondENGHO'!AZ42/'Indice PondENGHO'!AZ30-1</f>
        <v>0.52004510618508282</v>
      </c>
      <c r="BA44" s="3">
        <f>+'Indice PondENGHO'!BA42/'Indice PondENGHO'!BA30-1</f>
        <v>0.49027037990826283</v>
      </c>
      <c r="BB44" s="3">
        <f>+'Indice PondENGHO'!BB42/'Indice PondENGHO'!BB30-1</f>
        <v>0.45764050570179293</v>
      </c>
      <c r="BC44" s="3">
        <f>+'Indice PondENGHO'!BC42/'Indice PondENGHO'!BC30-1</f>
        <v>0.23197920619907952</v>
      </c>
      <c r="BD44" s="3">
        <f>+'Indice PondENGHO'!BD42/'Indice PondENGHO'!BD30-1</f>
        <v>0.49837875650605445</v>
      </c>
      <c r="BE44" s="3">
        <f>+'Indice PondENGHO'!BE42/'Indice PondENGHO'!BE30-1</f>
        <v>0.54371770028226396</v>
      </c>
      <c r="BF44" s="3">
        <f>+'Indice PondENGHO'!BF42/'Indice PondENGHO'!BF30-1</f>
        <v>0.39642821821869556</v>
      </c>
      <c r="BG44" s="3">
        <f>+'Indice PondENGHO'!BG42/'Indice PondENGHO'!BG30-1</f>
        <v>0.48870464935731639</v>
      </c>
      <c r="BH44" s="3">
        <f>+'Indice PondENGHO'!BH42/'Indice PondENGHO'!BH30-1</f>
        <v>0.49987393477973985</v>
      </c>
      <c r="BI44" s="3">
        <f>+'Indice PondENGHO'!BI42/'Indice PondENGHO'!BI30-1</f>
        <v>0.46270200778892612</v>
      </c>
      <c r="BJ44" s="3">
        <f>+'Indice PondENGHO'!BJ42/'Indice PondENGHO'!BJ30-1</f>
        <v>0.42789429890106367</v>
      </c>
      <c r="BK44" s="11">
        <f>+'Indice PondENGHO'!BK42/'Indice PondENGHO'!BK30-1</f>
        <v>0.47508233290101076</v>
      </c>
      <c r="BL44" s="2">
        <f t="shared" si="1"/>
        <v>43922</v>
      </c>
      <c r="BM44" s="10">
        <f>+'Indice PondENGHO'!BL42/'Indice PondENGHO'!BL30-1</f>
        <v>0.4683318216883241</v>
      </c>
      <c r="BN44" s="3">
        <f>+'Indice PondENGHO'!BM42/'Indice PondENGHO'!BM30-1</f>
        <v>0.45955261820833027</v>
      </c>
      <c r="BO44" s="3">
        <f>+'Indice PondENGHO'!BN42/'Indice PondENGHO'!BN30-1</f>
        <v>0.45868400844009938</v>
      </c>
      <c r="BP44" s="3">
        <f>+'Indice PondENGHO'!BO42/'Indice PondENGHO'!BO30-1</f>
        <v>0.45399466456876714</v>
      </c>
      <c r="BQ44" s="11">
        <f>+'Indice PondENGHO'!BP42/'Indice PondENGHO'!BP30-1</f>
        <v>0.44944415354338352</v>
      </c>
      <c r="BR44" s="10">
        <f>+'Indice PondENGHO'!BQ42/'Indice PondENGHO'!BQ30-1</f>
        <v>0.52247658139890274</v>
      </c>
      <c r="BS44" s="3">
        <f>+'Indice PondENGHO'!BR42/'Indice PondENGHO'!BR30-1</f>
        <v>0.48816665597415354</v>
      </c>
      <c r="BT44" s="3">
        <f>+'Indice PondENGHO'!BS42/'Indice PondENGHO'!BS30-1</f>
        <v>0.46396168668442117</v>
      </c>
      <c r="BU44" s="3">
        <f>+'Indice PondENGHO'!BT42/'Indice PondENGHO'!BT30-1</f>
        <v>0.2334006170427303</v>
      </c>
      <c r="BV44" s="3">
        <f>+'Indice PondENGHO'!BU42/'Indice PondENGHO'!BU30-1</f>
        <v>0.49981406982700993</v>
      </c>
      <c r="BW44" s="3">
        <f>+'Indice PondENGHO'!BV42/'Indice PondENGHO'!BV30-1</f>
        <v>0.54942809349618194</v>
      </c>
      <c r="BX44" s="3">
        <f>+'Indice PondENGHO'!BW42/'Indice PondENGHO'!BW30-1</f>
        <v>0.39973140125878737</v>
      </c>
      <c r="BY44" s="3">
        <f>+'Indice PondENGHO'!BX42/'Indice PondENGHO'!BX30-1</f>
        <v>0.487428489742181</v>
      </c>
      <c r="BZ44" s="3">
        <f>+'Indice PondENGHO'!BY42/'Indice PondENGHO'!BY30-1</f>
        <v>0.50010782052839686</v>
      </c>
      <c r="CA44" s="3">
        <f>+'Indice PondENGHO'!BZ42/'Indice PondENGHO'!BZ30-1</f>
        <v>0.44640055914372057</v>
      </c>
      <c r="CB44" s="3">
        <f>+'Indice PondENGHO'!CA42/'Indice PondENGHO'!CA30-1</f>
        <v>0.43244345322689171</v>
      </c>
      <c r="CC44" s="11">
        <f>+'Indice PondENGHO'!CB42/'Indice PondENGHO'!CB30-1</f>
        <v>0.48220935364314688</v>
      </c>
      <c r="CD44" s="3">
        <f>+'Indice PondENGHO'!CC42/'Indice PondENGHO'!CC30-1</f>
        <v>0.45597086028717748</v>
      </c>
      <c r="CE44" s="3">
        <f>+'Indice PondENGHO'!CD42/'Indice PondENGHO'!CD30-1</f>
        <v>0.45597075569343315</v>
      </c>
      <c r="CF44" s="3">
        <f>+'[3]Infla Interanual PondENGHO'!CD44</f>
        <v>0.4561071663887859</v>
      </c>
      <c r="CG44" s="3"/>
      <c r="CI44" s="74">
        <f t="shared" si="8"/>
        <v>1.8887668144940584E-2</v>
      </c>
      <c r="CJ44" s="74">
        <f t="shared" si="3"/>
        <v>1.8887668144940584E-2</v>
      </c>
      <c r="CK44" s="74">
        <f t="shared" si="9"/>
        <v>0</v>
      </c>
      <c r="CL44" s="74"/>
      <c r="CM44" s="74"/>
      <c r="CN44" s="74">
        <f>+'[3]Infla Interanual PondENGHO'!CF44</f>
        <v>1.8866877401347626E-2</v>
      </c>
      <c r="CP44" s="74">
        <f t="shared" si="4"/>
        <v>2.0790743592957739E-5</v>
      </c>
      <c r="CT44" s="75">
        <f t="shared" si="10"/>
        <v>0.4683318216883241</v>
      </c>
      <c r="CU44" s="75">
        <f t="shared" si="11"/>
        <v>0.45955261820833027</v>
      </c>
      <c r="CV44" s="75">
        <f t="shared" si="12"/>
        <v>0.45868400844009938</v>
      </c>
      <c r="CW44" s="75">
        <f t="shared" si="13"/>
        <v>0.45399466456876714</v>
      </c>
      <c r="CX44" s="75">
        <f t="shared" si="14"/>
        <v>0.44944415354338352</v>
      </c>
      <c r="CY44" s="76">
        <f>+'[3]Infla Interanual PondENGHO'!BL44</f>
        <v>0.46844911565720215</v>
      </c>
      <c r="CZ44" s="76">
        <f>+'[3]Infla Interanual PondENGHO'!BM44</f>
        <v>0.4596896550148295</v>
      </c>
      <c r="DA44" s="76">
        <f>+'[3]Infla Interanual PondENGHO'!BN44</f>
        <v>0.45881571589864656</v>
      </c>
      <c r="DB44" s="76">
        <f>+'[3]Infla Interanual PondENGHO'!BO44</f>
        <v>0.4541226093219688</v>
      </c>
      <c r="DC44" s="76">
        <f>+'[3]Infla Interanual PondENGHO'!BP44</f>
        <v>0.44958223825585453</v>
      </c>
      <c r="DE44" s="3">
        <f t="shared" si="5"/>
        <v>-1.1729396887805166E-4</v>
      </c>
      <c r="DF44" s="3">
        <f t="shared" si="16"/>
        <v>-1.3703680649923555E-4</v>
      </c>
      <c r="DG44" s="3">
        <f t="shared" si="16"/>
        <v>-1.3170745854718113E-4</v>
      </c>
      <c r="DH44" s="3">
        <f t="shared" si="16"/>
        <v>-1.2794475320165866E-4</v>
      </c>
      <c r="DI44" s="3">
        <f t="shared" si="7"/>
        <v>-1.380847124710094E-4</v>
      </c>
      <c r="DJ44" s="3">
        <f t="shared" si="15"/>
        <v>-1.3641069535275108E-4</v>
      </c>
    </row>
    <row r="45" spans="1:114" x14ac:dyDescent="0.3">
      <c r="A45" s="2">
        <f t="shared" si="0"/>
        <v>43952</v>
      </c>
      <c r="B45" s="1">
        <f t="shared" si="2"/>
        <v>5</v>
      </c>
      <c r="C45" s="1">
        <v>2020</v>
      </c>
      <c r="D45" s="10">
        <f>+'Indice PondENGHO'!D43/'Indice PondENGHO'!D31-1</f>
        <v>0.50000564717490548</v>
      </c>
      <c r="E45" s="3">
        <f>+'Indice PondENGHO'!E43/'Indice PondENGHO'!E31-1</f>
        <v>0.45598476714807501</v>
      </c>
      <c r="F45" s="3">
        <f>+'Indice PondENGHO'!F43/'Indice PondENGHO'!F31-1</f>
        <v>0.52159552618673088</v>
      </c>
      <c r="G45" s="3">
        <f>+'Indice PondENGHO'!G43/'Indice PondENGHO'!G31-1</f>
        <v>0.18311035312642887</v>
      </c>
      <c r="H45" s="3">
        <f>+'Indice PondENGHO'!H43/'Indice PondENGHO'!H31-1</f>
        <v>0.49949961301228329</v>
      </c>
      <c r="I45" s="3">
        <f>+'Indice PondENGHO'!I43/'Indice PondENGHO'!I31-1</f>
        <v>0.50288351806000575</v>
      </c>
      <c r="J45" s="3">
        <f>+'Indice PondENGHO'!J43/'Indice PondENGHO'!J31-1</f>
        <v>0.37144157072930972</v>
      </c>
      <c r="K45" s="3">
        <f>+'Indice PondENGHO'!K43/'Indice PondENGHO'!K31-1</f>
        <v>0.45963966384092725</v>
      </c>
      <c r="L45" s="3">
        <f>+'Indice PondENGHO'!L43/'Indice PondENGHO'!L31-1</f>
        <v>0.50574447448429605</v>
      </c>
      <c r="M45" s="3">
        <f>+'Indice PondENGHO'!M43/'Indice PondENGHO'!M31-1</f>
        <v>0.36597685729108331</v>
      </c>
      <c r="N45" s="3">
        <f>+'Indice PondENGHO'!N43/'Indice PondENGHO'!N31-1</f>
        <v>0.43126403819004966</v>
      </c>
      <c r="O45" s="11">
        <f>+'Indice PondENGHO'!O43/'Indice PondENGHO'!O31-1</f>
        <v>0.48068103362377079</v>
      </c>
      <c r="P45" s="10">
        <f>+'Indice PondENGHO'!P43/'Indice PondENGHO'!P31-1</f>
        <v>0.49800501943392517</v>
      </c>
      <c r="Q45" s="3">
        <f>+'Indice PondENGHO'!Q43/'Indice PondENGHO'!Q31-1</f>
        <v>0.4571973451207445</v>
      </c>
      <c r="R45" s="3">
        <f>+'Indice PondENGHO'!R43/'Indice PondENGHO'!R31-1</f>
        <v>0.52020145827182351</v>
      </c>
      <c r="S45" s="3">
        <f>+'Indice PondENGHO'!S43/'Indice PondENGHO'!S31-1</f>
        <v>0.1855600556185133</v>
      </c>
      <c r="T45" s="3">
        <f>+'Indice PondENGHO'!T43/'Indice PondENGHO'!T31-1</f>
        <v>0.49609601516978619</v>
      </c>
      <c r="U45" s="3">
        <f>+'Indice PondENGHO'!U43/'Indice PondENGHO'!U31-1</f>
        <v>0.49681876061205177</v>
      </c>
      <c r="V45" s="3">
        <f>+'Indice PondENGHO'!V43/'Indice PondENGHO'!V31-1</f>
        <v>0.36863409886693654</v>
      </c>
      <c r="W45" s="3">
        <f>+'Indice PondENGHO'!W43/'Indice PondENGHO'!W31-1</f>
        <v>0.46143246788038006</v>
      </c>
      <c r="X45" s="3">
        <f>+'Indice PondENGHO'!X43/'Indice PondENGHO'!X31-1</f>
        <v>0.5001440434435025</v>
      </c>
      <c r="Y45" s="3">
        <f>+'Indice PondENGHO'!Y43/'Indice PondENGHO'!Y31-1</f>
        <v>0.37743451401921968</v>
      </c>
      <c r="Z45" s="3">
        <f>+'Indice PondENGHO'!Z43/'Indice PondENGHO'!Z31-1</f>
        <v>0.42880139673657558</v>
      </c>
      <c r="AA45" s="11">
        <f>+'Indice PondENGHO'!AA43/'Indice PondENGHO'!AA31-1</f>
        <v>0.47425266824022594</v>
      </c>
      <c r="AB45" s="10">
        <f>+'Indice PondENGHO'!AB43/'Indice PondENGHO'!AB31-1</f>
        <v>0.49692285500523892</v>
      </c>
      <c r="AC45" s="3">
        <f>+'Indice PondENGHO'!AC43/'Indice PondENGHO'!AC31-1</f>
        <v>0.45662189303965994</v>
      </c>
      <c r="AD45" s="3">
        <f>+'Indice PondENGHO'!AD43/'Indice PondENGHO'!AD31-1</f>
        <v>0.51913487670303904</v>
      </c>
      <c r="AE45" s="3">
        <f>+'Indice PondENGHO'!AE43/'Indice PondENGHO'!AE31-1</f>
        <v>0.18710196326958228</v>
      </c>
      <c r="AF45" s="3">
        <f>+'Indice PondENGHO'!AF43/'Indice PondENGHO'!AF31-1</f>
        <v>0.49449909870239583</v>
      </c>
      <c r="AG45" s="3">
        <f>+'Indice PondENGHO'!AG43/'Indice PondENGHO'!AG31-1</f>
        <v>0.49726618418166946</v>
      </c>
      <c r="AH45" s="3">
        <f>+'Indice PondENGHO'!AH43/'Indice PondENGHO'!AH31-1</f>
        <v>0.37088750937955317</v>
      </c>
      <c r="AI45" s="3">
        <f>+'Indice PondENGHO'!AI43/'Indice PondENGHO'!AI31-1</f>
        <v>0.46222036152734125</v>
      </c>
      <c r="AJ45" s="3">
        <f>+'Indice PondENGHO'!AJ43/'Indice PondENGHO'!AJ31-1</f>
        <v>0.49673043746331746</v>
      </c>
      <c r="AK45" s="3">
        <f>+'Indice PondENGHO'!AK43/'Indice PondENGHO'!AK31-1</f>
        <v>0.3791669413051848</v>
      </c>
      <c r="AL45" s="3">
        <f>+'Indice PondENGHO'!AL43/'Indice PondENGHO'!AL31-1</f>
        <v>0.42442190234108224</v>
      </c>
      <c r="AM45" s="11">
        <f>+'Indice PondENGHO'!AM43/'Indice PondENGHO'!AM31-1</f>
        <v>0.47188064957296327</v>
      </c>
      <c r="AN45" s="10">
        <f>+'Indice PondENGHO'!AN43/'Indice PondENGHO'!AN31-1</f>
        <v>0.49540103217565035</v>
      </c>
      <c r="AO45" s="3">
        <f>+'Indice PondENGHO'!AO43/'Indice PondENGHO'!AO31-1</f>
        <v>0.45756658067133293</v>
      </c>
      <c r="AP45" s="3">
        <f>+'Indice PondENGHO'!AP43/'Indice PondENGHO'!AP31-1</f>
        <v>0.51915021803515304</v>
      </c>
      <c r="AQ45" s="3">
        <f>+'Indice PondENGHO'!AQ43/'Indice PondENGHO'!AQ31-1</f>
        <v>0.18848117646046791</v>
      </c>
      <c r="AR45" s="3">
        <f>+'Indice PondENGHO'!AR43/'Indice PondENGHO'!AR31-1</f>
        <v>0.49391730443087933</v>
      </c>
      <c r="AS45" s="3">
        <f>+'Indice PondENGHO'!AS43/'Indice PondENGHO'!AS31-1</f>
        <v>0.48854703754545592</v>
      </c>
      <c r="AT45" s="3">
        <f>+'Indice PondENGHO'!AT43/'Indice PondENGHO'!AT31-1</f>
        <v>0.36635357973839122</v>
      </c>
      <c r="AU45" s="3">
        <f>+'Indice PondENGHO'!AU43/'Indice PondENGHO'!AU31-1</f>
        <v>0.46259260358918719</v>
      </c>
      <c r="AV45" s="3">
        <f>+'Indice PondENGHO'!AV43/'Indice PondENGHO'!AV31-1</f>
        <v>0.49865532980925953</v>
      </c>
      <c r="AW45" s="3">
        <f>+'Indice PondENGHO'!AW43/'Indice PondENGHO'!AW31-1</f>
        <v>0.37624492658349284</v>
      </c>
      <c r="AX45" s="3">
        <f>+'Indice PondENGHO'!AX43/'Indice PondENGHO'!AX31-1</f>
        <v>0.42200685355206091</v>
      </c>
      <c r="AY45" s="11">
        <f>+'Indice PondENGHO'!AY43/'Indice PondENGHO'!AY31-1</f>
        <v>0.46938486281085434</v>
      </c>
      <c r="AZ45" s="10">
        <f>+'Indice PondENGHO'!AZ43/'Indice PondENGHO'!AZ31-1</f>
        <v>0.4930704436409572</v>
      </c>
      <c r="BA45" s="3">
        <f>+'Indice PondENGHO'!BA43/'Indice PondENGHO'!BA31-1</f>
        <v>0.4591465827882677</v>
      </c>
      <c r="BB45" s="3">
        <f>+'Indice PondENGHO'!BB43/'Indice PondENGHO'!BB31-1</f>
        <v>0.51935862741482386</v>
      </c>
      <c r="BC45" s="3">
        <f>+'Indice PondENGHO'!BC43/'Indice PondENGHO'!BC31-1</f>
        <v>0.1890151570192582</v>
      </c>
      <c r="BD45" s="3">
        <f>+'Indice PondENGHO'!BD43/'Indice PondENGHO'!BD31-1</f>
        <v>0.49133482598945322</v>
      </c>
      <c r="BE45" s="3">
        <f>+'Indice PondENGHO'!BE43/'Indice PondENGHO'!BE31-1</f>
        <v>0.48114735937436359</v>
      </c>
      <c r="BF45" s="3">
        <f>+'Indice PondENGHO'!BF43/'Indice PondENGHO'!BF31-1</f>
        <v>0.36313300294979189</v>
      </c>
      <c r="BG45" s="3">
        <f>+'Indice PondENGHO'!BG43/'Indice PondENGHO'!BG31-1</f>
        <v>0.46607100118680744</v>
      </c>
      <c r="BH45" s="3">
        <f>+'Indice PondENGHO'!BH43/'Indice PondENGHO'!BH31-1</f>
        <v>0.49921688014454091</v>
      </c>
      <c r="BI45" s="3">
        <f>+'Indice PondENGHO'!BI43/'Indice PondENGHO'!BI31-1</f>
        <v>0.38854524834104631</v>
      </c>
      <c r="BJ45" s="3">
        <f>+'Indice PondENGHO'!BJ43/'Indice PondENGHO'!BJ31-1</f>
        <v>0.41834853507211855</v>
      </c>
      <c r="BK45" s="11">
        <f>+'Indice PondENGHO'!BK43/'Indice PondENGHO'!BK31-1</f>
        <v>0.46355398590849628</v>
      </c>
      <c r="BL45" s="2">
        <f t="shared" si="1"/>
        <v>43952</v>
      </c>
      <c r="BM45" s="10">
        <f>+'Indice PondENGHO'!BL43/'Indice PondENGHO'!BL31-1</f>
        <v>0.44703344360735042</v>
      </c>
      <c r="BN45" s="3">
        <f>+'Indice PondENGHO'!BM43/'Indice PondENGHO'!BM31-1</f>
        <v>0.4379788960644706</v>
      </c>
      <c r="BO45" s="3">
        <f>+'Indice PondENGHO'!BN43/'Indice PondENGHO'!BN31-1</f>
        <v>0.43709712735114947</v>
      </c>
      <c r="BP45" s="3">
        <f>+'Indice PondENGHO'!BO43/'Indice PondENGHO'!BO31-1</f>
        <v>0.43243087713949557</v>
      </c>
      <c r="BQ45" s="11">
        <f>+'Indice PondENGHO'!BP43/'Indice PondENGHO'!BP31-1</f>
        <v>0.42724035255338966</v>
      </c>
      <c r="BR45" s="10">
        <f>+'Indice PondENGHO'!BQ43/'Indice PondENGHO'!BQ31-1</f>
        <v>0.49649404526014629</v>
      </c>
      <c r="BS45" s="3">
        <f>+'Indice PondENGHO'!BR43/'Indice PondENGHO'!BR31-1</f>
        <v>0.45760736876685737</v>
      </c>
      <c r="BT45" s="3">
        <f>+'Indice PondENGHO'!BS43/'Indice PondENGHO'!BS31-1</f>
        <v>0.5197174968920768</v>
      </c>
      <c r="BU45" s="3">
        <f>+'Indice PondENGHO'!BT43/'Indice PondENGHO'!BT31-1</f>
        <v>0.18730827125292171</v>
      </c>
      <c r="BV45" s="3">
        <f>+'Indice PondENGHO'!BU43/'Indice PondENGHO'!BU31-1</f>
        <v>0.49369722111481917</v>
      </c>
      <c r="BW45" s="3">
        <f>+'Indice PondENGHO'!BV43/'Indice PondENGHO'!BV31-1</f>
        <v>0.48906020768019465</v>
      </c>
      <c r="BX45" s="3">
        <f>+'Indice PondENGHO'!BW43/'Indice PondENGHO'!BW31-1</f>
        <v>0.3667036098593377</v>
      </c>
      <c r="BY45" s="3">
        <f>+'Indice PondENGHO'!BX43/'Indice PondENGHO'!BX31-1</f>
        <v>0.46298826815604643</v>
      </c>
      <c r="BZ45" s="3">
        <f>+'Indice PondENGHO'!BY43/'Indice PondENGHO'!BY31-1</f>
        <v>0.49950579065012657</v>
      </c>
      <c r="CA45" s="3">
        <f>+'Indice PondENGHO'!BZ43/'Indice PondENGHO'!BZ31-1</f>
        <v>0.38115481541882268</v>
      </c>
      <c r="CB45" s="3">
        <f>+'Indice PondENGHO'!CA43/'Indice PondENGHO'!CA31-1</f>
        <v>0.42248849338483674</v>
      </c>
      <c r="CC45" s="11">
        <f>+'Indice PondENGHO'!CB43/'Indice PondENGHO'!CB31-1</f>
        <v>0.46943558570407307</v>
      </c>
      <c r="CD45" s="3">
        <f>+'Indice PondENGHO'!CC43/'Indice PondENGHO'!CC31-1</f>
        <v>0.43422686279055078</v>
      </c>
      <c r="CE45" s="3">
        <f>+'Indice PondENGHO'!CD43/'Indice PondENGHO'!CD31-1</f>
        <v>0.43422686279055078</v>
      </c>
      <c r="CF45" s="3">
        <f>+'[3]Infla Interanual PondENGHO'!CD45</f>
        <v>0.43411638722268142</v>
      </c>
      <c r="CG45" s="3"/>
      <c r="CI45" s="74">
        <f t="shared" si="8"/>
        <v>1.9793091053960765E-2</v>
      </c>
      <c r="CJ45" s="74">
        <f t="shared" si="3"/>
        <v>1.9793091053960765E-2</v>
      </c>
      <c r="CK45" s="74">
        <f t="shared" si="9"/>
        <v>0</v>
      </c>
      <c r="CL45" s="74"/>
      <c r="CM45" s="74"/>
      <c r="CN45" s="74">
        <f>+'[3]Infla Interanual PondENGHO'!CF45</f>
        <v>1.9707236023900565E-2</v>
      </c>
      <c r="CP45" s="74">
        <f t="shared" si="4"/>
        <v>8.5855030060200122E-5</v>
      </c>
      <c r="CT45" s="75">
        <f t="shared" si="10"/>
        <v>0.44703344360735042</v>
      </c>
      <c r="CU45" s="75">
        <f t="shared" si="11"/>
        <v>0.4379788960644706</v>
      </c>
      <c r="CV45" s="75">
        <f t="shared" si="12"/>
        <v>0.43709712735114947</v>
      </c>
      <c r="CW45" s="75">
        <f t="shared" si="13"/>
        <v>0.43243087713949557</v>
      </c>
      <c r="CX45" s="75">
        <f t="shared" si="14"/>
        <v>0.42724035255338966</v>
      </c>
      <c r="CY45" s="76">
        <f>+'[3]Infla Interanual PondENGHO'!BL45</f>
        <v>0.44687594462612501</v>
      </c>
      <c r="CZ45" s="76">
        <f>+'[3]Infla Interanual PondENGHO'!BM45</f>
        <v>0.43783847912029361</v>
      </c>
      <c r="DA45" s="76">
        <f>+'[3]Infla Interanual PondENGHO'!BN45</f>
        <v>0.4369624920123456</v>
      </c>
      <c r="DB45" s="76">
        <f>+'[3]Infla Interanual PondENGHO'!BO45</f>
        <v>0.43232189258255982</v>
      </c>
      <c r="DC45" s="76">
        <f>+'[3]Infla Interanual PondENGHO'!BP45</f>
        <v>0.42716870860222445</v>
      </c>
      <c r="DE45" s="3">
        <f t="shared" si="5"/>
        <v>1.5749898122541239E-4</v>
      </c>
      <c r="DF45" s="3">
        <f t="shared" si="16"/>
        <v>1.4041694417699091E-4</v>
      </c>
      <c r="DG45" s="3">
        <f t="shared" si="16"/>
        <v>1.3463533880386791E-4</v>
      </c>
      <c r="DH45" s="3">
        <f t="shared" si="16"/>
        <v>1.0898455693575393E-4</v>
      </c>
      <c r="DI45" s="3">
        <f t="shared" si="7"/>
        <v>7.1643951165212272E-5</v>
      </c>
      <c r="DJ45" s="3">
        <f t="shared" si="15"/>
        <v>1.1047556786936141E-4</v>
      </c>
    </row>
    <row r="46" spans="1:114" x14ac:dyDescent="0.3">
      <c r="A46" s="2">
        <f t="shared" si="0"/>
        <v>43983</v>
      </c>
      <c r="B46" s="1">
        <f t="shared" si="2"/>
        <v>6</v>
      </c>
      <c r="C46" s="1">
        <v>2020</v>
      </c>
      <c r="D46" s="10">
        <f>+'Indice PondENGHO'!D44/'Indice PondENGHO'!D32-1</f>
        <v>0.47977364082269114</v>
      </c>
      <c r="E46" s="3">
        <f>+'Indice PondENGHO'!E44/'Indice PondENGHO'!E32-1</f>
        <v>0.47335902672346442</v>
      </c>
      <c r="F46" s="3">
        <f>+'Indice PondENGHO'!F44/'Indice PondENGHO'!F32-1</f>
        <v>0.59091926867038325</v>
      </c>
      <c r="G46" s="3">
        <f>+'Indice PondENGHO'!G44/'Indice PondENGHO'!G32-1</f>
        <v>0.16149309598636252</v>
      </c>
      <c r="H46" s="3">
        <f>+'Indice PondENGHO'!H44/'Indice PondENGHO'!H32-1</f>
        <v>0.51243296275709116</v>
      </c>
      <c r="I46" s="3">
        <f>+'Indice PondENGHO'!I44/'Indice PondENGHO'!I32-1</f>
        <v>0.4826069861634068</v>
      </c>
      <c r="J46" s="3">
        <f>+'Indice PondENGHO'!J44/'Indice PondENGHO'!J32-1</f>
        <v>0.37358906599968744</v>
      </c>
      <c r="K46" s="3">
        <f>+'Indice PondENGHO'!K44/'Indice PondENGHO'!K32-1</f>
        <v>0.3701204804874394</v>
      </c>
      <c r="L46" s="3">
        <f>+'Indice PondENGHO'!L44/'Indice PondENGHO'!L32-1</f>
        <v>0.50689959991255673</v>
      </c>
      <c r="M46" s="3">
        <f>+'Indice PondENGHO'!M44/'Indice PondENGHO'!M32-1</f>
        <v>0.35571899739805479</v>
      </c>
      <c r="N46" s="3">
        <f>+'Indice PondENGHO'!N44/'Indice PondENGHO'!N32-1</f>
        <v>0.42481375111729558</v>
      </c>
      <c r="O46" s="11">
        <f>+'Indice PondENGHO'!O44/'Indice PondENGHO'!O32-1</f>
        <v>0.45445905652504792</v>
      </c>
      <c r="P46" s="10">
        <f>+'Indice PondENGHO'!P44/'Indice PondENGHO'!P32-1</f>
        <v>0.47694820424471329</v>
      </c>
      <c r="Q46" s="3">
        <f>+'Indice PondENGHO'!Q44/'Indice PondENGHO'!Q32-1</f>
        <v>0.47268390270174399</v>
      </c>
      <c r="R46" s="3">
        <f>+'Indice PondENGHO'!R44/'Indice PondENGHO'!R32-1</f>
        <v>0.59184574428860315</v>
      </c>
      <c r="S46" s="3">
        <f>+'Indice PondENGHO'!S44/'Indice PondENGHO'!S32-1</f>
        <v>0.16461612910636192</v>
      </c>
      <c r="T46" s="3">
        <f>+'Indice PondENGHO'!T44/'Indice PondENGHO'!T32-1</f>
        <v>0.50734093267212588</v>
      </c>
      <c r="U46" s="3">
        <f>+'Indice PondENGHO'!U44/'Indice PondENGHO'!U32-1</f>
        <v>0.47669509598572413</v>
      </c>
      <c r="V46" s="3">
        <f>+'Indice PondENGHO'!V44/'Indice PondENGHO'!V32-1</f>
        <v>0.37149483049414811</v>
      </c>
      <c r="W46" s="3">
        <f>+'Indice PondENGHO'!W44/'Indice PondENGHO'!W32-1</f>
        <v>0.37027696217208961</v>
      </c>
      <c r="X46" s="3">
        <f>+'Indice PondENGHO'!X44/'Indice PondENGHO'!X32-1</f>
        <v>0.50402062641309575</v>
      </c>
      <c r="Y46" s="3">
        <f>+'Indice PondENGHO'!Y44/'Indice PondENGHO'!Y32-1</f>
        <v>0.36007218741830549</v>
      </c>
      <c r="Z46" s="3">
        <f>+'Indice PondENGHO'!Z44/'Indice PondENGHO'!Z32-1</f>
        <v>0.42363826857643971</v>
      </c>
      <c r="AA46" s="11">
        <f>+'Indice PondENGHO'!AA44/'Indice PondENGHO'!AA32-1</f>
        <v>0.44806110320187931</v>
      </c>
      <c r="AB46" s="10">
        <f>+'Indice PondENGHO'!AB44/'Indice PondENGHO'!AB32-1</f>
        <v>0.4751467235129172</v>
      </c>
      <c r="AC46" s="3">
        <f>+'Indice PondENGHO'!AC44/'Indice PondENGHO'!AC32-1</f>
        <v>0.47187212981020288</v>
      </c>
      <c r="AD46" s="3">
        <f>+'Indice PondENGHO'!AD44/'Indice PondENGHO'!AD32-1</f>
        <v>0.59232894476139419</v>
      </c>
      <c r="AE46" s="3">
        <f>+'Indice PondENGHO'!AE44/'Indice PondENGHO'!AE32-1</f>
        <v>0.16673389979591757</v>
      </c>
      <c r="AF46" s="3">
        <f>+'Indice PondENGHO'!AF44/'Indice PondENGHO'!AF32-1</f>
        <v>0.50287574641567856</v>
      </c>
      <c r="AG46" s="3">
        <f>+'Indice PondENGHO'!AG44/'Indice PondENGHO'!AG32-1</f>
        <v>0.47857669979999007</v>
      </c>
      <c r="AH46" s="3">
        <f>+'Indice PondENGHO'!AH44/'Indice PondENGHO'!AH32-1</f>
        <v>0.3749281611602393</v>
      </c>
      <c r="AI46" s="3">
        <f>+'Indice PondENGHO'!AI44/'Indice PondENGHO'!AI32-1</f>
        <v>0.3703353640720799</v>
      </c>
      <c r="AJ46" s="3">
        <f>+'Indice PondENGHO'!AJ44/'Indice PondENGHO'!AJ32-1</f>
        <v>0.50194088366929668</v>
      </c>
      <c r="AK46" s="3">
        <f>+'Indice PondENGHO'!AK44/'Indice PondENGHO'!AK32-1</f>
        <v>0.36112658145450482</v>
      </c>
      <c r="AL46" s="3">
        <f>+'Indice PondENGHO'!AL44/'Indice PondENGHO'!AL32-1</f>
        <v>0.42023200427317531</v>
      </c>
      <c r="AM46" s="11">
        <f>+'Indice PondENGHO'!AM44/'Indice PondENGHO'!AM32-1</f>
        <v>0.44578105478471053</v>
      </c>
      <c r="AN46" s="10">
        <f>+'Indice PondENGHO'!AN44/'Indice PondENGHO'!AN32-1</f>
        <v>0.47320412750601326</v>
      </c>
      <c r="AO46" s="3">
        <f>+'Indice PondENGHO'!AO44/'Indice PondENGHO'!AO32-1</f>
        <v>0.47263513453015915</v>
      </c>
      <c r="AP46" s="3">
        <f>+'Indice PondENGHO'!AP44/'Indice PondENGHO'!AP32-1</f>
        <v>0.59082549432055154</v>
      </c>
      <c r="AQ46" s="3">
        <f>+'Indice PondENGHO'!AQ44/'Indice PondENGHO'!AQ32-1</f>
        <v>0.16842448777128904</v>
      </c>
      <c r="AR46" s="3">
        <f>+'Indice PondENGHO'!AR44/'Indice PondENGHO'!AR32-1</f>
        <v>0.50167514791765266</v>
      </c>
      <c r="AS46" s="3">
        <f>+'Indice PondENGHO'!AS44/'Indice PondENGHO'!AS32-1</f>
        <v>0.47003207671759495</v>
      </c>
      <c r="AT46" s="3">
        <f>+'Indice PondENGHO'!AT44/'Indice PondENGHO'!AT32-1</f>
        <v>0.37015861298792707</v>
      </c>
      <c r="AU46" s="3">
        <f>+'Indice PondENGHO'!AU44/'Indice PondENGHO'!AU32-1</f>
        <v>0.37084203881273559</v>
      </c>
      <c r="AV46" s="3">
        <f>+'Indice PondENGHO'!AV44/'Indice PondENGHO'!AV32-1</f>
        <v>0.50561611257339933</v>
      </c>
      <c r="AW46" s="3">
        <f>+'Indice PondENGHO'!AW44/'Indice PondENGHO'!AW32-1</f>
        <v>0.35733449868410072</v>
      </c>
      <c r="AX46" s="3">
        <f>+'Indice PondENGHO'!AX44/'Indice PondENGHO'!AX32-1</f>
        <v>0.41855670467145822</v>
      </c>
      <c r="AY46" s="11">
        <f>+'Indice PondENGHO'!AY44/'Indice PondENGHO'!AY32-1</f>
        <v>0.44355077732751025</v>
      </c>
      <c r="AZ46" s="10">
        <f>+'Indice PondENGHO'!AZ44/'Indice PondENGHO'!AZ32-1</f>
        <v>0.47039990284121957</v>
      </c>
      <c r="BA46" s="3">
        <f>+'Indice PondENGHO'!BA44/'Indice PondENGHO'!BA32-1</f>
        <v>0.47333014616045155</v>
      </c>
      <c r="BB46" s="3">
        <f>+'Indice PondENGHO'!BB44/'Indice PondENGHO'!BB32-1</f>
        <v>0.5900962506486418</v>
      </c>
      <c r="BC46" s="3">
        <f>+'Indice PondENGHO'!BC44/'Indice PondENGHO'!BC32-1</f>
        <v>0.16915598516446551</v>
      </c>
      <c r="BD46" s="3">
        <f>+'Indice PondENGHO'!BD44/'Indice PondENGHO'!BD32-1</f>
        <v>0.49944242111439685</v>
      </c>
      <c r="BE46" s="3">
        <f>+'Indice PondENGHO'!BE44/'Indice PondENGHO'!BE32-1</f>
        <v>0.46346369172275836</v>
      </c>
      <c r="BF46" s="3">
        <f>+'Indice PondENGHO'!BF44/'Indice PondENGHO'!BF32-1</f>
        <v>0.36696514196487939</v>
      </c>
      <c r="BG46" s="3">
        <f>+'Indice PondENGHO'!BG44/'Indice PondENGHO'!BG32-1</f>
        <v>0.37283290784605905</v>
      </c>
      <c r="BH46" s="3">
        <f>+'Indice PondENGHO'!BH44/'Indice PondENGHO'!BH32-1</f>
        <v>0.50827731131214748</v>
      </c>
      <c r="BI46" s="3">
        <f>+'Indice PondENGHO'!BI44/'Indice PondENGHO'!BI32-1</f>
        <v>0.364682472161594</v>
      </c>
      <c r="BJ46" s="3">
        <f>+'Indice PondENGHO'!BJ44/'Indice PondENGHO'!BJ32-1</f>
        <v>0.41554093120413937</v>
      </c>
      <c r="BK46" s="11">
        <f>+'Indice PondENGHO'!BK44/'Indice PondENGHO'!BK32-1</f>
        <v>0.43794404060901226</v>
      </c>
      <c r="BL46" s="2">
        <f t="shared" si="1"/>
        <v>43983</v>
      </c>
      <c r="BM46" s="10">
        <f>+'Indice PondENGHO'!BL44/'Indice PondENGHO'!BL32-1</f>
        <v>0.43920573587492062</v>
      </c>
      <c r="BN46" s="3">
        <f>+'Indice PondENGHO'!BM44/'Indice PondENGHO'!BM32-1</f>
        <v>0.43056844215474888</v>
      </c>
      <c r="BO46" s="3">
        <f>+'Indice PondENGHO'!BN44/'Indice PondENGHO'!BN32-1</f>
        <v>0.4297186534117261</v>
      </c>
      <c r="BP46" s="3">
        <f>+'Indice PondENGHO'!BO44/'Indice PondENGHO'!BO32-1</f>
        <v>0.4259082838107886</v>
      </c>
      <c r="BQ46" s="11">
        <f>+'Indice PondENGHO'!BP44/'Indice PondENGHO'!BP32-1</f>
        <v>0.42150105136976501</v>
      </c>
      <c r="BR46" s="10">
        <f>+'Indice PondENGHO'!BQ44/'Indice PondENGHO'!BQ32-1</f>
        <v>0.47484117517768443</v>
      </c>
      <c r="BS46" s="3">
        <f>+'Indice PondENGHO'!BR44/'Indice PondENGHO'!BR32-1</f>
        <v>0.47282247550085055</v>
      </c>
      <c r="BT46" s="3">
        <f>+'Indice PondENGHO'!BS44/'Indice PondENGHO'!BS32-1</f>
        <v>0.59107715292543062</v>
      </c>
      <c r="BU46" s="3">
        <f>+'Indice PondENGHO'!BT44/'Indice PondENGHO'!BT32-1</f>
        <v>0.16693340227467379</v>
      </c>
      <c r="BV46" s="3">
        <f>+'Indice PondENGHO'!BU44/'Indice PondENGHO'!BU32-1</f>
        <v>0.50259345507770936</v>
      </c>
      <c r="BW46" s="3">
        <f>+'Indice PondENGHO'!BV44/'Indice PondENGHO'!BV32-1</f>
        <v>0.47054544395588938</v>
      </c>
      <c r="BX46" s="3">
        <f>+'Indice PondENGHO'!BW44/'Indice PondENGHO'!BW32-1</f>
        <v>0.37027658804749031</v>
      </c>
      <c r="BY46" s="3">
        <f>+'Indice PondENGHO'!BX44/'Indice PondENGHO'!BX32-1</f>
        <v>0.37114050337928894</v>
      </c>
      <c r="BZ46" s="3">
        <f>+'Indice PondENGHO'!BY44/'Indice PondENGHO'!BY32-1</f>
        <v>0.50591036075532925</v>
      </c>
      <c r="CA46" s="3">
        <f>+'Indice PondENGHO'!BZ44/'Indice PondENGHO'!BZ32-1</f>
        <v>0.36117643575137803</v>
      </c>
      <c r="CB46" s="3">
        <f>+'Indice PondENGHO'!CA44/'Indice PondENGHO'!CA32-1</f>
        <v>0.41873285186846099</v>
      </c>
      <c r="CC46" s="11">
        <f>+'Indice PondENGHO'!CB44/'Indice PondENGHO'!CB32-1</f>
        <v>0.44355669226966921</v>
      </c>
      <c r="CD46" s="3">
        <f>+'Indice PondENGHO'!CC44/'Indice PondENGHO'!CC32-1</f>
        <v>0.42751125497391129</v>
      </c>
      <c r="CE46" s="3">
        <f>+'Indice PondENGHO'!CD44/'Indice PondENGHO'!CD32-1</f>
        <v>0.42751111990274326</v>
      </c>
      <c r="CF46" s="3">
        <f>+'[3]Infla Interanual PondENGHO'!CD46</f>
        <v>0.42727722521085298</v>
      </c>
      <c r="CG46" s="3"/>
      <c r="CI46" s="74">
        <f t="shared" si="8"/>
        <v>1.770468450515561E-2</v>
      </c>
      <c r="CJ46" s="74">
        <f t="shared" si="3"/>
        <v>1.770468450515561E-2</v>
      </c>
      <c r="CK46" s="74">
        <f t="shared" si="9"/>
        <v>0</v>
      </c>
      <c r="CL46" s="74"/>
      <c r="CM46" s="74"/>
      <c r="CN46" s="74">
        <f>+'[3]Infla Interanual PondENGHO'!CF46</f>
        <v>1.7697967031786499E-2</v>
      </c>
      <c r="CP46" s="74">
        <f t="shared" si="4"/>
        <v>6.7174733691111044E-6</v>
      </c>
      <c r="CT46" s="75">
        <f t="shared" si="10"/>
        <v>0.43920573587492062</v>
      </c>
      <c r="CU46" s="75">
        <f t="shared" si="11"/>
        <v>0.43056844215474888</v>
      </c>
      <c r="CV46" s="75">
        <f t="shared" si="12"/>
        <v>0.4297186534117261</v>
      </c>
      <c r="CW46" s="75">
        <f t="shared" si="13"/>
        <v>0.4259082838107886</v>
      </c>
      <c r="CX46" s="75">
        <f t="shared" si="14"/>
        <v>0.42150105136976501</v>
      </c>
      <c r="CY46" s="76">
        <f>+'[3]Infla Interanual PondENGHO'!BL46</f>
        <v>0.43895228890362548</v>
      </c>
      <c r="CZ46" s="76">
        <f>+'[3]Infla Interanual PondENGHO'!BM46</f>
        <v>0.43033503311150612</v>
      </c>
      <c r="DA46" s="76">
        <f>+'[3]Infla Interanual PondENGHO'!BN46</f>
        <v>0.42949751182446505</v>
      </c>
      <c r="DB46" s="76">
        <f>+'[3]Infla Interanual PondENGHO'!BO46</f>
        <v>0.42569607523315933</v>
      </c>
      <c r="DC46" s="76">
        <f>+'[3]Infla Interanual PondENGHO'!BP46</f>
        <v>0.42125432187183898</v>
      </c>
      <c r="DE46" s="3">
        <f t="shared" si="5"/>
        <v>2.5344697129514593E-4</v>
      </c>
      <c r="DF46" s="3">
        <f t="shared" si="16"/>
        <v>2.3340904324276046E-4</v>
      </c>
      <c r="DG46" s="3">
        <f t="shared" si="16"/>
        <v>2.2114158726105337E-4</v>
      </c>
      <c r="DH46" s="3">
        <f t="shared" si="16"/>
        <v>2.1220857762926926E-4</v>
      </c>
      <c r="DI46" s="3">
        <f t="shared" si="7"/>
        <v>2.4672949792603482E-4</v>
      </c>
      <c r="DJ46" s="3">
        <f t="shared" si="15"/>
        <v>2.3389469189027956E-4</v>
      </c>
    </row>
    <row r="47" spans="1:114" x14ac:dyDescent="0.3">
      <c r="A47" s="2">
        <f t="shared" si="0"/>
        <v>44013</v>
      </c>
      <c r="B47" s="1">
        <f t="shared" si="2"/>
        <v>7</v>
      </c>
      <c r="C47" s="1">
        <v>2020</v>
      </c>
      <c r="D47" s="10">
        <f>+'Indice PondENGHO'!D45/'Indice PondENGHO'!D33-1</f>
        <v>0.467011147183928</v>
      </c>
      <c r="E47" s="3">
        <f>+'Indice PondENGHO'!E45/'Indice PondENGHO'!E33-1</f>
        <v>0.48026174711388525</v>
      </c>
      <c r="F47" s="3">
        <f>+'Indice PondENGHO'!F45/'Indice PondENGHO'!F33-1</f>
        <v>0.6401715064327016</v>
      </c>
      <c r="G47" s="3">
        <f>+'Indice PondENGHO'!G45/'Indice PondENGHO'!G33-1</f>
        <v>0.15043416967549339</v>
      </c>
      <c r="H47" s="3">
        <f>+'Indice PondENGHO'!H45/'Indice PondENGHO'!H33-1</f>
        <v>0.52953457777934787</v>
      </c>
      <c r="I47" s="3">
        <f>+'Indice PondENGHO'!I45/'Indice PondENGHO'!I33-1</f>
        <v>0.45700078983512471</v>
      </c>
      <c r="J47" s="3">
        <f>+'Indice PondENGHO'!J45/'Indice PondENGHO'!J33-1</f>
        <v>0.37987517480061395</v>
      </c>
      <c r="K47" s="3">
        <f>+'Indice PondENGHO'!K45/'Indice PondENGHO'!K33-1</f>
        <v>0.37358294547115922</v>
      </c>
      <c r="L47" s="3">
        <f>+'Indice PondENGHO'!L45/'Indice PondENGHO'!L33-1</f>
        <v>0.50163409412561588</v>
      </c>
      <c r="M47" s="3">
        <f>+'Indice PondENGHO'!M45/'Indice PondENGHO'!M33-1</f>
        <v>0.32585444578898404</v>
      </c>
      <c r="N47" s="3">
        <f>+'Indice PondENGHO'!N45/'Indice PondENGHO'!N33-1</f>
        <v>0.40924364184889339</v>
      </c>
      <c r="O47" s="11">
        <f>+'Indice PondENGHO'!O45/'Indice PondENGHO'!O33-1</f>
        <v>0.44771479652332924</v>
      </c>
      <c r="P47" s="10">
        <f>+'Indice PondENGHO'!P45/'Indice PondENGHO'!P33-1</f>
        <v>0.46351812246739388</v>
      </c>
      <c r="Q47" s="3">
        <f>+'Indice PondENGHO'!Q45/'Indice PondENGHO'!Q33-1</f>
        <v>0.47983636889330139</v>
      </c>
      <c r="R47" s="3">
        <f>+'Indice PondENGHO'!R45/'Indice PondENGHO'!R33-1</f>
        <v>0.63917117473991492</v>
      </c>
      <c r="S47" s="3">
        <f>+'Indice PondENGHO'!S45/'Indice PondENGHO'!S33-1</f>
        <v>0.15203548384927568</v>
      </c>
      <c r="T47" s="3">
        <f>+'Indice PondENGHO'!T45/'Indice PondENGHO'!T33-1</f>
        <v>0.52598175589127805</v>
      </c>
      <c r="U47" s="3">
        <f>+'Indice PondENGHO'!U45/'Indice PondENGHO'!U33-1</f>
        <v>0.45071640258414658</v>
      </c>
      <c r="V47" s="3">
        <f>+'Indice PondENGHO'!V45/'Indice PondENGHO'!V33-1</f>
        <v>0.3782778601434702</v>
      </c>
      <c r="W47" s="3">
        <f>+'Indice PondENGHO'!W45/'Indice PondENGHO'!W33-1</f>
        <v>0.37559927482557276</v>
      </c>
      <c r="X47" s="3">
        <f>+'Indice PondENGHO'!X45/'Indice PondENGHO'!X33-1</f>
        <v>0.49752892781271685</v>
      </c>
      <c r="Y47" s="3">
        <f>+'Indice PondENGHO'!Y45/'Indice PondENGHO'!Y33-1</f>
        <v>0.32728180253325978</v>
      </c>
      <c r="Z47" s="3">
        <f>+'Indice PondENGHO'!Z45/'Indice PondENGHO'!Z33-1</f>
        <v>0.40798160144065276</v>
      </c>
      <c r="AA47" s="11">
        <f>+'Indice PondENGHO'!AA45/'Indice PondENGHO'!AA33-1</f>
        <v>0.44269425634503734</v>
      </c>
      <c r="AB47" s="10">
        <f>+'Indice PondENGHO'!AB45/'Indice PondENGHO'!AB33-1</f>
        <v>0.46135557870596777</v>
      </c>
      <c r="AC47" s="3">
        <f>+'Indice PondENGHO'!AC45/'Indice PondENGHO'!AC33-1</f>
        <v>0.47938673870140236</v>
      </c>
      <c r="AD47" s="3">
        <f>+'Indice PondENGHO'!AD45/'Indice PondENGHO'!AD33-1</f>
        <v>0.63947248293306869</v>
      </c>
      <c r="AE47" s="3">
        <f>+'Indice PondENGHO'!AE45/'Indice PondENGHO'!AE33-1</f>
        <v>0.15409581562167629</v>
      </c>
      <c r="AF47" s="3">
        <f>+'Indice PondENGHO'!AF45/'Indice PondENGHO'!AF33-1</f>
        <v>0.52162096841340522</v>
      </c>
      <c r="AG47" s="3">
        <f>+'Indice PondENGHO'!AG45/'Indice PondENGHO'!AG33-1</f>
        <v>0.45158367454972881</v>
      </c>
      <c r="AH47" s="3">
        <f>+'Indice PondENGHO'!AH45/'Indice PondENGHO'!AH33-1</f>
        <v>0.38142056619921383</v>
      </c>
      <c r="AI47" s="3">
        <f>+'Indice PondENGHO'!AI45/'Indice PondENGHO'!AI33-1</f>
        <v>0.37635608531139564</v>
      </c>
      <c r="AJ47" s="3">
        <f>+'Indice PondENGHO'!AJ45/'Indice PondENGHO'!AJ33-1</f>
        <v>0.49517486815393341</v>
      </c>
      <c r="AK47" s="3">
        <f>+'Indice PondENGHO'!AK45/'Indice PondENGHO'!AK33-1</f>
        <v>0.32771381317354775</v>
      </c>
      <c r="AL47" s="3">
        <f>+'Indice PondENGHO'!AL45/'Indice PondENGHO'!AL33-1</f>
        <v>0.40607063688321365</v>
      </c>
      <c r="AM47" s="11">
        <f>+'Indice PondENGHO'!AM45/'Indice PondENGHO'!AM33-1</f>
        <v>0.44086397248961839</v>
      </c>
      <c r="AN47" s="10">
        <f>+'Indice PondENGHO'!AN45/'Indice PondENGHO'!AN33-1</f>
        <v>0.45938703853334029</v>
      </c>
      <c r="AO47" s="3">
        <f>+'Indice PondENGHO'!AO45/'Indice PondENGHO'!AO33-1</f>
        <v>0.4799354053169933</v>
      </c>
      <c r="AP47" s="3">
        <f>+'Indice PondENGHO'!AP45/'Indice PondENGHO'!AP33-1</f>
        <v>0.63483288433031815</v>
      </c>
      <c r="AQ47" s="3">
        <f>+'Indice PondENGHO'!AQ45/'Indice PondENGHO'!AQ33-1</f>
        <v>0.15522032535700636</v>
      </c>
      <c r="AR47" s="3">
        <f>+'Indice PondENGHO'!AR45/'Indice PondENGHO'!AR33-1</f>
        <v>0.52095271077459704</v>
      </c>
      <c r="AS47" s="3">
        <f>+'Indice PondENGHO'!AS45/'Indice PondENGHO'!AS33-1</f>
        <v>0.44215959639584512</v>
      </c>
      <c r="AT47" s="3">
        <f>+'Indice PondENGHO'!AT45/'Indice PondENGHO'!AT33-1</f>
        <v>0.37832068740917246</v>
      </c>
      <c r="AU47" s="3">
        <f>+'Indice PondENGHO'!AU45/'Indice PondENGHO'!AU33-1</f>
        <v>0.37657951764112596</v>
      </c>
      <c r="AV47" s="3">
        <f>+'Indice PondENGHO'!AV45/'Indice PondENGHO'!AV33-1</f>
        <v>0.49723712643157958</v>
      </c>
      <c r="AW47" s="3">
        <f>+'Indice PondENGHO'!AW45/'Indice PondENGHO'!AW33-1</f>
        <v>0.32408246273548924</v>
      </c>
      <c r="AX47" s="3">
        <f>+'Indice PondENGHO'!AX45/'Indice PondENGHO'!AX33-1</f>
        <v>0.40421296848373678</v>
      </c>
      <c r="AY47" s="11">
        <f>+'Indice PondENGHO'!AY45/'Indice PondENGHO'!AY33-1</f>
        <v>0.43875595388317468</v>
      </c>
      <c r="AZ47" s="10">
        <f>+'Indice PondENGHO'!AZ45/'Indice PondENGHO'!AZ33-1</f>
        <v>0.45627164978877244</v>
      </c>
      <c r="BA47" s="3">
        <f>+'Indice PondENGHO'!BA45/'Indice PondENGHO'!BA33-1</f>
        <v>0.48054730523230815</v>
      </c>
      <c r="BB47" s="3">
        <f>+'Indice PondENGHO'!BB45/'Indice PondENGHO'!BB33-1</f>
        <v>0.63114570499278311</v>
      </c>
      <c r="BC47" s="3">
        <f>+'Indice PondENGHO'!BC45/'Indice PondENGHO'!BC33-1</f>
        <v>0.1547202663070637</v>
      </c>
      <c r="BD47" s="3">
        <f>+'Indice PondENGHO'!BD45/'Indice PondENGHO'!BD33-1</f>
        <v>0.52155403695751934</v>
      </c>
      <c r="BE47" s="3">
        <f>+'Indice PondENGHO'!BE45/'Indice PondENGHO'!BE33-1</f>
        <v>0.43446650250006602</v>
      </c>
      <c r="BF47" s="3">
        <f>+'Indice PondENGHO'!BF45/'Indice PondENGHO'!BF33-1</f>
        <v>0.37625405846060933</v>
      </c>
      <c r="BG47" s="3">
        <f>+'Indice PondENGHO'!BG45/'Indice PondENGHO'!BG33-1</f>
        <v>0.37979825221339225</v>
      </c>
      <c r="BH47" s="3">
        <f>+'Indice PondENGHO'!BH45/'Indice PondENGHO'!BH33-1</f>
        <v>0.49873400601774187</v>
      </c>
      <c r="BI47" s="3">
        <f>+'Indice PondENGHO'!BI45/'Indice PondENGHO'!BI33-1</f>
        <v>0.32778473735452374</v>
      </c>
      <c r="BJ47" s="3">
        <f>+'Indice PondENGHO'!BJ45/'Indice PondENGHO'!BJ33-1</f>
        <v>0.40215977674733305</v>
      </c>
      <c r="BK47" s="11">
        <f>+'Indice PondENGHO'!BK45/'Indice PondENGHO'!BK33-1</f>
        <v>0.43414826774471216</v>
      </c>
      <c r="BL47" s="2">
        <f t="shared" si="1"/>
        <v>44013</v>
      </c>
      <c r="BM47" s="10">
        <f>+'Indice PondENGHO'!BL45/'Indice PondENGHO'!BL33-1</f>
        <v>0.43605765873083846</v>
      </c>
      <c r="BN47" s="3">
        <f>+'Indice PondENGHO'!BM45/'Indice PondENGHO'!BM33-1</f>
        <v>0.42719310086959839</v>
      </c>
      <c r="BO47" s="3">
        <f>+'Indice PondENGHO'!BN45/'Indice PondENGHO'!BN33-1</f>
        <v>0.42581631705827494</v>
      </c>
      <c r="BP47" s="3">
        <f>+'Indice PondENGHO'!BO45/'Indice PondENGHO'!BO33-1</f>
        <v>0.42205464981701657</v>
      </c>
      <c r="BQ47" s="11">
        <f>+'Indice PondENGHO'!BP45/'Indice PondENGHO'!BP33-1</f>
        <v>0.41726418232744722</v>
      </c>
      <c r="BR47" s="10">
        <f>+'Indice PondENGHO'!BQ45/'Indice PondENGHO'!BQ33-1</f>
        <v>0.4612197944646288</v>
      </c>
      <c r="BS47" s="3">
        <f>+'Indice PondENGHO'!BR45/'Indice PondENGHO'!BR33-1</f>
        <v>0.48005364903346637</v>
      </c>
      <c r="BT47" s="3">
        <f>+'Indice PondENGHO'!BS45/'Indice PondENGHO'!BS33-1</f>
        <v>0.63608513393104404</v>
      </c>
      <c r="BU47" s="3">
        <f>+'Indice PondENGHO'!BT45/'Indice PondENGHO'!BT33-1</f>
        <v>0.15378244860985779</v>
      </c>
      <c r="BV47" s="3">
        <f>+'Indice PondENGHO'!BU45/'Indice PondENGHO'!BU33-1</f>
        <v>0.52269965395066476</v>
      </c>
      <c r="BW47" s="3">
        <f>+'Indice PondENGHO'!BV45/'Indice PondENGHO'!BV33-1</f>
        <v>0.44275921439519306</v>
      </c>
      <c r="BX47" s="3">
        <f>+'Indice PondENGHO'!BW45/'Indice PondENGHO'!BW33-1</f>
        <v>0.37821397683666325</v>
      </c>
      <c r="BY47" s="3">
        <f>+'Indice PondENGHO'!BX45/'Indice PondENGHO'!BX33-1</f>
        <v>0.37695471825913462</v>
      </c>
      <c r="BZ47" s="3">
        <f>+'Indice PondENGHO'!BY45/'Indice PondENGHO'!BY33-1</f>
        <v>0.49795871240659428</v>
      </c>
      <c r="CA47" s="3">
        <f>+'Indice PondENGHO'!BZ45/'Indice PondENGHO'!BZ33-1</f>
        <v>0.32671719586408221</v>
      </c>
      <c r="CB47" s="3">
        <f>+'Indice PondENGHO'!CA45/'Indice PondENGHO'!CA33-1</f>
        <v>0.40454888769718145</v>
      </c>
      <c r="CC47" s="11">
        <f>+'Indice PondENGHO'!CB45/'Indice PondENGHO'!CB33-1</f>
        <v>0.4388382238874815</v>
      </c>
      <c r="CD47" s="3">
        <f>+'Indice PondENGHO'!CC45/'Indice PondENGHO'!CC33-1</f>
        <v>0.42368569275154266</v>
      </c>
      <c r="CE47" s="3">
        <f>+'Indice PondENGHO'!CD45/'Indice PondENGHO'!CD33-1</f>
        <v>0.42368569275154266</v>
      </c>
      <c r="CF47" s="3">
        <f>+'[3]Infla Interanual PondENGHO'!CD47</f>
        <v>0.42365563849450316</v>
      </c>
      <c r="CG47" s="3"/>
      <c r="CI47" s="74">
        <f t="shared" si="8"/>
        <v>1.879347640339124E-2</v>
      </c>
      <c r="CJ47" s="74">
        <f t="shared" si="3"/>
        <v>1.879347640339124E-2</v>
      </c>
      <c r="CK47" s="74">
        <f t="shared" si="9"/>
        <v>0</v>
      </c>
      <c r="CL47" s="74"/>
      <c r="CM47" s="74"/>
      <c r="CN47" s="74">
        <f>+'[3]Infla Interanual PondENGHO'!CF47</f>
        <v>1.8714877760715787E-2</v>
      </c>
      <c r="CP47" s="74">
        <f t="shared" si="4"/>
        <v>7.8598642675453689E-5</v>
      </c>
      <c r="CT47" s="75">
        <f t="shared" si="10"/>
        <v>0.43605765873083846</v>
      </c>
      <c r="CU47" s="75">
        <f t="shared" si="11"/>
        <v>0.42719310086959839</v>
      </c>
      <c r="CV47" s="75">
        <f t="shared" si="12"/>
        <v>0.42581631705827494</v>
      </c>
      <c r="CW47" s="75">
        <f t="shared" si="13"/>
        <v>0.42205464981701657</v>
      </c>
      <c r="CX47" s="75">
        <f t="shared" si="14"/>
        <v>0.41726418232744722</v>
      </c>
      <c r="CY47" s="76">
        <f>+'[3]Infla Interanual PondENGHO'!BL47</f>
        <v>0.43598514450842951</v>
      </c>
      <c r="CZ47" s="76">
        <f>+'[3]Infla Interanual PondENGHO'!BM47</f>
        <v>0.42714637909882658</v>
      </c>
      <c r="DA47" s="76">
        <f>+'[3]Infla Interanual PondENGHO'!BN47</f>
        <v>0.42578463348796336</v>
      </c>
      <c r="DB47" s="76">
        <f>+'[3]Infla Interanual PondENGHO'!BO47</f>
        <v>0.4220302099664055</v>
      </c>
      <c r="DC47" s="76">
        <f>+'[3]Infla Interanual PondENGHO'!BP47</f>
        <v>0.41727026674771373</v>
      </c>
      <c r="DE47" s="3">
        <f t="shared" si="5"/>
        <v>7.2514222408948115E-5</v>
      </c>
      <c r="DF47" s="3">
        <f t="shared" si="16"/>
        <v>4.6721770771807059E-5</v>
      </c>
      <c r="DG47" s="3">
        <f t="shared" si="16"/>
        <v>3.1683570311580311E-5</v>
      </c>
      <c r="DH47" s="3">
        <f t="shared" si="16"/>
        <v>2.4439850611068792E-5</v>
      </c>
      <c r="DI47" s="3">
        <f t="shared" si="7"/>
        <v>-6.0844202665055747E-6</v>
      </c>
      <c r="DJ47" s="3">
        <f t="shared" si="15"/>
        <v>3.0054257039502374E-5</v>
      </c>
    </row>
    <row r="48" spans="1:114" x14ac:dyDescent="0.3">
      <c r="A48" s="2">
        <f t="shared" si="0"/>
        <v>44044</v>
      </c>
      <c r="B48" s="1">
        <f t="shared" si="2"/>
        <v>8</v>
      </c>
      <c r="C48" s="1">
        <v>2020</v>
      </c>
      <c r="D48" s="10">
        <f>+'Indice PondENGHO'!D46/'Indice PondENGHO'!D34-1</f>
        <v>0.44723319065352163</v>
      </c>
      <c r="E48" s="3">
        <f>+'Indice PondENGHO'!E46/'Indice PondENGHO'!E34-1</f>
        <v>0.43668467768762231</v>
      </c>
      <c r="F48" s="3">
        <f>+'Indice PondENGHO'!F46/'Indice PondENGHO'!F34-1</f>
        <v>0.61927700470167801</v>
      </c>
      <c r="G48" s="3">
        <f>+'Indice PondENGHO'!G46/'Indice PondENGHO'!G34-1</f>
        <v>0.15117962621252468</v>
      </c>
      <c r="H48" s="3">
        <f>+'Indice PondENGHO'!H46/'Indice PondENGHO'!H34-1</f>
        <v>0.48980101455313374</v>
      </c>
      <c r="I48" s="3">
        <f>+'Indice PondENGHO'!I46/'Indice PondENGHO'!I34-1</f>
        <v>0.42105008992946669</v>
      </c>
      <c r="J48" s="3">
        <f>+'Indice PondENGHO'!J46/'Indice PondENGHO'!J34-1</f>
        <v>0.36863568873175923</v>
      </c>
      <c r="K48" s="3">
        <f>+'Indice PondENGHO'!K46/'Indice PondENGHO'!K34-1</f>
        <v>0.36477691472633134</v>
      </c>
      <c r="L48" s="3">
        <f>+'Indice PondENGHO'!L46/'Indice PondENGHO'!L34-1</f>
        <v>0.48722609259901484</v>
      </c>
      <c r="M48" s="3">
        <f>+'Indice PondENGHO'!M46/'Indice PondENGHO'!M34-1</f>
        <v>0.30261083702649016</v>
      </c>
      <c r="N48" s="3">
        <f>+'Indice PondENGHO'!N46/'Indice PondENGHO'!N34-1</f>
        <v>0.384533817760079</v>
      </c>
      <c r="O48" s="11">
        <f>+'Indice PondENGHO'!O46/'Indice PondENGHO'!O34-1</f>
        <v>0.42627613543526288</v>
      </c>
      <c r="P48" s="10">
        <f>+'Indice PondENGHO'!P46/'Indice PondENGHO'!P34-1</f>
        <v>0.44595291869468179</v>
      </c>
      <c r="Q48" s="3">
        <f>+'Indice PondENGHO'!Q46/'Indice PondENGHO'!Q34-1</f>
        <v>0.4367448953050761</v>
      </c>
      <c r="R48" s="3">
        <f>+'Indice PondENGHO'!R46/'Indice PondENGHO'!R34-1</f>
        <v>0.62015063796170677</v>
      </c>
      <c r="S48" s="3">
        <f>+'Indice PondENGHO'!S46/'Indice PondENGHO'!S34-1</f>
        <v>0.15322641732639952</v>
      </c>
      <c r="T48" s="3">
        <f>+'Indice PondENGHO'!T46/'Indice PondENGHO'!T34-1</f>
        <v>0.48804658310998317</v>
      </c>
      <c r="U48" s="3">
        <f>+'Indice PondENGHO'!U46/'Indice PondENGHO'!U34-1</f>
        <v>0.41415051276018788</v>
      </c>
      <c r="V48" s="3">
        <f>+'Indice PondENGHO'!V46/'Indice PondENGHO'!V34-1</f>
        <v>0.3657783987805372</v>
      </c>
      <c r="W48" s="3">
        <f>+'Indice PondENGHO'!W46/'Indice PondENGHO'!W34-1</f>
        <v>0.36517172167857259</v>
      </c>
      <c r="X48" s="3">
        <f>+'Indice PondENGHO'!X46/'Indice PondENGHO'!X34-1</f>
        <v>0.48495308937075854</v>
      </c>
      <c r="Y48" s="3">
        <f>+'Indice PondENGHO'!Y46/'Indice PondENGHO'!Y34-1</f>
        <v>0.30706563212955773</v>
      </c>
      <c r="Z48" s="3">
        <f>+'Indice PondENGHO'!Z46/'Indice PondENGHO'!Z34-1</f>
        <v>0.3834278512268372</v>
      </c>
      <c r="AA48" s="11">
        <f>+'Indice PondENGHO'!AA46/'Indice PondENGHO'!AA34-1</f>
        <v>0.42501184676189152</v>
      </c>
      <c r="AB48" s="10">
        <f>+'Indice PondENGHO'!AB46/'Indice PondENGHO'!AB34-1</f>
        <v>0.44557345000433801</v>
      </c>
      <c r="AC48" s="3">
        <f>+'Indice PondENGHO'!AC46/'Indice PondENGHO'!AC34-1</f>
        <v>0.43580752095722941</v>
      </c>
      <c r="AD48" s="3">
        <f>+'Indice PondENGHO'!AD46/'Indice PondENGHO'!AD34-1</f>
        <v>0.62112247419714017</v>
      </c>
      <c r="AE48" s="3">
        <f>+'Indice PondENGHO'!AE46/'Indice PondENGHO'!AE34-1</f>
        <v>0.15544397156059975</v>
      </c>
      <c r="AF48" s="3">
        <f>+'Indice PondENGHO'!AF46/'Indice PondENGHO'!AF34-1</f>
        <v>0.48517954408333575</v>
      </c>
      <c r="AG48" s="3">
        <f>+'Indice PondENGHO'!AG46/'Indice PondENGHO'!AG34-1</f>
        <v>0.41417841685986567</v>
      </c>
      <c r="AH48" s="3">
        <f>+'Indice PondENGHO'!AH46/'Indice PondENGHO'!AH34-1</f>
        <v>0.36778200633883973</v>
      </c>
      <c r="AI48" s="3">
        <f>+'Indice PondENGHO'!AI46/'Indice PondENGHO'!AI34-1</f>
        <v>0.3650325153289109</v>
      </c>
      <c r="AJ48" s="3">
        <f>+'Indice PondENGHO'!AJ46/'Indice PondENGHO'!AJ34-1</f>
        <v>0.48382522598947086</v>
      </c>
      <c r="AK48" s="3">
        <f>+'Indice PondENGHO'!AK46/'Indice PondENGHO'!AK34-1</f>
        <v>0.30825801704188094</v>
      </c>
      <c r="AL48" s="3">
        <f>+'Indice PondENGHO'!AL46/'Indice PondENGHO'!AL34-1</f>
        <v>0.38243863352684615</v>
      </c>
      <c r="AM48" s="11">
        <f>+'Indice PondENGHO'!AM46/'Indice PondENGHO'!AM34-1</f>
        <v>0.42433742744249781</v>
      </c>
      <c r="AN48" s="10">
        <f>+'Indice PondENGHO'!AN46/'Indice PondENGHO'!AN34-1</f>
        <v>0.4448419946487292</v>
      </c>
      <c r="AO48" s="3">
        <f>+'Indice PondENGHO'!AO46/'Indice PondENGHO'!AO34-1</f>
        <v>0.4363701246145768</v>
      </c>
      <c r="AP48" s="3">
        <f>+'Indice PondENGHO'!AP46/'Indice PondENGHO'!AP34-1</f>
        <v>0.61706567077423413</v>
      </c>
      <c r="AQ48" s="3">
        <f>+'Indice PondENGHO'!AQ46/'Indice PondENGHO'!AQ34-1</f>
        <v>0.1567826741719256</v>
      </c>
      <c r="AR48" s="3">
        <f>+'Indice PondENGHO'!AR46/'Indice PondENGHO'!AR34-1</f>
        <v>0.48463123433620137</v>
      </c>
      <c r="AS48" s="3">
        <f>+'Indice PondENGHO'!AS46/'Indice PondENGHO'!AS34-1</f>
        <v>0.40348190586921429</v>
      </c>
      <c r="AT48" s="3">
        <f>+'Indice PondENGHO'!AT46/'Indice PondENGHO'!AT34-1</f>
        <v>0.36327462964103385</v>
      </c>
      <c r="AU48" s="3">
        <f>+'Indice PondENGHO'!AU46/'Indice PondENGHO'!AU34-1</f>
        <v>0.36481520588968741</v>
      </c>
      <c r="AV48" s="3">
        <f>+'Indice PondENGHO'!AV46/'Indice PondENGHO'!AV34-1</f>
        <v>0.48478809749708773</v>
      </c>
      <c r="AW48" s="3">
        <f>+'Indice PondENGHO'!AW46/'Indice PondENGHO'!AW34-1</f>
        <v>0.30397956511602309</v>
      </c>
      <c r="AX48" s="3">
        <f>+'Indice PondENGHO'!AX46/'Indice PondENGHO'!AX34-1</f>
        <v>0.38053010404380538</v>
      </c>
      <c r="AY48" s="11">
        <f>+'Indice PondENGHO'!AY46/'Indice PondENGHO'!AY34-1</f>
        <v>0.4244122493951592</v>
      </c>
      <c r="AZ48" s="10">
        <f>+'Indice PondENGHO'!AZ46/'Indice PondENGHO'!AZ34-1</f>
        <v>0.44352500324600586</v>
      </c>
      <c r="BA48" s="3">
        <f>+'Indice PondENGHO'!BA46/'Indice PondENGHO'!BA34-1</f>
        <v>0.43725277945234575</v>
      </c>
      <c r="BB48" s="3">
        <f>+'Indice PondENGHO'!BB46/'Indice PondENGHO'!BB34-1</f>
        <v>0.61405619125363864</v>
      </c>
      <c r="BC48" s="3">
        <f>+'Indice PondENGHO'!BC46/'Indice PondENGHO'!BC34-1</f>
        <v>0.15762586489977659</v>
      </c>
      <c r="BD48" s="3">
        <f>+'Indice PondENGHO'!BD46/'Indice PondENGHO'!BD34-1</f>
        <v>0.48466206622039043</v>
      </c>
      <c r="BE48" s="3">
        <f>+'Indice PondENGHO'!BE46/'Indice PondENGHO'!BE34-1</f>
        <v>0.39458661967511577</v>
      </c>
      <c r="BF48" s="3">
        <f>+'Indice PondENGHO'!BF46/'Indice PondENGHO'!BF34-1</f>
        <v>0.35983289942339991</v>
      </c>
      <c r="BG48" s="3">
        <f>+'Indice PondENGHO'!BG46/'Indice PondENGHO'!BG34-1</f>
        <v>0.3672570373898707</v>
      </c>
      <c r="BH48" s="3">
        <f>+'Indice PondENGHO'!BH46/'Indice PondENGHO'!BH34-1</f>
        <v>0.48513989777674515</v>
      </c>
      <c r="BI48" s="3">
        <f>+'Indice PondENGHO'!BI46/'Indice PondENGHO'!BI34-1</f>
        <v>0.3102153324974477</v>
      </c>
      <c r="BJ48" s="3">
        <f>+'Indice PondENGHO'!BJ46/'Indice PondENGHO'!BJ34-1</f>
        <v>0.37934896769070248</v>
      </c>
      <c r="BK48" s="11">
        <f>+'Indice PondENGHO'!BK46/'Indice PondENGHO'!BK34-1</f>
        <v>0.42558159665202488</v>
      </c>
      <c r="BL48" s="2">
        <f t="shared" si="1"/>
        <v>44044</v>
      </c>
      <c r="BM48" s="10">
        <f>+'Indice PondENGHO'!BL46/'Indice PondENGHO'!BL34-1</f>
        <v>0.41763212148321238</v>
      </c>
      <c r="BN48" s="3">
        <f>+'Indice PondENGHO'!BM46/'Indice PondENGHO'!BM34-1</f>
        <v>0.40988937906115552</v>
      </c>
      <c r="BO48" s="3">
        <f>+'Indice PondENGHO'!BN46/'Indice PondENGHO'!BN34-1</f>
        <v>0.40886224912144775</v>
      </c>
      <c r="BP48" s="3">
        <f>+'Indice PondENGHO'!BO46/'Indice PondENGHO'!BO34-1</f>
        <v>0.40473902100858927</v>
      </c>
      <c r="BQ48" s="11">
        <f>+'Indice PondENGHO'!BP46/'Indice PondENGHO'!BP34-1</f>
        <v>0.39957653202214538</v>
      </c>
      <c r="BR48" s="10">
        <f>+'Indice PondENGHO'!BQ46/'Indice PondENGHO'!BQ34-1</f>
        <v>0.44532858859901769</v>
      </c>
      <c r="BS48" s="3">
        <f>+'Indice PondENGHO'!BR46/'Indice PondENGHO'!BR34-1</f>
        <v>0.43665549946780557</v>
      </c>
      <c r="BT48" s="3">
        <f>+'Indice PondENGHO'!BS46/'Indice PondENGHO'!BS34-1</f>
        <v>0.61776778444715763</v>
      </c>
      <c r="BU48" s="3">
        <f>+'Indice PondENGHO'!BT46/'Indice PondENGHO'!BT34-1</f>
        <v>0.15558867523154363</v>
      </c>
      <c r="BV48" s="3">
        <f>+'Indice PondENGHO'!BU46/'Indice PondENGHO'!BU34-1</f>
        <v>0.4856173265038235</v>
      </c>
      <c r="BW48" s="3">
        <f>+'Indice PondENGHO'!BV46/'Indice PondENGHO'!BV34-1</f>
        <v>0.40425495363849251</v>
      </c>
      <c r="BX48" s="3">
        <f>+'Indice PondENGHO'!BW46/'Indice PondENGHO'!BW34-1</f>
        <v>0.36359539814416486</v>
      </c>
      <c r="BY48" s="3">
        <f>+'Indice PondENGHO'!BX46/'Indice PondENGHO'!BX34-1</f>
        <v>0.36561938451098919</v>
      </c>
      <c r="BZ48" s="3">
        <f>+'Indice PondENGHO'!BY46/'Indice PondENGHO'!BY34-1</f>
        <v>0.48504179938187653</v>
      </c>
      <c r="CA48" s="3">
        <f>+'Indice PondENGHO'!BZ46/'Indice PondENGHO'!BZ34-1</f>
        <v>0.30752291640049401</v>
      </c>
      <c r="CB48" s="3">
        <f>+'Indice PondENGHO'!CA46/'Indice PondENGHO'!CA34-1</f>
        <v>0.38103811066241189</v>
      </c>
      <c r="CC48" s="11">
        <f>+'Indice PondENGHO'!CB46/'Indice PondENGHO'!CB34-1</f>
        <v>0.42509961099955973</v>
      </c>
      <c r="CD48" s="3">
        <f>+'Indice PondENGHO'!CC46/'Indice PondENGHO'!CC34-1</f>
        <v>0.40618078227011645</v>
      </c>
      <c r="CE48" s="3">
        <f>+'Indice PondENGHO'!CD46/'Indice PondENGHO'!CD34-1</f>
        <v>0.40618087142809234</v>
      </c>
      <c r="CF48" s="3">
        <f>+'[3]Infla Interanual PondENGHO'!CD48</f>
        <v>0.40659559082027807</v>
      </c>
      <c r="CG48" s="3"/>
      <c r="CI48" s="74">
        <f t="shared" si="8"/>
        <v>1.8055589461067001E-2</v>
      </c>
      <c r="CJ48" s="74">
        <f t="shared" si="3"/>
        <v>1.8055589461067001E-2</v>
      </c>
      <c r="CK48" s="74">
        <f t="shared" si="9"/>
        <v>0</v>
      </c>
      <c r="CL48" s="74"/>
      <c r="CM48" s="74"/>
      <c r="CN48" s="74">
        <f>+'[3]Infla Interanual PondENGHO'!CF48</f>
        <v>1.7931189831746908E-2</v>
      </c>
      <c r="CP48" s="74">
        <f t="shared" ref="CP48:CP77" si="17">+CI48-CN48</f>
        <v>1.243996293200933E-4</v>
      </c>
      <c r="CT48" s="75">
        <f t="shared" si="10"/>
        <v>0.41763212148321238</v>
      </c>
      <c r="CU48" s="75">
        <f t="shared" si="11"/>
        <v>0.40988937906115552</v>
      </c>
      <c r="CV48" s="75">
        <f t="shared" si="12"/>
        <v>0.40886224912144775</v>
      </c>
      <c r="CW48" s="75">
        <f t="shared" si="13"/>
        <v>0.40473902100858927</v>
      </c>
      <c r="CX48" s="75">
        <f t="shared" si="14"/>
        <v>0.39957653202214538</v>
      </c>
      <c r="CY48" s="76">
        <f>+'[3]Infla Interanual PondENGHO'!BL48</f>
        <v>0.41798970673080982</v>
      </c>
      <c r="CZ48" s="76">
        <f>+'[3]Infla Interanual PondENGHO'!BM48</f>
        <v>0.41025785048265795</v>
      </c>
      <c r="DA48" s="76">
        <f>+'[3]Infla Interanual PondENGHO'!BN48</f>
        <v>0.4092491088821204</v>
      </c>
      <c r="DB48" s="76">
        <f>+'[3]Infla Interanual PondENGHO'!BO48</f>
        <v>0.4051605838391068</v>
      </c>
      <c r="DC48" s="76">
        <f>+'[3]Infla Interanual PondENGHO'!BP48</f>
        <v>0.40005851689906291</v>
      </c>
      <c r="DE48" s="3">
        <f t="shared" ref="DE48:DE77" si="18">+CT48-CY48</f>
        <v>-3.5758524759743615E-4</v>
      </c>
      <c r="DF48" s="3">
        <f t="shared" ref="DF48:DH63" si="19">+CU48-CZ48</f>
        <v>-3.684714215024254E-4</v>
      </c>
      <c r="DG48" s="3">
        <f t="shared" si="19"/>
        <v>-3.8685976067265315E-4</v>
      </c>
      <c r="DH48" s="3">
        <f t="shared" si="19"/>
        <v>-4.2156283051753007E-4</v>
      </c>
      <c r="DI48" s="3">
        <f t="shared" ref="DI48:DI77" si="20">+CX48-DC48</f>
        <v>-4.8198487691752945E-4</v>
      </c>
      <c r="DJ48" s="3">
        <f t="shared" si="15"/>
        <v>-4.1471939218573617E-4</v>
      </c>
    </row>
    <row r="49" spans="1:114" x14ac:dyDescent="0.3">
      <c r="A49" s="2">
        <f t="shared" si="0"/>
        <v>44075</v>
      </c>
      <c r="B49" s="1">
        <f t="shared" si="2"/>
        <v>9</v>
      </c>
      <c r="C49" s="1">
        <v>2020</v>
      </c>
      <c r="D49" s="10">
        <f>+'Indice PondENGHO'!D47/'Indice PondENGHO'!D35-1</f>
        <v>0.410880328920598</v>
      </c>
      <c r="E49" s="3">
        <f>+'Indice PondENGHO'!E47/'Indice PondENGHO'!E35-1</f>
        <v>0.41780235339623695</v>
      </c>
      <c r="F49" s="3">
        <f>+'Indice PondENGHO'!F47/'Indice PondENGHO'!F35-1</f>
        <v>0.56874294540835924</v>
      </c>
      <c r="G49" s="3">
        <f>+'Indice PondENGHO'!G47/'Indice PondENGHO'!G35-1</f>
        <v>0.14458947637499442</v>
      </c>
      <c r="H49" s="3">
        <f>+'Indice PondENGHO'!H47/'Indice PondENGHO'!H35-1</f>
        <v>0.42459943685467838</v>
      </c>
      <c r="I49" s="3">
        <f>+'Indice PondENGHO'!I47/'Indice PondENGHO'!I35-1</f>
        <v>0.35642659811760802</v>
      </c>
      <c r="J49" s="3">
        <f>+'Indice PondENGHO'!J47/'Indice PondENGHO'!J35-1</f>
        <v>0.3514933176120898</v>
      </c>
      <c r="K49" s="3">
        <f>+'Indice PondENGHO'!K47/'Indice PondENGHO'!K35-1</f>
        <v>0.28096589025648222</v>
      </c>
      <c r="L49" s="3">
        <f>+'Indice PondENGHO'!L47/'Indice PondENGHO'!L35-1</f>
        <v>0.41352836542338101</v>
      </c>
      <c r="M49" s="3">
        <f>+'Indice PondENGHO'!M47/'Indice PondENGHO'!M35-1</f>
        <v>0.29671352149202002</v>
      </c>
      <c r="N49" s="3">
        <f>+'Indice PondENGHO'!N47/'Indice PondENGHO'!N35-1</f>
        <v>0.33533043348495828</v>
      </c>
      <c r="O49" s="11">
        <f>+'Indice PondENGHO'!O47/'Indice PondENGHO'!O35-1</f>
        <v>0.33801587826674129</v>
      </c>
      <c r="P49" s="10">
        <f>+'Indice PondENGHO'!P47/'Indice PondENGHO'!P35-1</f>
        <v>0.40903388183905598</v>
      </c>
      <c r="Q49" s="3">
        <f>+'Indice PondENGHO'!Q47/'Indice PondENGHO'!Q35-1</f>
        <v>0.41782732193262606</v>
      </c>
      <c r="R49" s="3">
        <f>+'Indice PondENGHO'!R47/'Indice PondENGHO'!R35-1</f>
        <v>0.57148629726003874</v>
      </c>
      <c r="S49" s="3">
        <f>+'Indice PondENGHO'!S47/'Indice PondENGHO'!S35-1</f>
        <v>0.14755264172726235</v>
      </c>
      <c r="T49" s="3">
        <f>+'Indice PondENGHO'!T47/'Indice PondENGHO'!T35-1</f>
        <v>0.42225146851891227</v>
      </c>
      <c r="U49" s="3">
        <f>+'Indice PondENGHO'!U47/'Indice PondENGHO'!U35-1</f>
        <v>0.34979355675855062</v>
      </c>
      <c r="V49" s="3">
        <f>+'Indice PondENGHO'!V47/'Indice PondENGHO'!V35-1</f>
        <v>0.35012292492171637</v>
      </c>
      <c r="W49" s="3">
        <f>+'Indice PondENGHO'!W47/'Indice PondENGHO'!W35-1</f>
        <v>0.28124761833975098</v>
      </c>
      <c r="X49" s="3">
        <f>+'Indice PondENGHO'!X47/'Indice PondENGHO'!X35-1</f>
        <v>0.40884648819092573</v>
      </c>
      <c r="Y49" s="3">
        <f>+'Indice PondENGHO'!Y47/'Indice PondENGHO'!Y35-1</f>
        <v>0.30202303184494284</v>
      </c>
      <c r="Z49" s="3">
        <f>+'Indice PondENGHO'!Z47/'Indice PondENGHO'!Z35-1</f>
        <v>0.33537584023068745</v>
      </c>
      <c r="AA49" s="11">
        <f>+'Indice PondENGHO'!AA47/'Indice PondENGHO'!AA35-1</f>
        <v>0.33900811214328241</v>
      </c>
      <c r="AB49" s="10">
        <f>+'Indice PondENGHO'!AB47/'Indice PondENGHO'!AB35-1</f>
        <v>0.40812641486136902</v>
      </c>
      <c r="AC49" s="3">
        <f>+'Indice PondENGHO'!AC47/'Indice PondENGHO'!AC35-1</f>
        <v>0.41680444723034626</v>
      </c>
      <c r="AD49" s="3">
        <f>+'Indice PondENGHO'!AD47/'Indice PondENGHO'!AD35-1</f>
        <v>0.57257608177757313</v>
      </c>
      <c r="AE49" s="3">
        <f>+'Indice PondENGHO'!AE47/'Indice PondENGHO'!AE35-1</f>
        <v>0.15019045045376478</v>
      </c>
      <c r="AF49" s="3">
        <f>+'Indice PondENGHO'!AF47/'Indice PondENGHO'!AF35-1</f>
        <v>0.41801835709573187</v>
      </c>
      <c r="AG49" s="3">
        <f>+'Indice PondENGHO'!AG47/'Indice PondENGHO'!AG35-1</f>
        <v>0.34937820714775869</v>
      </c>
      <c r="AH49" s="3">
        <f>+'Indice PondENGHO'!AH47/'Indice PondENGHO'!AH35-1</f>
        <v>0.35314710080528799</v>
      </c>
      <c r="AI49" s="3">
        <f>+'Indice PondENGHO'!AI47/'Indice PondENGHO'!AI35-1</f>
        <v>0.28119942982090329</v>
      </c>
      <c r="AJ49" s="3">
        <f>+'Indice PondENGHO'!AJ47/'Indice PondENGHO'!AJ35-1</f>
        <v>0.40643930516803217</v>
      </c>
      <c r="AK49" s="3">
        <f>+'Indice PondENGHO'!AK47/'Indice PondENGHO'!AK35-1</f>
        <v>0.30351252248098226</v>
      </c>
      <c r="AL49" s="3">
        <f>+'Indice PondENGHO'!AL47/'Indice PondENGHO'!AL35-1</f>
        <v>0.3359073646980284</v>
      </c>
      <c r="AM49" s="11">
        <f>+'Indice PondENGHO'!AM47/'Indice PondENGHO'!AM35-1</f>
        <v>0.33919280016640596</v>
      </c>
      <c r="AN49" s="10">
        <f>+'Indice PondENGHO'!AN47/'Indice PondENGHO'!AN35-1</f>
        <v>0.40715183101212582</v>
      </c>
      <c r="AO49" s="3">
        <f>+'Indice PondENGHO'!AO47/'Indice PondENGHO'!AO35-1</f>
        <v>0.41709286672654322</v>
      </c>
      <c r="AP49" s="3">
        <f>+'Indice PondENGHO'!AP47/'Indice PondENGHO'!AP35-1</f>
        <v>0.56809093565960578</v>
      </c>
      <c r="AQ49" s="3">
        <f>+'Indice PondENGHO'!AQ47/'Indice PondENGHO'!AQ35-1</f>
        <v>0.15141301169710042</v>
      </c>
      <c r="AR49" s="3">
        <f>+'Indice PondENGHO'!AR47/'Indice PondENGHO'!AR35-1</f>
        <v>0.41734146070914524</v>
      </c>
      <c r="AS49" s="3">
        <f>+'Indice PondENGHO'!AS47/'Indice PondENGHO'!AS35-1</f>
        <v>0.34037119885423084</v>
      </c>
      <c r="AT49" s="3">
        <f>+'Indice PondENGHO'!AT47/'Indice PondENGHO'!AT35-1</f>
        <v>0.34941285111494147</v>
      </c>
      <c r="AU49" s="3">
        <f>+'Indice PondENGHO'!AU47/'Indice PondENGHO'!AU35-1</f>
        <v>0.28128897999836489</v>
      </c>
      <c r="AV49" s="3">
        <f>+'Indice PondENGHO'!AV47/'Indice PondENGHO'!AV35-1</f>
        <v>0.40707102527198069</v>
      </c>
      <c r="AW49" s="3">
        <f>+'Indice PondENGHO'!AW47/'Indice PondENGHO'!AW35-1</f>
        <v>0.29869580907541593</v>
      </c>
      <c r="AX49" s="3">
        <f>+'Indice PondENGHO'!AX47/'Indice PondENGHO'!AX35-1</f>
        <v>0.3341883940711361</v>
      </c>
      <c r="AY49" s="11">
        <f>+'Indice PondENGHO'!AY47/'Indice PondENGHO'!AY35-1</f>
        <v>0.34008620997948702</v>
      </c>
      <c r="AZ49" s="10">
        <f>+'Indice PondENGHO'!AZ47/'Indice PondENGHO'!AZ35-1</f>
        <v>0.40542075232452235</v>
      </c>
      <c r="BA49" s="3">
        <f>+'Indice PondENGHO'!BA47/'Indice PondENGHO'!BA35-1</f>
        <v>0.41767284226281709</v>
      </c>
      <c r="BB49" s="3">
        <f>+'Indice PondENGHO'!BB47/'Indice PondENGHO'!BB35-1</f>
        <v>0.56432588613441981</v>
      </c>
      <c r="BC49" s="3">
        <f>+'Indice PondENGHO'!BC47/'Indice PondENGHO'!BC35-1</f>
        <v>0.15225478953640526</v>
      </c>
      <c r="BD49" s="3">
        <f>+'Indice PondENGHO'!BD47/'Indice PondENGHO'!BD35-1</f>
        <v>0.41787753139762418</v>
      </c>
      <c r="BE49" s="3">
        <f>+'Indice PondENGHO'!BE47/'Indice PondENGHO'!BE35-1</f>
        <v>0.33247703790003813</v>
      </c>
      <c r="BF49" s="3">
        <f>+'Indice PondENGHO'!BF47/'Indice PondENGHO'!BF35-1</f>
        <v>0.34635677683357602</v>
      </c>
      <c r="BG49" s="3">
        <f>+'Indice PondENGHO'!BG47/'Indice PondENGHO'!BG35-1</f>
        <v>0.28252355756055403</v>
      </c>
      <c r="BH49" s="3">
        <f>+'Indice PondENGHO'!BH47/'Indice PondENGHO'!BH35-1</f>
        <v>0.40777107626051778</v>
      </c>
      <c r="BI49" s="3">
        <f>+'Indice PondENGHO'!BI47/'Indice PondENGHO'!BI35-1</f>
        <v>0.30508238405505272</v>
      </c>
      <c r="BJ49" s="3">
        <f>+'Indice PondENGHO'!BJ47/'Indice PondENGHO'!BJ35-1</f>
        <v>0.33298808484742559</v>
      </c>
      <c r="BK49" s="11">
        <f>+'Indice PondENGHO'!BK47/'Indice PondENGHO'!BK35-1</f>
        <v>0.34472870483940521</v>
      </c>
      <c r="BL49" s="2">
        <f t="shared" si="1"/>
        <v>44075</v>
      </c>
      <c r="BM49" s="10">
        <f>+'Indice PondENGHO'!BL47/'Indice PondENGHO'!BL35-1</f>
        <v>0.37803634247581508</v>
      </c>
      <c r="BN49" s="3">
        <f>+'Indice PondENGHO'!BM47/'Indice PondENGHO'!BM35-1</f>
        <v>0.37051893181848272</v>
      </c>
      <c r="BO49" s="3">
        <f>+'Indice PondENGHO'!BN47/'Indice PondENGHO'!BN35-1</f>
        <v>0.36853150352471675</v>
      </c>
      <c r="BP49" s="3">
        <f>+'Indice PondENGHO'!BO47/'Indice PondENGHO'!BO35-1</f>
        <v>0.36422853940568656</v>
      </c>
      <c r="BQ49" s="11">
        <f>+'Indice PondENGHO'!BP47/'Indice PondENGHO'!BP35-1</f>
        <v>0.35807396424652116</v>
      </c>
      <c r="BR49" s="10">
        <f>+'Indice PondENGHO'!BQ47/'Indice PondENGHO'!BQ35-1</f>
        <v>0.40797960703511316</v>
      </c>
      <c r="BS49" s="3">
        <f>+'Indice PondENGHO'!BR47/'Indice PondENGHO'!BR35-1</f>
        <v>0.41745280037891419</v>
      </c>
      <c r="BT49" s="3">
        <f>+'Indice PondENGHO'!BS47/'Indice PondENGHO'!BS35-1</f>
        <v>0.56849148935035121</v>
      </c>
      <c r="BU49" s="3">
        <f>+'Indice PondENGHO'!BT47/'Indice PondENGHO'!BT35-1</f>
        <v>0.15004483058316409</v>
      </c>
      <c r="BV49" s="3">
        <f>+'Indice PondENGHO'!BU47/'Indice PondENGHO'!BU35-1</f>
        <v>0.41893169083595194</v>
      </c>
      <c r="BW49" s="3">
        <f>+'Indice PondENGHO'!BV47/'Indice PondENGHO'!BV35-1</f>
        <v>0.34102047551369719</v>
      </c>
      <c r="BX49" s="3">
        <f>+'Indice PondENGHO'!BW47/'Indice PondENGHO'!BW35-1</f>
        <v>0.34920723438000034</v>
      </c>
      <c r="BY49" s="3">
        <f>+'Indice PondENGHO'!BX47/'Indice PondENGHO'!BX35-1</f>
        <v>0.28158363325830305</v>
      </c>
      <c r="BZ49" s="3">
        <f>+'Indice PondENGHO'!BY47/'Indice PondENGHO'!BY35-1</f>
        <v>0.40815806337927496</v>
      </c>
      <c r="CA49" s="3">
        <f>+'Indice PondENGHO'!BZ47/'Indice PondENGHO'!BZ35-1</f>
        <v>0.30238569229383794</v>
      </c>
      <c r="CB49" s="3">
        <f>+'Indice PondENGHO'!CA47/'Indice PondENGHO'!CA35-1</f>
        <v>0.33421679075048916</v>
      </c>
      <c r="CC49" s="11">
        <f>+'Indice PondENGHO'!CB47/'Indice PondENGHO'!CB35-1</f>
        <v>0.34129693243298176</v>
      </c>
      <c r="CD49" s="3">
        <f>+'Indice PondENGHO'!CC47/'Indice PondENGHO'!CC35-1</f>
        <v>0.36566852813913298</v>
      </c>
      <c r="CE49" s="3">
        <f>+'Indice PondENGHO'!CD47/'Indice PondENGHO'!CD35-1</f>
        <v>0.36566852813913298</v>
      </c>
      <c r="CF49" s="3">
        <f>+'[3]Infla Interanual PondENGHO'!CD49</f>
        <v>0.36607367640191191</v>
      </c>
      <c r="CG49" s="3"/>
      <c r="CI49" s="74">
        <f t="shared" si="8"/>
        <v>1.996237822929392E-2</v>
      </c>
      <c r="CJ49" s="74">
        <f t="shared" si="3"/>
        <v>1.996237822929392E-2</v>
      </c>
      <c r="CK49" s="74">
        <f t="shared" si="9"/>
        <v>0</v>
      </c>
      <c r="CL49" s="74"/>
      <c r="CM49" s="74"/>
      <c r="CN49" s="74">
        <f>+'[3]Infla Interanual PondENGHO'!CF49</f>
        <v>2.007165281884471E-2</v>
      </c>
      <c r="CP49" s="74">
        <f t="shared" si="17"/>
        <v>-1.0927458955078961E-4</v>
      </c>
      <c r="CT49" s="75">
        <f t="shared" si="10"/>
        <v>0.37803634247581508</v>
      </c>
      <c r="CU49" s="75">
        <f t="shared" si="11"/>
        <v>0.37051893181848272</v>
      </c>
      <c r="CV49" s="75">
        <f t="shared" si="12"/>
        <v>0.36853150352471675</v>
      </c>
      <c r="CW49" s="75">
        <f t="shared" si="13"/>
        <v>0.36422853940568656</v>
      </c>
      <c r="CX49" s="75">
        <f t="shared" si="14"/>
        <v>0.35807396424652116</v>
      </c>
      <c r="CY49" s="76">
        <f>+'[3]Infla Interanual PondENGHO'!BL49</f>
        <v>0.37849926398939737</v>
      </c>
      <c r="CZ49" s="76">
        <f>+'[3]Infla Interanual PondENGHO'!BM49</f>
        <v>0.3709668374842563</v>
      </c>
      <c r="DA49" s="76">
        <f>+'[3]Infla Interanual PondENGHO'!BN49</f>
        <v>0.36896804719830389</v>
      </c>
      <c r="DB49" s="76">
        <f>+'[3]Infla Interanual PondENGHO'!BO49</f>
        <v>0.36463167607701741</v>
      </c>
      <c r="DC49" s="76">
        <f>+'[3]Infla Interanual PondENGHO'!BP49</f>
        <v>0.35842761117055266</v>
      </c>
      <c r="DE49" s="3">
        <f t="shared" si="18"/>
        <v>-4.6292151358229283E-4</v>
      </c>
      <c r="DF49" s="3">
        <f t="shared" si="19"/>
        <v>-4.479056657735736E-4</v>
      </c>
      <c r="DG49" s="3">
        <f t="shared" si="19"/>
        <v>-4.3654367358714197E-4</v>
      </c>
      <c r="DH49" s="3">
        <f t="shared" si="19"/>
        <v>-4.031366713308504E-4</v>
      </c>
      <c r="DI49" s="3">
        <f t="shared" si="20"/>
        <v>-3.5364692403150322E-4</v>
      </c>
      <c r="DJ49" s="3">
        <f t="shared" si="15"/>
        <v>-4.0514826277893157E-4</v>
      </c>
    </row>
    <row r="50" spans="1:114" x14ac:dyDescent="0.3">
      <c r="A50" s="2">
        <f t="shared" si="0"/>
        <v>44105</v>
      </c>
      <c r="B50" s="1">
        <f t="shared" si="2"/>
        <v>10</v>
      </c>
      <c r="C50" s="1">
        <v>2020</v>
      </c>
      <c r="D50" s="10">
        <f>+'Indice PondENGHO'!D48/'Indice PondENGHO'!D36-1</f>
        <v>0.44541729292157273</v>
      </c>
      <c r="E50" s="3">
        <f>+'Indice PondENGHO'!E48/'Indice PondENGHO'!E36-1</f>
        <v>0.36075591709777655</v>
      </c>
      <c r="F50" s="3">
        <f>+'Indice PondENGHO'!F48/'Indice PondENGHO'!F36-1</f>
        <v>0.58770453196820838</v>
      </c>
      <c r="G50" s="3">
        <f>+'Indice PondENGHO'!G48/'Indice PondENGHO'!G36-1</f>
        <v>0.15165819394045332</v>
      </c>
      <c r="H50" s="3">
        <f>+'Indice PondENGHO'!H48/'Indice PondENGHO'!H36-1</f>
        <v>0.37878909428859497</v>
      </c>
      <c r="I50" s="3">
        <f>+'Indice PondENGHO'!I48/'Indice PondENGHO'!I36-1</f>
        <v>0.33662252949040572</v>
      </c>
      <c r="J50" s="3">
        <f>+'Indice PondENGHO'!J48/'Indice PondENGHO'!J36-1</f>
        <v>0.35849877584526424</v>
      </c>
      <c r="K50" s="3">
        <f>+'Indice PondENGHO'!K48/'Indice PondENGHO'!K36-1</f>
        <v>0.27104056225740503</v>
      </c>
      <c r="L50" s="3">
        <f>+'Indice PondENGHO'!L48/'Indice PondENGHO'!L36-1</f>
        <v>0.41722918612057613</v>
      </c>
      <c r="M50" s="3">
        <f>+'Indice PondENGHO'!M48/'Indice PondENGHO'!M36-1</f>
        <v>0.27750004832929198</v>
      </c>
      <c r="N50" s="3">
        <f>+'Indice PondENGHO'!N48/'Indice PondENGHO'!N36-1</f>
        <v>0.34707516384723491</v>
      </c>
      <c r="O50" s="11">
        <f>+'Indice PondENGHO'!O48/'Indice PondENGHO'!O36-1</f>
        <v>0.31606203900181074</v>
      </c>
      <c r="P50" s="10">
        <f>+'Indice PondENGHO'!P48/'Indice PondENGHO'!P36-1</f>
        <v>0.44245847608512912</v>
      </c>
      <c r="Q50" s="3">
        <f>+'Indice PondENGHO'!Q48/'Indice PondENGHO'!Q36-1</f>
        <v>0.36081506674506536</v>
      </c>
      <c r="R50" s="3">
        <f>+'Indice PondENGHO'!R48/'Indice PondENGHO'!R36-1</f>
        <v>0.59225661216598646</v>
      </c>
      <c r="S50" s="3">
        <f>+'Indice PondENGHO'!S48/'Indice PondENGHO'!S36-1</f>
        <v>0.15347480761020393</v>
      </c>
      <c r="T50" s="3">
        <f>+'Indice PondENGHO'!T48/'Indice PondENGHO'!T36-1</f>
        <v>0.37525276790460049</v>
      </c>
      <c r="U50" s="3">
        <f>+'Indice PondENGHO'!U48/'Indice PondENGHO'!U36-1</f>
        <v>0.33023689348760121</v>
      </c>
      <c r="V50" s="3">
        <f>+'Indice PondENGHO'!V48/'Indice PondENGHO'!V36-1</f>
        <v>0.35761184213804209</v>
      </c>
      <c r="W50" s="3">
        <f>+'Indice PondENGHO'!W48/'Indice PondENGHO'!W36-1</f>
        <v>0.27272195817158074</v>
      </c>
      <c r="X50" s="3">
        <f>+'Indice PondENGHO'!X48/'Indice PondENGHO'!X36-1</f>
        <v>0.41506242444661456</v>
      </c>
      <c r="Y50" s="3">
        <f>+'Indice PondENGHO'!Y48/'Indice PondENGHO'!Y36-1</f>
        <v>0.2825793549005311</v>
      </c>
      <c r="Z50" s="3">
        <f>+'Indice PondENGHO'!Z48/'Indice PondENGHO'!Z36-1</f>
        <v>0.34744227122412852</v>
      </c>
      <c r="AA50" s="11">
        <f>+'Indice PondENGHO'!AA48/'Indice PondENGHO'!AA36-1</f>
        <v>0.31662603525733912</v>
      </c>
      <c r="AB50" s="10">
        <f>+'Indice PondENGHO'!AB48/'Indice PondENGHO'!AB36-1</f>
        <v>0.4405025106246776</v>
      </c>
      <c r="AC50" s="3">
        <f>+'Indice PondENGHO'!AC48/'Indice PondENGHO'!AC36-1</f>
        <v>0.35975632763449084</v>
      </c>
      <c r="AD50" s="3">
        <f>+'Indice PondENGHO'!AD48/'Indice PondENGHO'!AD36-1</f>
        <v>0.59544591703612415</v>
      </c>
      <c r="AE50" s="3">
        <f>+'Indice PondENGHO'!AE48/'Indice PondENGHO'!AE36-1</f>
        <v>0.15543780420212472</v>
      </c>
      <c r="AF50" s="3">
        <f>+'Indice PondENGHO'!AF48/'Indice PondENGHO'!AF36-1</f>
        <v>0.37043551034018329</v>
      </c>
      <c r="AG50" s="3">
        <f>+'Indice PondENGHO'!AG48/'Indice PondENGHO'!AG36-1</f>
        <v>0.33035065044574274</v>
      </c>
      <c r="AH50" s="3">
        <f>+'Indice PondENGHO'!AH48/'Indice PondENGHO'!AH36-1</f>
        <v>0.35972296197339282</v>
      </c>
      <c r="AI50" s="3">
        <f>+'Indice PondENGHO'!AI48/'Indice PondENGHO'!AI36-1</f>
        <v>0.27354329254908216</v>
      </c>
      <c r="AJ50" s="3">
        <f>+'Indice PondENGHO'!AJ48/'Indice PondENGHO'!AJ36-1</f>
        <v>0.41418686289593287</v>
      </c>
      <c r="AK50" s="3">
        <f>+'Indice PondENGHO'!AK48/'Indice PondENGHO'!AK36-1</f>
        <v>0.28418449799331946</v>
      </c>
      <c r="AL50" s="3">
        <f>+'Indice PondENGHO'!AL48/'Indice PondENGHO'!AL36-1</f>
        <v>0.34754946147381149</v>
      </c>
      <c r="AM50" s="11">
        <f>+'Indice PondENGHO'!AM48/'Indice PondENGHO'!AM36-1</f>
        <v>0.31680205829703523</v>
      </c>
      <c r="AN50" s="10">
        <f>+'Indice PondENGHO'!AN48/'Indice PondENGHO'!AN36-1</f>
        <v>0.43873996409736349</v>
      </c>
      <c r="AO50" s="3">
        <f>+'Indice PondENGHO'!AO48/'Indice PondENGHO'!AO36-1</f>
        <v>0.3595756645778625</v>
      </c>
      <c r="AP50" s="3">
        <f>+'Indice PondENGHO'!AP48/'Indice PondENGHO'!AP36-1</f>
        <v>0.5917551276402111</v>
      </c>
      <c r="AQ50" s="3">
        <f>+'Indice PondENGHO'!AQ48/'Indice PondENGHO'!AQ36-1</f>
        <v>0.15674324814569274</v>
      </c>
      <c r="AR50" s="3">
        <f>+'Indice PondENGHO'!AR48/'Indice PondENGHO'!AR36-1</f>
        <v>0.36973304613934177</v>
      </c>
      <c r="AS50" s="3">
        <f>+'Indice PondENGHO'!AS48/'Indice PondENGHO'!AS36-1</f>
        <v>0.32013463779105256</v>
      </c>
      <c r="AT50" s="3">
        <f>+'Indice PondENGHO'!AT48/'Indice PondENGHO'!AT36-1</f>
        <v>0.35719927573971844</v>
      </c>
      <c r="AU50" s="3">
        <f>+'Indice PondENGHO'!AU48/'Indice PondENGHO'!AU36-1</f>
        <v>0.27377598399436276</v>
      </c>
      <c r="AV50" s="3">
        <f>+'Indice PondENGHO'!AV48/'Indice PondENGHO'!AV36-1</f>
        <v>0.41517714089813285</v>
      </c>
      <c r="AW50" s="3">
        <f>+'Indice PondENGHO'!AW48/'Indice PondENGHO'!AW36-1</f>
        <v>0.2796473807804627</v>
      </c>
      <c r="AX50" s="3">
        <f>+'Indice PondENGHO'!AX48/'Indice PondENGHO'!AX36-1</f>
        <v>0.34488815217315638</v>
      </c>
      <c r="AY50" s="11">
        <f>+'Indice PondENGHO'!AY48/'Indice PondENGHO'!AY36-1</f>
        <v>0.31738781152110884</v>
      </c>
      <c r="AZ50" s="10">
        <f>+'Indice PondENGHO'!AZ48/'Indice PondENGHO'!AZ36-1</f>
        <v>0.43636665723981904</v>
      </c>
      <c r="BA50" s="3">
        <f>+'Indice PondENGHO'!BA48/'Indice PondENGHO'!BA36-1</f>
        <v>0.35973244119231085</v>
      </c>
      <c r="BB50" s="3">
        <f>+'Indice PondENGHO'!BB48/'Indice PondENGHO'!BB36-1</f>
        <v>0.59002273196535282</v>
      </c>
      <c r="BC50" s="3">
        <f>+'Indice PondENGHO'!BC48/'Indice PondENGHO'!BC36-1</f>
        <v>0.15728322534104011</v>
      </c>
      <c r="BD50" s="3">
        <f>+'Indice PondENGHO'!BD48/'Indice PondENGHO'!BD36-1</f>
        <v>0.36981168584983237</v>
      </c>
      <c r="BE50" s="3">
        <f>+'Indice PondENGHO'!BE48/'Indice PondENGHO'!BE36-1</f>
        <v>0.31136129219897923</v>
      </c>
      <c r="BF50" s="3">
        <f>+'Indice PondENGHO'!BF48/'Indice PondENGHO'!BF36-1</f>
        <v>0.35489884521430159</v>
      </c>
      <c r="BG50" s="3">
        <f>+'Indice PondENGHO'!BG48/'Indice PondENGHO'!BG36-1</f>
        <v>0.27544063450780509</v>
      </c>
      <c r="BH50" s="3">
        <f>+'Indice PondENGHO'!BH48/'Indice PondENGHO'!BH36-1</f>
        <v>0.4159474012415354</v>
      </c>
      <c r="BI50" s="3">
        <f>+'Indice PondENGHO'!BI48/'Indice PondENGHO'!BI36-1</f>
        <v>0.28609686716298444</v>
      </c>
      <c r="BJ50" s="3">
        <f>+'Indice PondENGHO'!BJ48/'Indice PondENGHO'!BJ36-1</f>
        <v>0.34295542059488837</v>
      </c>
      <c r="BK50" s="11">
        <f>+'Indice PondENGHO'!BK48/'Indice PondENGHO'!BK36-1</f>
        <v>0.32149971425716584</v>
      </c>
      <c r="BL50" s="2">
        <f t="shared" si="1"/>
        <v>44105</v>
      </c>
      <c r="BM50" s="10">
        <f>+'Indice PondENGHO'!BL48/'Indice PondENGHO'!BL36-1</f>
        <v>0.38987724915927413</v>
      </c>
      <c r="BN50" s="3">
        <f>+'Indice PondENGHO'!BM48/'Indice PondENGHO'!BM36-1</f>
        <v>0.37918434123947864</v>
      </c>
      <c r="BO50" s="3">
        <f>+'Indice PondENGHO'!BN48/'Indice PondENGHO'!BN36-1</f>
        <v>0.37592621894655465</v>
      </c>
      <c r="BP50" s="3">
        <f>+'Indice PondENGHO'!BO48/'Indice PondENGHO'!BO36-1</f>
        <v>0.36957792371622245</v>
      </c>
      <c r="BQ50" s="11">
        <f>+'Indice PondENGHO'!BP48/'Indice PondENGHO'!BP36-1</f>
        <v>0.35987284783197415</v>
      </c>
      <c r="BR50" s="10">
        <f>+'Indice PondENGHO'!BQ48/'Indice PondENGHO'!BQ36-1</f>
        <v>0.44045472907774053</v>
      </c>
      <c r="BS50" s="3">
        <f>+'Indice PondENGHO'!BR48/'Indice PondENGHO'!BR36-1</f>
        <v>0.36004362714452176</v>
      </c>
      <c r="BT50" s="3">
        <f>+'Indice PondENGHO'!BS48/'Indice PondENGHO'!BS36-1</f>
        <v>0.59146742418264542</v>
      </c>
      <c r="BU50" s="3">
        <f>+'Indice PondENGHO'!BT48/'Indice PondENGHO'!BT36-1</f>
        <v>0.15556365938102101</v>
      </c>
      <c r="BV50" s="3">
        <f>+'Indice PondENGHO'!BU48/'Indice PondENGHO'!BU36-1</f>
        <v>0.37137240895611923</v>
      </c>
      <c r="BW50" s="3">
        <f>+'Indice PondENGHO'!BV48/'Indice PondENGHO'!BV36-1</f>
        <v>0.32074754284149876</v>
      </c>
      <c r="BX50" s="3">
        <f>+'Indice PondENGHO'!BW48/'Indice PondENGHO'!BW36-1</f>
        <v>0.35695868291026511</v>
      </c>
      <c r="BY50" s="3">
        <f>+'Indice PondENGHO'!BX48/'Indice PondENGHO'!BX36-1</f>
        <v>0.2737155750517184</v>
      </c>
      <c r="BZ50" s="3">
        <f>+'Indice PondENGHO'!BY48/'Indice PondENGHO'!BY36-1</f>
        <v>0.41550119842797995</v>
      </c>
      <c r="CA50" s="3">
        <f>+'Indice PondENGHO'!BZ48/'Indice PondENGHO'!BZ36-1</f>
        <v>0.28324736203715872</v>
      </c>
      <c r="CB50" s="3">
        <f>+'Indice PondENGHO'!CA48/'Indice PondENGHO'!CA36-1</f>
        <v>0.34502473807393352</v>
      </c>
      <c r="CC50" s="11">
        <f>+'Indice PondENGHO'!CB48/'Indice PondENGHO'!CB36-1</f>
        <v>0.31857109133726547</v>
      </c>
      <c r="CD50" s="3">
        <f>+'Indice PondENGHO'!CC48/'Indice PondENGHO'!CC36-1</f>
        <v>0.37152741481694029</v>
      </c>
      <c r="CE50" s="3">
        <f>+'Indice PondENGHO'!CD48/'Indice PondENGHO'!CD36-1</f>
        <v>0.37152729788995908</v>
      </c>
      <c r="CF50" s="3">
        <f>+'[3]Infla Interanual PondENGHO'!CD50</f>
        <v>0.37228069000354425</v>
      </c>
      <c r="CG50" s="3"/>
      <c r="CI50" s="74">
        <f t="shared" si="8"/>
        <v>3.0004401327299979E-2</v>
      </c>
      <c r="CJ50" s="74">
        <f t="shared" si="3"/>
        <v>3.0004401327299979E-2</v>
      </c>
      <c r="CK50" s="74">
        <f t="shared" si="9"/>
        <v>0</v>
      </c>
      <c r="CL50" s="74"/>
      <c r="CM50" s="74"/>
      <c r="CN50" s="74">
        <f>+'[3]Infla Interanual PondENGHO'!CF50</f>
        <v>2.998341424462958E-2</v>
      </c>
      <c r="CP50" s="74">
        <f t="shared" si="17"/>
        <v>2.0987082670398394E-5</v>
      </c>
      <c r="CT50" s="75">
        <f t="shared" si="10"/>
        <v>0.38987724915927413</v>
      </c>
      <c r="CU50" s="75">
        <f t="shared" si="11"/>
        <v>0.37918434123947864</v>
      </c>
      <c r="CV50" s="75">
        <f t="shared" si="12"/>
        <v>0.37592621894655465</v>
      </c>
      <c r="CW50" s="75">
        <f t="shared" si="13"/>
        <v>0.36957792371622245</v>
      </c>
      <c r="CX50" s="75">
        <f t="shared" si="14"/>
        <v>0.35987284783197415</v>
      </c>
      <c r="CY50" s="76">
        <f>+'[3]Infla Interanual PondENGHO'!BL50</f>
        <v>0.39060360277734829</v>
      </c>
      <c r="CZ50" s="76">
        <f>+'[3]Infla Interanual PondENGHO'!BM50</f>
        <v>0.37993654273706423</v>
      </c>
      <c r="DA50" s="76">
        <f>+'[3]Infla Interanual PondENGHO'!BN50</f>
        <v>0.37670038059616084</v>
      </c>
      <c r="DB50" s="76">
        <f>+'[3]Infla Interanual PondENGHO'!BO50</f>
        <v>0.37033764834260219</v>
      </c>
      <c r="DC50" s="76">
        <f>+'[3]Infla Interanual PondENGHO'!BP50</f>
        <v>0.36062018853271871</v>
      </c>
      <c r="DE50" s="3">
        <f t="shared" si="18"/>
        <v>-7.2635361807416032E-4</v>
      </c>
      <c r="DF50" s="3">
        <f t="shared" si="19"/>
        <v>-7.5220149758559174E-4</v>
      </c>
      <c r="DG50" s="3">
        <f t="shared" si="19"/>
        <v>-7.741616496061976E-4</v>
      </c>
      <c r="DH50" s="3">
        <f t="shared" si="19"/>
        <v>-7.5972462637974303E-4</v>
      </c>
      <c r="DI50" s="3">
        <f t="shared" si="20"/>
        <v>-7.4734070074455872E-4</v>
      </c>
      <c r="DJ50" s="3">
        <f t="shared" si="15"/>
        <v>-7.5339211358516067E-4</v>
      </c>
    </row>
    <row r="51" spans="1:114" x14ac:dyDescent="0.3">
      <c r="A51" s="2">
        <f t="shared" si="0"/>
        <v>44136</v>
      </c>
      <c r="B51" s="1">
        <f t="shared" si="2"/>
        <v>11</v>
      </c>
      <c r="C51" s="1">
        <v>2020</v>
      </c>
      <c r="D51" s="10">
        <f>+'Indice PondENGHO'!D49/'Indice PondENGHO'!D37-1</f>
        <v>0.41362812938123916</v>
      </c>
      <c r="E51" s="3">
        <f>+'Indice PondENGHO'!E49/'Indice PondENGHO'!E37-1</f>
        <v>0.32753673418234475</v>
      </c>
      <c r="F51" s="3">
        <f>+'Indice PondENGHO'!F49/'Indice PondENGHO'!F37-1</f>
        <v>0.58539543968247898</v>
      </c>
      <c r="G51" s="3">
        <f>+'Indice PondENGHO'!G49/'Indice PondENGHO'!G37-1</f>
        <v>0.16257736046074189</v>
      </c>
      <c r="H51" s="3">
        <f>+'Indice PondENGHO'!H49/'Indice PondENGHO'!H37-1</f>
        <v>0.42603106300520288</v>
      </c>
      <c r="I51" s="3">
        <f>+'Indice PondENGHO'!I49/'Indice PondENGHO'!I37-1</f>
        <v>0.30367288704220785</v>
      </c>
      <c r="J51" s="3">
        <f>+'Indice PondENGHO'!J49/'Indice PondENGHO'!J37-1</f>
        <v>0.3422433212281093</v>
      </c>
      <c r="K51" s="3">
        <f>+'Indice PondENGHO'!K49/'Indice PondENGHO'!K37-1</f>
        <v>0.17991370091743319</v>
      </c>
      <c r="L51" s="3">
        <f>+'Indice PondENGHO'!L49/'Indice PondENGHO'!L37-1</f>
        <v>0.4383620702492359</v>
      </c>
      <c r="M51" s="3">
        <f>+'Indice PondENGHO'!M49/'Indice PondENGHO'!M37-1</f>
        <v>0.23452682667750113</v>
      </c>
      <c r="N51" s="3">
        <f>+'Indice PondENGHO'!N49/'Indice PondENGHO'!N37-1</f>
        <v>0.34615858832966984</v>
      </c>
      <c r="O51" s="11">
        <f>+'Indice PondENGHO'!O49/'Indice PondENGHO'!O37-1</f>
        <v>0.28336105307704496</v>
      </c>
      <c r="P51" s="10">
        <f>+'Indice PondENGHO'!P49/'Indice PondENGHO'!P37-1</f>
        <v>0.40880604807009946</v>
      </c>
      <c r="Q51" s="3">
        <f>+'Indice PondENGHO'!Q49/'Indice PondENGHO'!Q37-1</f>
        <v>0.32676594562367911</v>
      </c>
      <c r="R51" s="3">
        <f>+'Indice PondENGHO'!R49/'Indice PondENGHO'!R37-1</f>
        <v>0.58713323898873959</v>
      </c>
      <c r="S51" s="3">
        <f>+'Indice PondENGHO'!S49/'Indice PondENGHO'!S37-1</f>
        <v>0.16447847514526681</v>
      </c>
      <c r="T51" s="3">
        <f>+'Indice PondENGHO'!T49/'Indice PondENGHO'!T37-1</f>
        <v>0.42172602245223167</v>
      </c>
      <c r="U51" s="3">
        <f>+'Indice PondENGHO'!U49/'Indice PondENGHO'!U37-1</f>
        <v>0.29728228671908563</v>
      </c>
      <c r="V51" s="3">
        <f>+'Indice PondENGHO'!V49/'Indice PondENGHO'!V37-1</f>
        <v>0.34286386608845465</v>
      </c>
      <c r="W51" s="3">
        <f>+'Indice PondENGHO'!W49/'Indice PondENGHO'!W37-1</f>
        <v>0.17965023862828455</v>
      </c>
      <c r="X51" s="3">
        <f>+'Indice PondENGHO'!X49/'Indice PondENGHO'!X37-1</f>
        <v>0.43653531724420103</v>
      </c>
      <c r="Y51" s="3">
        <f>+'Indice PondENGHO'!Y49/'Indice PondENGHO'!Y37-1</f>
        <v>0.23038270951577089</v>
      </c>
      <c r="Z51" s="3">
        <f>+'Indice PondENGHO'!Z49/'Indice PondENGHO'!Z37-1</f>
        <v>0.34669206682450548</v>
      </c>
      <c r="AA51" s="11">
        <f>+'Indice PondENGHO'!AA49/'Indice PondENGHO'!AA37-1</f>
        <v>0.28696992882532868</v>
      </c>
      <c r="AB51" s="10">
        <f>+'Indice PondENGHO'!AB49/'Indice PondENGHO'!AB37-1</f>
        <v>0.4060048117433146</v>
      </c>
      <c r="AC51" s="3">
        <f>+'Indice PondENGHO'!AC49/'Indice PondENGHO'!AC37-1</f>
        <v>0.3266859588444897</v>
      </c>
      <c r="AD51" s="3">
        <f>+'Indice PondENGHO'!AD49/'Indice PondENGHO'!AD37-1</f>
        <v>0.58890505424485484</v>
      </c>
      <c r="AE51" s="3">
        <f>+'Indice PondENGHO'!AE49/'Indice PondENGHO'!AE37-1</f>
        <v>0.16686590618643371</v>
      </c>
      <c r="AF51" s="3">
        <f>+'Indice PondENGHO'!AF49/'Indice PondENGHO'!AF37-1</f>
        <v>0.41583191310648604</v>
      </c>
      <c r="AG51" s="3">
        <f>+'Indice PondENGHO'!AG49/'Indice PondENGHO'!AG37-1</f>
        <v>0.29662927464883948</v>
      </c>
      <c r="AH51" s="3">
        <f>+'Indice PondENGHO'!AH49/'Indice PondENGHO'!AH37-1</f>
        <v>0.34425549222976781</v>
      </c>
      <c r="AI51" s="3">
        <f>+'Indice PondENGHO'!AI49/'Indice PondENGHO'!AI37-1</f>
        <v>0.17923755309219924</v>
      </c>
      <c r="AJ51" s="3">
        <f>+'Indice PondENGHO'!AJ49/'Indice PondENGHO'!AJ37-1</f>
        <v>0.43601667108245845</v>
      </c>
      <c r="AK51" s="3">
        <f>+'Indice PondENGHO'!AK49/'Indice PondENGHO'!AK37-1</f>
        <v>0.2296857853537202</v>
      </c>
      <c r="AL51" s="3">
        <f>+'Indice PondENGHO'!AL49/'Indice PondENGHO'!AL37-1</f>
        <v>0.34688404560629604</v>
      </c>
      <c r="AM51" s="11">
        <f>+'Indice PondENGHO'!AM49/'Indice PondENGHO'!AM37-1</f>
        <v>0.28825802062782402</v>
      </c>
      <c r="AN51" s="10">
        <f>+'Indice PondENGHO'!AN49/'Indice PondENGHO'!AN37-1</f>
        <v>0.40346232466061038</v>
      </c>
      <c r="AO51" s="3">
        <f>+'Indice PondENGHO'!AO49/'Indice PondENGHO'!AO37-1</f>
        <v>0.32625088806281144</v>
      </c>
      <c r="AP51" s="3">
        <f>+'Indice PondENGHO'!AP49/'Indice PondENGHO'!AP37-1</f>
        <v>0.58510902394658348</v>
      </c>
      <c r="AQ51" s="3">
        <f>+'Indice PondENGHO'!AQ49/'Indice PondENGHO'!AQ37-1</f>
        <v>0.1676122415203527</v>
      </c>
      <c r="AR51" s="3">
        <f>+'Indice PondENGHO'!AR49/'Indice PondENGHO'!AR37-1</f>
        <v>0.41494794801638535</v>
      </c>
      <c r="AS51" s="3">
        <f>+'Indice PondENGHO'!AS49/'Indice PondENGHO'!AS37-1</f>
        <v>0.28724675200003436</v>
      </c>
      <c r="AT51" s="3">
        <f>+'Indice PondENGHO'!AT49/'Indice PondENGHO'!AT37-1</f>
        <v>0.34434546237485208</v>
      </c>
      <c r="AU51" s="3">
        <f>+'Indice PondENGHO'!AU49/'Indice PondENGHO'!AU37-1</f>
        <v>0.17853682007408578</v>
      </c>
      <c r="AV51" s="3">
        <f>+'Indice PondENGHO'!AV49/'Indice PondENGHO'!AV37-1</f>
        <v>0.43724789413983678</v>
      </c>
      <c r="AW51" s="3">
        <f>+'Indice PondENGHO'!AW49/'Indice PondENGHO'!AW37-1</f>
        <v>0.22669788480751207</v>
      </c>
      <c r="AX51" s="3">
        <f>+'Indice PondENGHO'!AX49/'Indice PondENGHO'!AX37-1</f>
        <v>0.34418806770633203</v>
      </c>
      <c r="AY51" s="11">
        <f>+'Indice PondENGHO'!AY49/'Indice PondENGHO'!AY37-1</f>
        <v>0.28964005202043341</v>
      </c>
      <c r="AZ51" s="10">
        <f>+'Indice PondENGHO'!AZ49/'Indice PondENGHO'!AZ37-1</f>
        <v>0.39926348978472781</v>
      </c>
      <c r="BA51" s="3">
        <f>+'Indice PondENGHO'!BA49/'Indice PondENGHO'!BA37-1</f>
        <v>0.32582534393041218</v>
      </c>
      <c r="BB51" s="3">
        <f>+'Indice PondENGHO'!BB49/'Indice PondENGHO'!BB37-1</f>
        <v>0.58274438229645087</v>
      </c>
      <c r="BC51" s="3">
        <f>+'Indice PondENGHO'!BC49/'Indice PondENGHO'!BC37-1</f>
        <v>0.16730599431519244</v>
      </c>
      <c r="BD51" s="3">
        <f>+'Indice PondENGHO'!BD49/'Indice PondENGHO'!BD37-1</f>
        <v>0.41580724191680329</v>
      </c>
      <c r="BE51" s="3">
        <f>+'Indice PondENGHO'!BE49/'Indice PondENGHO'!BE37-1</f>
        <v>0.27894256813405738</v>
      </c>
      <c r="BF51" s="3">
        <f>+'Indice PondENGHO'!BF49/'Indice PondENGHO'!BF37-1</f>
        <v>0.3435217805343902</v>
      </c>
      <c r="BG51" s="3">
        <f>+'Indice PondENGHO'!BG49/'Indice PondENGHO'!BG37-1</f>
        <v>0.17823571315342956</v>
      </c>
      <c r="BH51" s="3">
        <f>+'Indice PondENGHO'!BH49/'Indice PondENGHO'!BH37-1</f>
        <v>0.43919807389739751</v>
      </c>
      <c r="BI51" s="3">
        <f>+'Indice PondENGHO'!BI49/'Indice PondENGHO'!BI37-1</f>
        <v>0.22388028155027695</v>
      </c>
      <c r="BJ51" s="3">
        <f>+'Indice PondENGHO'!BJ49/'Indice PondENGHO'!BJ37-1</f>
        <v>0.3430152927771124</v>
      </c>
      <c r="BK51" s="11">
        <f>+'Indice PondENGHO'!BK49/'Indice PondENGHO'!BK37-1</f>
        <v>0.29750530584948498</v>
      </c>
      <c r="BL51" s="2">
        <f t="shared" si="1"/>
        <v>44136</v>
      </c>
      <c r="BM51" s="10">
        <f>+'Indice PondENGHO'!BL49/'Indice PondENGHO'!BL37-1</f>
        <v>0.37369664074433184</v>
      </c>
      <c r="BN51" s="3">
        <f>+'Indice PondENGHO'!BM49/'Indice PondENGHO'!BM37-1</f>
        <v>0.36322477805574627</v>
      </c>
      <c r="BO51" s="3">
        <f>+'Indice PondENGHO'!BN49/'Indice PondENGHO'!BN37-1</f>
        <v>0.35965896528143082</v>
      </c>
      <c r="BP51" s="3">
        <f>+'Indice PondENGHO'!BO49/'Indice PondENGHO'!BO37-1</f>
        <v>0.35501390785482223</v>
      </c>
      <c r="BQ51" s="11">
        <f>+'Indice PondENGHO'!BP49/'Indice PondENGHO'!BP37-1</f>
        <v>0.34796857837428052</v>
      </c>
      <c r="BR51" s="10">
        <f>+'Indice PondENGHO'!BQ49/'Indice PondENGHO'!BQ37-1</f>
        <v>0.40584626426202108</v>
      </c>
      <c r="BS51" s="3">
        <f>+'Indice PondENGHO'!BR49/'Indice PondENGHO'!BR37-1</f>
        <v>0.32646362484449543</v>
      </c>
      <c r="BT51" s="3">
        <f>+'Indice PondENGHO'!BS49/'Indice PondENGHO'!BS37-1</f>
        <v>0.58550837962228863</v>
      </c>
      <c r="BU51" s="3">
        <f>+'Indice PondENGHO'!BT49/'Indice PondENGHO'!BT37-1</f>
        <v>0.16628448821372288</v>
      </c>
      <c r="BV51" s="3">
        <f>+'Indice PondENGHO'!BU49/'Indice PondENGHO'!BU37-1</f>
        <v>0.4172783463492451</v>
      </c>
      <c r="BW51" s="3">
        <f>+'Indice PondENGHO'!BV49/'Indice PondENGHO'!BV37-1</f>
        <v>0.28790505626140361</v>
      </c>
      <c r="BX51" s="3">
        <f>+'Indice PondENGHO'!BW49/'Indice PondENGHO'!BW37-1</f>
        <v>0.34364301283896248</v>
      </c>
      <c r="BY51" s="3">
        <f>+'Indice PondENGHO'!BX49/'Indice PondENGHO'!BX37-1</f>
        <v>0.17893496480318261</v>
      </c>
      <c r="BZ51" s="3">
        <f>+'Indice PondENGHO'!BY49/'Indice PondENGHO'!BY37-1</f>
        <v>0.43778477779465974</v>
      </c>
      <c r="CA51" s="3">
        <f>+'Indice PondENGHO'!BZ49/'Indice PondENGHO'!BZ37-1</f>
        <v>0.22706041384793707</v>
      </c>
      <c r="CB51" s="3">
        <f>+'Indice PondENGHO'!CA49/'Indice PondENGHO'!CA37-1</f>
        <v>0.34461518454406459</v>
      </c>
      <c r="CC51" s="11">
        <f>+'Indice PondENGHO'!CB49/'Indice PondENGHO'!CB37-1</f>
        <v>0.29131393915424142</v>
      </c>
      <c r="CD51" s="3">
        <f>+'Indice PondENGHO'!CC49/'Indice PondENGHO'!CC37-1</f>
        <v>0.35711735011032708</v>
      </c>
      <c r="CE51" s="3">
        <f>+'Indice PondENGHO'!CD49/'Indice PondENGHO'!CD37-1</f>
        <v>0.35711723830742925</v>
      </c>
      <c r="CF51" s="3">
        <f>+'[3]Infla Interanual PondENGHO'!CD51</f>
        <v>0.3573409475854028</v>
      </c>
      <c r="CG51" s="3"/>
      <c r="CI51" s="74">
        <f t="shared" si="8"/>
        <v>2.5728062370051319E-2</v>
      </c>
      <c r="CJ51" s="74">
        <f t="shared" si="3"/>
        <v>2.5728062370051319E-2</v>
      </c>
      <c r="CK51" s="74">
        <f t="shared" si="9"/>
        <v>0</v>
      </c>
      <c r="CL51" s="74"/>
      <c r="CM51" s="74"/>
      <c r="CN51" s="74">
        <f>+'[3]Infla Interanual PondENGHO'!CF51</f>
        <v>2.5754020613445006E-2</v>
      </c>
      <c r="CP51" s="74">
        <f t="shared" si="17"/>
        <v>-2.5958243393686686E-5</v>
      </c>
      <c r="CT51" s="75">
        <f t="shared" si="10"/>
        <v>0.37369664074433184</v>
      </c>
      <c r="CU51" s="75">
        <f t="shared" si="11"/>
        <v>0.36322477805574627</v>
      </c>
      <c r="CV51" s="75">
        <f t="shared" si="12"/>
        <v>0.35965896528143082</v>
      </c>
      <c r="CW51" s="75">
        <f t="shared" si="13"/>
        <v>0.35501390785482223</v>
      </c>
      <c r="CX51" s="75">
        <f t="shared" si="14"/>
        <v>0.34796857837428052</v>
      </c>
      <c r="CY51" s="76">
        <f>+'[3]Infla Interanual PondENGHO'!BL51</f>
        <v>0.37393471832884062</v>
      </c>
      <c r="CZ51" s="76">
        <f>+'[3]Infla Interanual PondENGHO'!BM51</f>
        <v>0.36346072666337648</v>
      </c>
      <c r="DA51" s="76">
        <f>+'[3]Infla Interanual PondENGHO'!BN51</f>
        <v>0.3599027220439146</v>
      </c>
      <c r="DB51" s="76">
        <f>+'[3]Infla Interanual PondENGHO'!BO51</f>
        <v>0.35522999875242833</v>
      </c>
      <c r="DC51" s="76">
        <f>+'[3]Infla Interanual PondENGHO'!BP51</f>
        <v>0.34818069771539562</v>
      </c>
      <c r="DE51" s="3">
        <f t="shared" si="18"/>
        <v>-2.3807758450877792E-4</v>
      </c>
      <c r="DF51" s="3">
        <f t="shared" si="19"/>
        <v>-2.3594860763020975E-4</v>
      </c>
      <c r="DG51" s="3">
        <f t="shared" si="19"/>
        <v>-2.437567624837822E-4</v>
      </c>
      <c r="DH51" s="3">
        <f t="shared" si="19"/>
        <v>-2.1609089760610267E-4</v>
      </c>
      <c r="DI51" s="3">
        <f t="shared" si="20"/>
        <v>-2.1211934111509123E-4</v>
      </c>
      <c r="DJ51" s="3">
        <f t="shared" si="15"/>
        <v>-2.2370927797354945E-4</v>
      </c>
    </row>
    <row r="52" spans="1:114" x14ac:dyDescent="0.3">
      <c r="A52" s="2">
        <f t="shared" si="0"/>
        <v>44166</v>
      </c>
      <c r="B52" s="1">
        <f t="shared" si="2"/>
        <v>12</v>
      </c>
      <c r="C52" s="1">
        <v>2020</v>
      </c>
      <c r="D52" s="10">
        <f>+'Indice PondENGHO'!D50/'Indice PondENGHO'!D38-1</f>
        <v>0.44019658204354273</v>
      </c>
      <c r="E52" s="3">
        <f>+'Indice PondENGHO'!E50/'Indice PondENGHO'!E38-1</f>
        <v>0.33411209513893403</v>
      </c>
      <c r="F52" s="3">
        <f>+'Indice PondENGHO'!F50/'Indice PondENGHO'!F38-1</f>
        <v>0.60100475303271272</v>
      </c>
      <c r="G52" s="3">
        <f>+'Indice PondENGHO'!G50/'Indice PondENGHO'!G38-1</f>
        <v>0.16915354572706565</v>
      </c>
      <c r="H52" s="3">
        <f>+'Indice PondENGHO'!H50/'Indice PondENGHO'!H38-1</f>
        <v>0.38530138007983838</v>
      </c>
      <c r="I52" s="3">
        <f>+'Indice PondENGHO'!I50/'Indice PondENGHO'!I38-1</f>
        <v>0.30123306038514275</v>
      </c>
      <c r="J52" s="3">
        <f>+'Indice PondENGHO'!J50/'Indice PondENGHO'!J38-1</f>
        <v>0.3372908262223151</v>
      </c>
      <c r="K52" s="3">
        <f>+'Indice PondENGHO'!K50/'Indice PondENGHO'!K38-1</f>
        <v>7.9165971493812881E-2</v>
      </c>
      <c r="L52" s="3">
        <f>+'Indice PondENGHO'!L50/'Indice PondENGHO'!L38-1</f>
        <v>0.47383057212002089</v>
      </c>
      <c r="M52" s="3">
        <f>+'Indice PondENGHO'!M50/'Indice PondENGHO'!M38-1</f>
        <v>0.21390574874325274</v>
      </c>
      <c r="N52" s="3">
        <f>+'Indice PondENGHO'!N50/'Indice PondENGHO'!N38-1</f>
        <v>0.36389394541614606</v>
      </c>
      <c r="O52" s="11">
        <f>+'Indice PondENGHO'!O50/'Indice PondENGHO'!O38-1</f>
        <v>0.26126217486332681</v>
      </c>
      <c r="P52" s="10">
        <f>+'Indice PondENGHO'!P50/'Indice PondENGHO'!P38-1</f>
        <v>0.4304769823729353</v>
      </c>
      <c r="Q52" s="3">
        <f>+'Indice PondENGHO'!Q50/'Indice PondENGHO'!Q38-1</f>
        <v>0.33101909892227876</v>
      </c>
      <c r="R52" s="3">
        <f>+'Indice PondENGHO'!R50/'Indice PondENGHO'!R38-1</f>
        <v>0.60226613847217081</v>
      </c>
      <c r="S52" s="3">
        <f>+'Indice PondENGHO'!S50/'Indice PondENGHO'!S38-1</f>
        <v>0.17284054028756501</v>
      </c>
      <c r="T52" s="3">
        <f>+'Indice PondENGHO'!T50/'Indice PondENGHO'!T38-1</f>
        <v>0.3810975141161852</v>
      </c>
      <c r="U52" s="3">
        <f>+'Indice PondENGHO'!U50/'Indice PondENGHO'!U38-1</f>
        <v>0.29415593224080006</v>
      </c>
      <c r="V52" s="3">
        <f>+'Indice PondENGHO'!V50/'Indice PondENGHO'!V38-1</f>
        <v>0.33952645473993259</v>
      </c>
      <c r="W52" s="3">
        <f>+'Indice PondENGHO'!W50/'Indice PondENGHO'!W38-1</f>
        <v>7.7445405667923684E-2</v>
      </c>
      <c r="X52" s="3">
        <f>+'Indice PondENGHO'!X50/'Indice PondENGHO'!X38-1</f>
        <v>0.47517622505399215</v>
      </c>
      <c r="Y52" s="3">
        <f>+'Indice PondENGHO'!Y50/'Indice PondENGHO'!Y38-1</f>
        <v>0.20397339970531525</v>
      </c>
      <c r="Z52" s="3">
        <f>+'Indice PondENGHO'!Z50/'Indice PondENGHO'!Z38-1</f>
        <v>0.36494828609654051</v>
      </c>
      <c r="AA52" s="11">
        <f>+'Indice PondENGHO'!AA50/'Indice PondENGHO'!AA38-1</f>
        <v>0.26443663544247276</v>
      </c>
      <c r="AB52" s="10">
        <f>+'Indice PondENGHO'!AB50/'Indice PondENGHO'!AB38-1</f>
        <v>0.42440283342291285</v>
      </c>
      <c r="AC52" s="3">
        <f>+'Indice PondENGHO'!AC50/'Indice PondENGHO'!AC38-1</f>
        <v>0.33142900951535892</v>
      </c>
      <c r="AD52" s="3">
        <f>+'Indice PondENGHO'!AD50/'Indice PondENGHO'!AD38-1</f>
        <v>0.60353339408846707</v>
      </c>
      <c r="AE52" s="3">
        <f>+'Indice PondENGHO'!AE50/'Indice PondENGHO'!AE38-1</f>
        <v>0.17610678283671488</v>
      </c>
      <c r="AF52" s="3">
        <f>+'Indice PondENGHO'!AF50/'Indice PondENGHO'!AF38-1</f>
        <v>0.37626002116138357</v>
      </c>
      <c r="AG52" s="3">
        <f>+'Indice PondENGHO'!AG50/'Indice PondENGHO'!AG38-1</f>
        <v>0.29339127896558304</v>
      </c>
      <c r="AH52" s="3">
        <f>+'Indice PondENGHO'!AH50/'Indice PondENGHO'!AH38-1</f>
        <v>0.34180035740161707</v>
      </c>
      <c r="AI52" s="3">
        <f>+'Indice PondENGHO'!AI50/'Indice PondENGHO'!AI38-1</f>
        <v>7.6325925851701504E-2</v>
      </c>
      <c r="AJ52" s="3">
        <f>+'Indice PondENGHO'!AJ50/'Indice PondENGHO'!AJ38-1</f>
        <v>0.47698341177252357</v>
      </c>
      <c r="AK52" s="3">
        <f>+'Indice PondENGHO'!AK50/'Indice PondENGHO'!AK38-1</f>
        <v>0.20214535248607102</v>
      </c>
      <c r="AL52" s="3">
        <f>+'Indice PondENGHO'!AL50/'Indice PondENGHO'!AL38-1</f>
        <v>0.36386047199833049</v>
      </c>
      <c r="AM52" s="11">
        <f>+'Indice PondENGHO'!AM50/'Indice PondENGHO'!AM38-1</f>
        <v>0.26554336941429635</v>
      </c>
      <c r="AN52" s="10">
        <f>+'Indice PondENGHO'!AN50/'Indice PondENGHO'!AN38-1</f>
        <v>0.41921902629638974</v>
      </c>
      <c r="AO52" s="3">
        <f>+'Indice PondENGHO'!AO50/'Indice PondENGHO'!AO38-1</f>
        <v>0.33068418829432344</v>
      </c>
      <c r="AP52" s="3">
        <f>+'Indice PondENGHO'!AP50/'Indice PondENGHO'!AP38-1</f>
        <v>0.59939759289476369</v>
      </c>
      <c r="AQ52" s="3">
        <f>+'Indice PondENGHO'!AQ50/'Indice PondENGHO'!AQ38-1</f>
        <v>0.17745502441749061</v>
      </c>
      <c r="AR52" s="3">
        <f>+'Indice PondENGHO'!AR50/'Indice PondENGHO'!AR38-1</f>
        <v>0.3756025583684639</v>
      </c>
      <c r="AS52" s="3">
        <f>+'Indice PondENGHO'!AS50/'Indice PondENGHO'!AS38-1</f>
        <v>0.28274386746808822</v>
      </c>
      <c r="AT52" s="3">
        <f>+'Indice PondENGHO'!AT50/'Indice PondENGHO'!AT38-1</f>
        <v>0.34278405880795049</v>
      </c>
      <c r="AU52" s="3">
        <f>+'Indice PondENGHO'!AU50/'Indice PondENGHO'!AU38-1</f>
        <v>7.6185401137410569E-2</v>
      </c>
      <c r="AV52" s="3">
        <f>+'Indice PondENGHO'!AV50/'Indice PondENGHO'!AV38-1</f>
        <v>0.47702144012274839</v>
      </c>
      <c r="AW52" s="3">
        <f>+'Indice PondENGHO'!AW50/'Indice PondENGHO'!AW38-1</f>
        <v>0.19988741716406411</v>
      </c>
      <c r="AX52" s="3">
        <f>+'Indice PondENGHO'!AX50/'Indice PondENGHO'!AX38-1</f>
        <v>0.3613845672512197</v>
      </c>
      <c r="AY52" s="11">
        <f>+'Indice PondENGHO'!AY50/'Indice PondENGHO'!AY38-1</f>
        <v>0.26650685138949504</v>
      </c>
      <c r="AZ52" s="10">
        <f>+'Indice PondENGHO'!AZ50/'Indice PondENGHO'!AZ38-1</f>
        <v>0.41058438689063048</v>
      </c>
      <c r="BA52" s="3">
        <f>+'Indice PondENGHO'!BA50/'Indice PondENGHO'!BA38-1</f>
        <v>0.3287801853073391</v>
      </c>
      <c r="BB52" s="3">
        <f>+'Indice PondENGHO'!BB50/'Indice PondENGHO'!BB38-1</f>
        <v>0.59674277199687698</v>
      </c>
      <c r="BC52" s="3">
        <f>+'Indice PondENGHO'!BC50/'Indice PondENGHO'!BC38-1</f>
        <v>0.17843465271601677</v>
      </c>
      <c r="BD52" s="3">
        <f>+'Indice PondENGHO'!BD50/'Indice PondENGHO'!BD38-1</f>
        <v>0.37552003373979126</v>
      </c>
      <c r="BE52" s="3">
        <f>+'Indice PondENGHO'!BE50/'Indice PondENGHO'!BE38-1</f>
        <v>0.27353711891147303</v>
      </c>
      <c r="BF52" s="3">
        <f>+'Indice PondENGHO'!BF50/'Indice PondENGHO'!BF38-1</f>
        <v>0.34259526317221756</v>
      </c>
      <c r="BG52" s="3">
        <f>+'Indice PondENGHO'!BG50/'Indice PondENGHO'!BG38-1</f>
        <v>7.5028742969060369E-2</v>
      </c>
      <c r="BH52" s="3">
        <f>+'Indice PondENGHO'!BH50/'Indice PondENGHO'!BH38-1</f>
        <v>0.47828217964541953</v>
      </c>
      <c r="BI52" s="3">
        <f>+'Indice PondENGHO'!BI50/'Indice PondENGHO'!BI38-1</f>
        <v>0.19135586681157646</v>
      </c>
      <c r="BJ52" s="3">
        <f>+'Indice PondENGHO'!BJ50/'Indice PondENGHO'!BJ38-1</f>
        <v>0.36013246090191675</v>
      </c>
      <c r="BK52" s="11">
        <f>+'Indice PondENGHO'!BK50/'Indice PondENGHO'!BK38-1</f>
        <v>0.27277440063019753</v>
      </c>
      <c r="BL52" s="2">
        <f t="shared" si="1"/>
        <v>44166</v>
      </c>
      <c r="BM52" s="10">
        <f>+'Indice PondENGHO'!BL50/'Indice PondENGHO'!BL38-1</f>
        <v>0.38309667040108519</v>
      </c>
      <c r="BN52" s="3">
        <f>+'Indice PondENGHO'!BM50/'Indice PondENGHO'!BM38-1</f>
        <v>0.36850041668962485</v>
      </c>
      <c r="BO52" s="3">
        <f>+'Indice PondENGHO'!BN50/'Indice PondENGHO'!BN38-1</f>
        <v>0.36330743805290977</v>
      </c>
      <c r="BP52" s="3">
        <f>+'Indice PondENGHO'!BO50/'Indice PondENGHO'!BO38-1</f>
        <v>0.35709192762276554</v>
      </c>
      <c r="BQ52" s="11">
        <f>+'Indice PondENGHO'!BP50/'Indice PondENGHO'!BP38-1</f>
        <v>0.3478984059526693</v>
      </c>
      <c r="BR52" s="10">
        <f>+'Indice PondENGHO'!BQ50/'Indice PondENGHO'!BQ38-1</f>
        <v>0.42417467147158416</v>
      </c>
      <c r="BS52" s="3">
        <f>+'Indice PondENGHO'!BR50/'Indice PondENGHO'!BR38-1</f>
        <v>0.33074955649881943</v>
      </c>
      <c r="BT52" s="3">
        <f>+'Indice PondENGHO'!BS50/'Indice PondENGHO'!BS38-1</f>
        <v>0.60009765919235614</v>
      </c>
      <c r="BU52" s="3">
        <f>+'Indice PondENGHO'!BT50/'Indice PondENGHO'!BT38-1</f>
        <v>0.17581909652197036</v>
      </c>
      <c r="BV52" s="3">
        <f>+'Indice PondENGHO'!BU50/'Indice PondENGHO'!BU38-1</f>
        <v>0.37722187019904307</v>
      </c>
      <c r="BW52" s="3">
        <f>+'Indice PondENGHO'!BV50/'Indice PondENGHO'!BV38-1</f>
        <v>0.28355273386720015</v>
      </c>
      <c r="BX52" s="3">
        <f>+'Indice PondENGHO'!BW50/'Indice PondENGHO'!BW38-1</f>
        <v>0.34161460877798522</v>
      </c>
      <c r="BY52" s="3">
        <f>+'Indice PondENGHO'!BX50/'Indice PondENGHO'!BX38-1</f>
        <v>7.6435820617700934E-2</v>
      </c>
      <c r="BZ52" s="3">
        <f>+'Indice PondENGHO'!BY50/'Indice PondENGHO'!BY38-1</f>
        <v>0.47688460570265279</v>
      </c>
      <c r="CA52" s="3">
        <f>+'Indice PondENGHO'!BZ50/'Indice PondENGHO'!BZ38-1</f>
        <v>0.1982700946302971</v>
      </c>
      <c r="CB52" s="3">
        <f>+'Indice PondENGHO'!CA50/'Indice PondENGHO'!CA38-1</f>
        <v>0.3619186378815844</v>
      </c>
      <c r="CC52" s="11">
        <f>+'Indice PondENGHO'!CB50/'Indice PondENGHO'!CB38-1</f>
        <v>0.26784828256750126</v>
      </c>
      <c r="CD52" s="3">
        <f>+'Indice PondENGHO'!CC50/'Indice PondENGHO'!CC38-1</f>
        <v>0.36015763886544905</v>
      </c>
      <c r="CE52" s="3">
        <f>+'Indice PondENGHO'!CD50/'Indice PondENGHO'!CD38-1</f>
        <v>0.36015763886544905</v>
      </c>
      <c r="CF52" s="3">
        <f>+'[3]Infla Interanual PondENGHO'!CD52</f>
        <v>0.36031926460094388</v>
      </c>
      <c r="CG52" s="3"/>
      <c r="CI52" s="74">
        <f t="shared" si="8"/>
        <v>3.5198264448415895E-2</v>
      </c>
      <c r="CJ52" s="74">
        <f t="shared" si="3"/>
        <v>3.5198264448415895E-2</v>
      </c>
      <c r="CK52" s="74">
        <f t="shared" si="9"/>
        <v>0</v>
      </c>
      <c r="CL52" s="74"/>
      <c r="CM52" s="74"/>
      <c r="CN52" s="74">
        <f>+'[3]Infla Interanual PondENGHO'!CF52</f>
        <v>3.5132894444893426E-2</v>
      </c>
      <c r="CP52" s="74">
        <f t="shared" si="17"/>
        <v>6.5370003522469133E-5</v>
      </c>
      <c r="CT52" s="75">
        <f t="shared" si="10"/>
        <v>0.38309667040108519</v>
      </c>
      <c r="CU52" s="75">
        <f t="shared" si="11"/>
        <v>0.36850041668962485</v>
      </c>
      <c r="CV52" s="75">
        <f t="shared" si="12"/>
        <v>0.36330743805290977</v>
      </c>
      <c r="CW52" s="75">
        <f t="shared" si="13"/>
        <v>0.35709192762276554</v>
      </c>
      <c r="CX52" s="75">
        <f t="shared" si="14"/>
        <v>0.3478984059526693</v>
      </c>
      <c r="CY52" s="76">
        <f>+'[3]Infla Interanual PondENGHO'!BL52</f>
        <v>0.38323403847883175</v>
      </c>
      <c r="CZ52" s="76">
        <f>+'[3]Infla Interanual PondENGHO'!BM52</f>
        <v>0.36864002486382685</v>
      </c>
      <c r="DA52" s="76">
        <f>+'[3]Infla Interanual PondENGHO'!BN52</f>
        <v>0.36345404552927651</v>
      </c>
      <c r="DB52" s="76">
        <f>+'[3]Infla Interanual PondENGHO'!BO52</f>
        <v>0.35724285156426938</v>
      </c>
      <c r="DC52" s="76">
        <f>+'[3]Infla Interanual PondENGHO'!BP52</f>
        <v>0.34810114403393833</v>
      </c>
      <c r="DE52" s="3">
        <f t="shared" si="18"/>
        <v>-1.3736807774655801E-4</v>
      </c>
      <c r="DF52" s="3">
        <f t="shared" si="19"/>
        <v>-1.3960817420199945E-4</v>
      </c>
      <c r="DG52" s="3">
        <f t="shared" si="19"/>
        <v>-1.4660747636674465E-4</v>
      </c>
      <c r="DH52" s="3">
        <f t="shared" si="19"/>
        <v>-1.5092394150384436E-4</v>
      </c>
      <c r="DI52" s="3">
        <f t="shared" si="20"/>
        <v>-2.0273808126902715E-4</v>
      </c>
      <c r="DJ52" s="3">
        <f t="shared" si="15"/>
        <v>-1.6162573549483028E-4</v>
      </c>
    </row>
    <row r="53" spans="1:114" x14ac:dyDescent="0.3">
      <c r="A53" s="2">
        <f t="shared" si="0"/>
        <v>44197</v>
      </c>
      <c r="B53" s="1">
        <f t="shared" si="2"/>
        <v>1</v>
      </c>
      <c r="C53" s="1">
        <v>2021</v>
      </c>
      <c r="D53" s="10">
        <f>+'Indice PondENGHO'!D51/'Indice PondENGHO'!D39-1</f>
        <v>0.44328518061114153</v>
      </c>
      <c r="E53" s="3">
        <f>+'Indice PondENGHO'!E51/'Indice PondENGHO'!E39-1</f>
        <v>0.3375785299357692</v>
      </c>
      <c r="F53" s="3">
        <f>+'Indice PondENGHO'!F51/'Indice PondENGHO'!F39-1</f>
        <v>0.61338723778723425</v>
      </c>
      <c r="G53" s="3">
        <f>+'Indice PondENGHO'!G51/'Indice PondENGHO'!G39-1</f>
        <v>0.17956438203477654</v>
      </c>
      <c r="H53" s="3">
        <f>+'Indice PondENGHO'!H51/'Indice PondENGHO'!H39-1</f>
        <v>0.44346936340900567</v>
      </c>
      <c r="I53" s="3">
        <f>+'Indice PondENGHO'!I51/'Indice PondENGHO'!I39-1</f>
        <v>0.37364270948307099</v>
      </c>
      <c r="J53" s="3">
        <f>+'Indice PondENGHO'!J51/'Indice PondENGHO'!J39-1</f>
        <v>0.38334001155188679</v>
      </c>
      <c r="K53" s="3">
        <f>+'Indice PondENGHO'!K51/'Indice PondENGHO'!K39-1</f>
        <v>0.2377224847835</v>
      </c>
      <c r="L53" s="3">
        <f>+'Indice PondENGHO'!L51/'Indice PondENGHO'!L39-1</f>
        <v>0.47684780004568728</v>
      </c>
      <c r="M53" s="3">
        <f>+'Indice PondENGHO'!M51/'Indice PondENGHO'!M39-1</f>
        <v>0.21958289436622302</v>
      </c>
      <c r="N53" s="3">
        <f>+'Indice PondENGHO'!N51/'Indice PondENGHO'!N39-1</f>
        <v>0.38185369241466161</v>
      </c>
      <c r="O53" s="11">
        <f>+'Indice PondENGHO'!O51/'Indice PondENGHO'!O39-1</f>
        <v>0.2488592809000334</v>
      </c>
      <c r="P53" s="10">
        <f>+'Indice PondENGHO'!P51/'Indice PondENGHO'!P39-1</f>
        <v>0.43330720241407872</v>
      </c>
      <c r="Q53" s="3">
        <f>+'Indice PondENGHO'!Q51/'Indice PondENGHO'!Q39-1</f>
        <v>0.33332351476728772</v>
      </c>
      <c r="R53" s="3">
        <f>+'Indice PondENGHO'!R51/'Indice PondENGHO'!R39-1</f>
        <v>0.61259214999005818</v>
      </c>
      <c r="S53" s="3">
        <f>+'Indice PondENGHO'!S51/'Indice PondENGHO'!S39-1</f>
        <v>0.18082067536026858</v>
      </c>
      <c r="T53" s="3">
        <f>+'Indice PondENGHO'!T51/'Indice PondENGHO'!T39-1</f>
        <v>0.44035316576688865</v>
      </c>
      <c r="U53" s="3">
        <f>+'Indice PondENGHO'!U51/'Indice PondENGHO'!U39-1</f>
        <v>0.36602345704870332</v>
      </c>
      <c r="V53" s="3">
        <f>+'Indice PondENGHO'!V51/'Indice PondENGHO'!V39-1</f>
        <v>0.38334665870377638</v>
      </c>
      <c r="W53" s="3">
        <f>+'Indice PondENGHO'!W51/'Indice PondENGHO'!W39-1</f>
        <v>0.2376381103606533</v>
      </c>
      <c r="X53" s="3">
        <f>+'Indice PondENGHO'!X51/'Indice PondENGHO'!X39-1</f>
        <v>0.47610992903254945</v>
      </c>
      <c r="Y53" s="3">
        <f>+'Indice PondENGHO'!Y51/'Indice PondENGHO'!Y39-1</f>
        <v>0.20731003916781354</v>
      </c>
      <c r="Z53" s="3">
        <f>+'Indice PondENGHO'!Z51/'Indice PondENGHO'!Z39-1</f>
        <v>0.38334778251627477</v>
      </c>
      <c r="AA53" s="11">
        <f>+'Indice PondENGHO'!AA51/'Indice PondENGHO'!AA39-1</f>
        <v>0.25163395693672896</v>
      </c>
      <c r="AB53" s="10">
        <f>+'Indice PondENGHO'!AB51/'Indice PondENGHO'!AB39-1</f>
        <v>0.4272238174265941</v>
      </c>
      <c r="AC53" s="3">
        <f>+'Indice PondENGHO'!AC51/'Indice PondENGHO'!AC39-1</f>
        <v>0.3345501173913763</v>
      </c>
      <c r="AD53" s="3">
        <f>+'Indice PondENGHO'!AD51/'Indice PondENGHO'!AD39-1</f>
        <v>0.61310637539310364</v>
      </c>
      <c r="AE53" s="3">
        <f>+'Indice PondENGHO'!AE51/'Indice PondENGHO'!AE39-1</f>
        <v>0.18270478031675763</v>
      </c>
      <c r="AF53" s="3">
        <f>+'Indice PondENGHO'!AF51/'Indice PondENGHO'!AF39-1</f>
        <v>0.43569437400244637</v>
      </c>
      <c r="AG53" s="3">
        <f>+'Indice PondENGHO'!AG51/'Indice PondENGHO'!AG39-1</f>
        <v>0.36434909305617702</v>
      </c>
      <c r="AH53" s="3">
        <f>+'Indice PondENGHO'!AH51/'Indice PondENGHO'!AH39-1</f>
        <v>0.38522186354921373</v>
      </c>
      <c r="AI53" s="3">
        <f>+'Indice PondENGHO'!AI51/'Indice PondENGHO'!AI39-1</f>
        <v>0.2371353452962881</v>
      </c>
      <c r="AJ53" s="3">
        <f>+'Indice PondENGHO'!AJ51/'Indice PondENGHO'!AJ39-1</f>
        <v>0.47702739274612194</v>
      </c>
      <c r="AK53" s="3">
        <f>+'Indice PondENGHO'!AK51/'Indice PondENGHO'!AK39-1</f>
        <v>0.2053450860974364</v>
      </c>
      <c r="AL53" s="3">
        <f>+'Indice PondENGHO'!AL51/'Indice PondENGHO'!AL39-1</f>
        <v>0.38146799979451207</v>
      </c>
      <c r="AM53" s="11">
        <f>+'Indice PondENGHO'!AM51/'Indice PondENGHO'!AM39-1</f>
        <v>0.25262763177899861</v>
      </c>
      <c r="AN53" s="10">
        <f>+'Indice PondENGHO'!AN51/'Indice PondENGHO'!AN39-1</f>
        <v>0.42139838398935803</v>
      </c>
      <c r="AO53" s="3">
        <f>+'Indice PondENGHO'!AO51/'Indice PondENGHO'!AO39-1</f>
        <v>0.33310466957285367</v>
      </c>
      <c r="AP53" s="3">
        <f>+'Indice PondENGHO'!AP51/'Indice PondENGHO'!AP39-1</f>
        <v>0.6065078853668</v>
      </c>
      <c r="AQ53" s="3">
        <f>+'Indice PondENGHO'!AQ51/'Indice PondENGHO'!AQ39-1</f>
        <v>0.18248421705481088</v>
      </c>
      <c r="AR53" s="3">
        <f>+'Indice PondENGHO'!AR51/'Indice PondENGHO'!AR39-1</f>
        <v>0.43509216010202501</v>
      </c>
      <c r="AS53" s="3">
        <f>+'Indice PondENGHO'!AS51/'Indice PondENGHO'!AS39-1</f>
        <v>0.35328763296638299</v>
      </c>
      <c r="AT53" s="3">
        <f>+'Indice PondENGHO'!AT51/'Indice PondENGHO'!AT39-1</f>
        <v>0.38431165712067994</v>
      </c>
      <c r="AU53" s="3">
        <f>+'Indice PondENGHO'!AU51/'Indice PondENGHO'!AU39-1</f>
        <v>0.23717635870809217</v>
      </c>
      <c r="AV53" s="3">
        <f>+'Indice PondENGHO'!AV51/'Indice PondENGHO'!AV39-1</f>
        <v>0.47557174448628126</v>
      </c>
      <c r="AW53" s="3">
        <f>+'Indice PondENGHO'!AW51/'Indice PondENGHO'!AW39-1</f>
        <v>0.20311535721613616</v>
      </c>
      <c r="AX53" s="3">
        <f>+'Indice PondENGHO'!AX51/'Indice PondENGHO'!AX39-1</f>
        <v>0.37834259674802362</v>
      </c>
      <c r="AY53" s="11">
        <f>+'Indice PondENGHO'!AY51/'Indice PondENGHO'!AY39-1</f>
        <v>0.25306062738015056</v>
      </c>
      <c r="AZ53" s="10">
        <f>+'Indice PondENGHO'!AZ51/'Indice PondENGHO'!AZ39-1</f>
        <v>0.41127338931777424</v>
      </c>
      <c r="BA53" s="3">
        <f>+'Indice PondENGHO'!BA51/'Indice PondENGHO'!BA39-1</f>
        <v>0.32992249742428026</v>
      </c>
      <c r="BB53" s="3">
        <f>+'Indice PondENGHO'!BB51/'Indice PondENGHO'!BB39-1</f>
        <v>0.60134491484030628</v>
      </c>
      <c r="BC53" s="3">
        <f>+'Indice PondENGHO'!BC51/'Indice PondENGHO'!BC39-1</f>
        <v>0.18112908444559217</v>
      </c>
      <c r="BD53" s="3">
        <f>+'Indice PondENGHO'!BD51/'Indice PondENGHO'!BD39-1</f>
        <v>0.4356706409880915</v>
      </c>
      <c r="BE53" s="3">
        <f>+'Indice PondENGHO'!BE51/'Indice PondENGHO'!BE39-1</f>
        <v>0.3435086420799125</v>
      </c>
      <c r="BF53" s="3">
        <f>+'Indice PondENGHO'!BF51/'Indice PondENGHO'!BF39-1</f>
        <v>0.38357753038890774</v>
      </c>
      <c r="BG53" s="3">
        <f>+'Indice PondENGHO'!BG51/'Indice PondENGHO'!BG39-1</f>
        <v>0.23799737885983108</v>
      </c>
      <c r="BH53" s="3">
        <f>+'Indice PondENGHO'!BH51/'Indice PondENGHO'!BH39-1</f>
        <v>0.47552404308663898</v>
      </c>
      <c r="BI53" s="3">
        <f>+'Indice PondENGHO'!BI51/'Indice PondENGHO'!BI39-1</f>
        <v>0.19318088568854708</v>
      </c>
      <c r="BJ53" s="3">
        <f>+'Indice PondENGHO'!BJ51/'Indice PondENGHO'!BJ39-1</f>
        <v>0.37683658764433647</v>
      </c>
      <c r="BK53" s="11">
        <f>+'Indice PondENGHO'!BK51/'Indice PondENGHO'!BK39-1</f>
        <v>0.2591090651007355</v>
      </c>
      <c r="BL53" s="2">
        <f t="shared" si="1"/>
        <v>44197</v>
      </c>
      <c r="BM53" s="10">
        <f>+'Indice PondENGHO'!BL51/'Indice PondENGHO'!BL39-1</f>
        <v>0.40453483091653863</v>
      </c>
      <c r="BN53" s="3">
        <f>+'Indice PondENGHO'!BM51/'Indice PondENGHO'!BM39-1</f>
        <v>0.39193438157996496</v>
      </c>
      <c r="BO53" s="3">
        <f>+'Indice PondENGHO'!BN51/'Indice PondENGHO'!BN39-1</f>
        <v>0.38794870270080128</v>
      </c>
      <c r="BP53" s="3">
        <f>+'Indice PondENGHO'!BO51/'Indice PondENGHO'!BO39-1</f>
        <v>0.38253016437512577</v>
      </c>
      <c r="BQ53" s="11">
        <f>+'Indice PondENGHO'!BP51/'Indice PondENGHO'!BP39-1</f>
        <v>0.37392609073509298</v>
      </c>
      <c r="BR53" s="10">
        <f>+'Indice PondENGHO'!BQ51/'Indice PondENGHO'!BQ39-1</f>
        <v>0.42643796940318857</v>
      </c>
      <c r="BS53" s="3">
        <f>+'Indice PondENGHO'!BR51/'Indice PondENGHO'!BR39-1</f>
        <v>0.33301661560363494</v>
      </c>
      <c r="BT53" s="3">
        <f>+'Indice PondENGHO'!BS51/'Indice PondENGHO'!BS39-1</f>
        <v>0.60819805165992658</v>
      </c>
      <c r="BU53" s="3">
        <f>+'Indice PondENGHO'!BT51/'Indice PondENGHO'!BT39-1</f>
        <v>0.18147016803343052</v>
      </c>
      <c r="BV53" s="3">
        <f>+'Indice PondENGHO'!BU51/'Indice PondENGHO'!BU39-1</f>
        <v>0.43683245394770154</v>
      </c>
      <c r="BW53" s="3">
        <f>+'Indice PondENGHO'!BV51/'Indice PondENGHO'!BV39-1</f>
        <v>0.35423672331788292</v>
      </c>
      <c r="BX53" s="3">
        <f>+'Indice PondENGHO'!BW51/'Indice PondENGHO'!BW39-1</f>
        <v>0.38397568401609616</v>
      </c>
      <c r="BY53" s="3">
        <f>+'Indice PondENGHO'!BX51/'Indice PondENGHO'!BX39-1</f>
        <v>0.23754683619253081</v>
      </c>
      <c r="BZ53" s="3">
        <f>+'Indice PondENGHO'!BY51/'Indice PondENGHO'!BY39-1</f>
        <v>0.47600273092719214</v>
      </c>
      <c r="CA53" s="3">
        <f>+'Indice PondENGHO'!BZ51/'Indice PondENGHO'!BZ39-1</f>
        <v>0.20109218108383642</v>
      </c>
      <c r="CB53" s="3">
        <f>+'Indice PondENGHO'!CA51/'Indice PondENGHO'!CA39-1</f>
        <v>0.37913747340331283</v>
      </c>
      <c r="CC53" s="11">
        <f>+'Indice PondENGHO'!CB51/'Indice PondENGHO'!CB39-1</f>
        <v>0.25460472448016969</v>
      </c>
      <c r="CD53" s="3">
        <f>+'Indice PondENGHO'!CC51/'Indice PondENGHO'!CC39-1</f>
        <v>0.38487298874940845</v>
      </c>
      <c r="CE53" s="3">
        <f>+'Indice PondENGHO'!CD51/'Indice PondENGHO'!CD39-1</f>
        <v>0.38487298874940845</v>
      </c>
      <c r="CF53" s="3">
        <f>+'[3]Infla Interanual PondENGHO'!CD53</f>
        <v>0.38437321865000063</v>
      </c>
      <c r="CG53" s="3"/>
      <c r="CI53" s="74">
        <f t="shared" si="8"/>
        <v>3.0608740181445659E-2</v>
      </c>
      <c r="CJ53" s="74">
        <f t="shared" si="3"/>
        <v>3.0608740181445659E-2</v>
      </c>
      <c r="CK53" s="74">
        <f t="shared" si="9"/>
        <v>0</v>
      </c>
      <c r="CL53" s="74"/>
      <c r="CM53" s="74"/>
      <c r="CN53" s="74">
        <f>+'[3]Infla Interanual PondENGHO'!CF53</f>
        <v>3.0518465430129815E-2</v>
      </c>
      <c r="CP53" s="74">
        <f t="shared" si="17"/>
        <v>9.0274751315844171E-5</v>
      </c>
      <c r="CT53" s="75">
        <f t="shared" si="10"/>
        <v>0.40453483091653863</v>
      </c>
      <c r="CU53" s="75">
        <f t="shared" si="11"/>
        <v>0.39193438157996496</v>
      </c>
      <c r="CV53" s="75">
        <f t="shared" si="12"/>
        <v>0.38794870270080128</v>
      </c>
      <c r="CW53" s="75">
        <f t="shared" si="13"/>
        <v>0.38253016437512577</v>
      </c>
      <c r="CX53" s="75">
        <f t="shared" si="14"/>
        <v>0.37392609073509298</v>
      </c>
      <c r="CY53" s="76">
        <f>+'[3]Infla Interanual PondENGHO'!BL53</f>
        <v>0.40399837665572202</v>
      </c>
      <c r="CZ53" s="76">
        <f>+'[3]Infla Interanual PondENGHO'!BM53</f>
        <v>0.39139777655772723</v>
      </c>
      <c r="DA53" s="76">
        <f>+'[3]Infla Interanual PondENGHO'!BN53</f>
        <v>0.38742388403366301</v>
      </c>
      <c r="DB53" s="76">
        <f>+'[3]Infla Interanual PondENGHO'!BO53</f>
        <v>0.38201363673414157</v>
      </c>
      <c r="DC53" s="76">
        <f>+'[3]Infla Interanual PondENGHO'!BP53</f>
        <v>0.37347991122559221</v>
      </c>
      <c r="DE53" s="3">
        <f t="shared" si="18"/>
        <v>5.3645426081661007E-4</v>
      </c>
      <c r="DF53" s="3">
        <f t="shared" si="19"/>
        <v>5.3660502223773499E-4</v>
      </c>
      <c r="DG53" s="3">
        <f t="shared" si="19"/>
        <v>5.2481866713827152E-4</v>
      </c>
      <c r="DH53" s="3">
        <f t="shared" si="19"/>
        <v>5.1652764098419901E-4</v>
      </c>
      <c r="DI53" s="3">
        <f t="shared" si="20"/>
        <v>4.461795095007659E-4</v>
      </c>
      <c r="DJ53" s="3">
        <f t="shared" si="15"/>
        <v>4.997700994078258E-4</v>
      </c>
    </row>
    <row r="54" spans="1:114" x14ac:dyDescent="0.3">
      <c r="A54" s="2">
        <f t="shared" si="0"/>
        <v>44228</v>
      </c>
      <c r="B54" s="1">
        <f t="shared" si="2"/>
        <v>2</v>
      </c>
      <c r="C54" s="1">
        <v>2021</v>
      </c>
      <c r="D54" s="10">
        <f>+'Indice PondENGHO'!D52/'Indice PondENGHO'!D40-1</f>
        <v>0.45688643565982789</v>
      </c>
      <c r="E54" s="3">
        <f>+'Indice PondENGHO'!E52/'Indice PondENGHO'!E40-1</f>
        <v>0.36699105744024085</v>
      </c>
      <c r="F54" s="3">
        <f>+'Indice PondENGHO'!F52/'Indice PondENGHO'!F40-1</f>
        <v>0.62406627661297565</v>
      </c>
      <c r="G54" s="3">
        <f>+'Indice PondENGHO'!G52/'Indice PondENGHO'!G40-1</f>
        <v>0.19991212945512116</v>
      </c>
      <c r="H54" s="3">
        <f>+'Indice PondENGHO'!H52/'Indice PondENGHO'!H40-1</f>
        <v>0.47646139348750949</v>
      </c>
      <c r="I54" s="3">
        <f>+'Indice PondENGHO'!I52/'Indice PondENGHO'!I40-1</f>
        <v>0.417558019514225</v>
      </c>
      <c r="J54" s="3">
        <f>+'Indice PondENGHO'!J52/'Indice PondENGHO'!J40-1</f>
        <v>0.42774685395323142</v>
      </c>
      <c r="K54" s="3">
        <f>+'Indice PondENGHO'!K52/'Indice PondENGHO'!K40-1</f>
        <v>0.23547752257197629</v>
      </c>
      <c r="L54" s="3">
        <f>+'Indice PondENGHO'!L52/'Indice PondENGHO'!L40-1</f>
        <v>0.47256405337442042</v>
      </c>
      <c r="M54" s="3">
        <f>+'Indice PondENGHO'!M52/'Indice PondENGHO'!M40-1</f>
        <v>0.20245307853317818</v>
      </c>
      <c r="N54" s="3">
        <f>+'Indice PondENGHO'!N52/'Indice PondENGHO'!N40-1</f>
        <v>0.4147567501889331</v>
      </c>
      <c r="O54" s="11">
        <f>+'Indice PondENGHO'!O52/'Indice PondENGHO'!O40-1</f>
        <v>0.25836889390119744</v>
      </c>
      <c r="P54" s="10">
        <f>+'Indice PondENGHO'!P52/'Indice PondENGHO'!P40-1</f>
        <v>0.44782907120208515</v>
      </c>
      <c r="Q54" s="3">
        <f>+'Indice PondENGHO'!Q52/'Indice PondENGHO'!Q40-1</f>
        <v>0.36326240816334177</v>
      </c>
      <c r="R54" s="3">
        <f>+'Indice PondENGHO'!R52/'Indice PondENGHO'!R40-1</f>
        <v>0.62169114071129039</v>
      </c>
      <c r="S54" s="3">
        <f>+'Indice PondENGHO'!S52/'Indice PondENGHO'!S40-1</f>
        <v>0.20003249464932771</v>
      </c>
      <c r="T54" s="3">
        <f>+'Indice PondENGHO'!T52/'Indice PondENGHO'!T40-1</f>
        <v>0.47449487624393827</v>
      </c>
      <c r="U54" s="3">
        <f>+'Indice PondENGHO'!U52/'Indice PondENGHO'!U40-1</f>
        <v>0.40809442751860359</v>
      </c>
      <c r="V54" s="3">
        <f>+'Indice PondENGHO'!V52/'Indice PondENGHO'!V40-1</f>
        <v>0.4282058715668593</v>
      </c>
      <c r="W54" s="3">
        <f>+'Indice PondENGHO'!W52/'Indice PondENGHO'!W40-1</f>
        <v>0.23326371731185125</v>
      </c>
      <c r="X54" s="3">
        <f>+'Indice PondENGHO'!X52/'Indice PondENGHO'!X40-1</f>
        <v>0.47344560418531367</v>
      </c>
      <c r="Y54" s="3">
        <f>+'Indice PondENGHO'!Y52/'Indice PondENGHO'!Y40-1</f>
        <v>0.19359621748697831</v>
      </c>
      <c r="Z54" s="3">
        <f>+'Indice PondENGHO'!Z52/'Indice PondENGHO'!Z40-1</f>
        <v>0.414717180228384</v>
      </c>
      <c r="AA54" s="11">
        <f>+'Indice PondENGHO'!AA52/'Indice PondENGHO'!AA40-1</f>
        <v>0.26108855593342017</v>
      </c>
      <c r="AB54" s="10">
        <f>+'Indice PondENGHO'!AB52/'Indice PondENGHO'!AB40-1</f>
        <v>0.44259206674180707</v>
      </c>
      <c r="AC54" s="3">
        <f>+'Indice PondENGHO'!AC52/'Indice PondENGHO'!AC40-1</f>
        <v>0.36436914101689211</v>
      </c>
      <c r="AD54" s="3">
        <f>+'Indice PondENGHO'!AD52/'Indice PondENGHO'!AD40-1</f>
        <v>0.62136952521406608</v>
      </c>
      <c r="AE54" s="3">
        <f>+'Indice PondENGHO'!AE52/'Indice PondENGHO'!AE40-1</f>
        <v>0.20011796608237686</v>
      </c>
      <c r="AF54" s="3">
        <f>+'Indice PondENGHO'!AF52/'Indice PondENGHO'!AF40-1</f>
        <v>0.46983220928051606</v>
      </c>
      <c r="AG54" s="3">
        <f>+'Indice PondENGHO'!AG52/'Indice PondENGHO'!AG40-1</f>
        <v>0.40537950489561969</v>
      </c>
      <c r="AH54" s="3">
        <f>+'Indice PondENGHO'!AH52/'Indice PondENGHO'!AH40-1</f>
        <v>0.42934778959467979</v>
      </c>
      <c r="AI54" s="3">
        <f>+'Indice PondENGHO'!AI52/'Indice PondENGHO'!AI40-1</f>
        <v>0.23173998317374256</v>
      </c>
      <c r="AJ54" s="3">
        <f>+'Indice PondENGHO'!AJ52/'Indice PondENGHO'!AJ40-1</f>
        <v>0.47491559589632582</v>
      </c>
      <c r="AK54" s="3">
        <f>+'Indice PondENGHO'!AK52/'Indice PondENGHO'!AK40-1</f>
        <v>0.19261587491496845</v>
      </c>
      <c r="AL54" s="3">
        <f>+'Indice PondENGHO'!AL52/'Indice PondENGHO'!AL40-1</f>
        <v>0.41127870952957757</v>
      </c>
      <c r="AM54" s="11">
        <f>+'Indice PondENGHO'!AM52/'Indice PondENGHO'!AM40-1</f>
        <v>0.26222191748500379</v>
      </c>
      <c r="AN54" s="10">
        <f>+'Indice PondENGHO'!AN52/'Indice PondENGHO'!AN40-1</f>
        <v>0.4375701397738232</v>
      </c>
      <c r="AO54" s="3">
        <f>+'Indice PondENGHO'!AO52/'Indice PondENGHO'!AO40-1</f>
        <v>0.36296721187162651</v>
      </c>
      <c r="AP54" s="3">
        <f>+'Indice PondENGHO'!AP52/'Indice PondENGHO'!AP40-1</f>
        <v>0.61415683817093036</v>
      </c>
      <c r="AQ54" s="3">
        <f>+'Indice PondENGHO'!AQ52/'Indice PondENGHO'!AQ40-1</f>
        <v>0.19910955705934619</v>
      </c>
      <c r="AR54" s="3">
        <f>+'Indice PondENGHO'!AR52/'Indice PondENGHO'!AR40-1</f>
        <v>0.46951019489106738</v>
      </c>
      <c r="AS54" s="3">
        <f>+'Indice PondENGHO'!AS52/'Indice PondENGHO'!AS40-1</f>
        <v>0.39339306543579666</v>
      </c>
      <c r="AT54" s="3">
        <f>+'Indice PondENGHO'!AT52/'Indice PondENGHO'!AT40-1</f>
        <v>0.42865185718737986</v>
      </c>
      <c r="AU54" s="3">
        <f>+'Indice PondENGHO'!AU52/'Indice PondENGHO'!AU40-1</f>
        <v>0.23231134662291675</v>
      </c>
      <c r="AV54" s="3">
        <f>+'Indice PondENGHO'!AV52/'Indice PondENGHO'!AV40-1</f>
        <v>0.47586849978087908</v>
      </c>
      <c r="AW54" s="3">
        <f>+'Indice PondENGHO'!AW52/'Indice PondENGHO'!AW40-1</f>
        <v>0.18978425582665648</v>
      </c>
      <c r="AX54" s="3">
        <f>+'Indice PondENGHO'!AX52/'Indice PondENGHO'!AX40-1</f>
        <v>0.40913134198642287</v>
      </c>
      <c r="AY54" s="11">
        <f>+'Indice PondENGHO'!AY52/'Indice PondENGHO'!AY40-1</f>
        <v>0.26279890608424816</v>
      </c>
      <c r="AZ54" s="10">
        <f>+'Indice PondENGHO'!AZ52/'Indice PondENGHO'!AZ40-1</f>
        <v>0.42870676256087537</v>
      </c>
      <c r="BA54" s="3">
        <f>+'Indice PondENGHO'!BA52/'Indice PondENGHO'!BA40-1</f>
        <v>0.36016605224108256</v>
      </c>
      <c r="BB54" s="3">
        <f>+'Indice PondENGHO'!BB52/'Indice PondENGHO'!BB40-1</f>
        <v>0.60799684573952306</v>
      </c>
      <c r="BC54" s="3">
        <f>+'Indice PondENGHO'!BC52/'Indice PondENGHO'!BC40-1</f>
        <v>0.19628139759899388</v>
      </c>
      <c r="BD54" s="3">
        <f>+'Indice PondENGHO'!BD52/'Indice PondENGHO'!BD40-1</f>
        <v>0.47197037470991798</v>
      </c>
      <c r="BE54" s="3">
        <f>+'Indice PondENGHO'!BE52/'Indice PondENGHO'!BE40-1</f>
        <v>0.38228746581183048</v>
      </c>
      <c r="BF54" s="3">
        <f>+'Indice PondENGHO'!BF52/'Indice PondENGHO'!BF40-1</f>
        <v>0.42723802774399799</v>
      </c>
      <c r="BG54" s="3">
        <f>+'Indice PondENGHO'!BG52/'Indice PondENGHO'!BG40-1</f>
        <v>0.23197374469589827</v>
      </c>
      <c r="BH54" s="3">
        <f>+'Indice PondENGHO'!BH52/'Indice PondENGHO'!BH40-1</f>
        <v>0.48054986438166636</v>
      </c>
      <c r="BI54" s="3">
        <f>+'Indice PondENGHO'!BI52/'Indice PondENGHO'!BI40-1</f>
        <v>0.18195042704374464</v>
      </c>
      <c r="BJ54" s="3">
        <f>+'Indice PondENGHO'!BJ52/'Indice PondENGHO'!BJ40-1</f>
        <v>0.40741668171826428</v>
      </c>
      <c r="BK54" s="11">
        <f>+'Indice PondENGHO'!BK52/'Indice PondENGHO'!BK40-1</f>
        <v>0.26853239399626094</v>
      </c>
      <c r="BL54" s="2">
        <f t="shared" si="1"/>
        <v>44228</v>
      </c>
      <c r="BM54" s="10">
        <f>+'Indice PondENGHO'!BL52/'Indice PondENGHO'!BL40-1</f>
        <v>0.42404033348766124</v>
      </c>
      <c r="BN54" s="3">
        <f>+'Indice PondENGHO'!BM52/'Indice PondENGHO'!BM40-1</f>
        <v>0.41261846412141567</v>
      </c>
      <c r="BO54" s="3">
        <f>+'Indice PondENGHO'!BN52/'Indice PondENGHO'!BN40-1</f>
        <v>0.40873313813822887</v>
      </c>
      <c r="BP54" s="3">
        <f>+'Indice PondENGHO'!BO52/'Indice PondENGHO'!BO40-1</f>
        <v>0.40473711258571243</v>
      </c>
      <c r="BQ54" s="11">
        <f>+'Indice PondENGHO'!BP52/'Indice PondENGHO'!BP40-1</f>
        <v>0.39724877247441293</v>
      </c>
      <c r="BR54" s="10">
        <f>+'Indice PondENGHO'!BQ52/'Indice PondENGHO'!BQ40-1</f>
        <v>0.44197012414648662</v>
      </c>
      <c r="BS54" s="3">
        <f>+'Indice PondENGHO'!BR52/'Indice PondENGHO'!BR40-1</f>
        <v>0.36294255940184827</v>
      </c>
      <c r="BT54" s="3">
        <f>+'Indice PondENGHO'!BS52/'Indice PondENGHO'!BS40-1</f>
        <v>0.61632594271434349</v>
      </c>
      <c r="BU54" s="3">
        <f>+'Indice PondENGHO'!BT52/'Indice PondENGHO'!BT40-1</f>
        <v>0.19860553853709551</v>
      </c>
      <c r="BV54" s="3">
        <f>+'Indice PondENGHO'!BU52/'Indice PondENGHO'!BU40-1</f>
        <v>0.471830210523976</v>
      </c>
      <c r="BW54" s="3">
        <f>+'Indice PondENGHO'!BV52/'Indice PondENGHO'!BV40-1</f>
        <v>0.39448574057988517</v>
      </c>
      <c r="BX54" s="3">
        <f>+'Indice PondENGHO'!BW52/'Indice PondENGHO'!BW40-1</f>
        <v>0.42811898422229988</v>
      </c>
      <c r="BY54" s="3">
        <f>+'Indice PondENGHO'!BX52/'Indice PondENGHO'!BX40-1</f>
        <v>0.23262709685309235</v>
      </c>
      <c r="BZ54" s="3">
        <f>+'Indice PondENGHO'!BY52/'Indice PondENGHO'!BY40-1</f>
        <v>0.47675198313650258</v>
      </c>
      <c r="CA54" s="3">
        <f>+'Indice PondENGHO'!BZ52/'Indice PondENGHO'!BZ40-1</f>
        <v>0.18842694699704055</v>
      </c>
      <c r="CB54" s="3">
        <f>+'Indice PondENGHO'!CA52/'Indice PondENGHO'!CA40-1</f>
        <v>0.40992339539059741</v>
      </c>
      <c r="CC54" s="11">
        <f>+'Indice PondENGHO'!CB52/'Indice PondENGHO'!CB40-1</f>
        <v>0.26414068864430407</v>
      </c>
      <c r="CD54" s="3">
        <f>+'Indice PondENGHO'!CC52/'Indice PondENGHO'!CC40-1</f>
        <v>0.40662217606942108</v>
      </c>
      <c r="CE54" s="3">
        <f>+'Indice PondENGHO'!CD52/'Indice PondENGHO'!CD40-1</f>
        <v>0.40662203160400701</v>
      </c>
      <c r="CF54" s="3">
        <f>+'[3]Infla Interanual PondENGHO'!CD54</f>
        <v>0.4057492265868623</v>
      </c>
      <c r="CG54" s="3"/>
      <c r="CI54" s="74">
        <f t="shared" si="8"/>
        <v>2.6791561013248311E-2</v>
      </c>
      <c r="CJ54" s="74">
        <f t="shared" si="3"/>
        <v>2.6791561013248311E-2</v>
      </c>
      <c r="CK54" s="74">
        <f t="shared" si="9"/>
        <v>0</v>
      </c>
      <c r="CL54" s="74"/>
      <c r="CM54" s="74"/>
      <c r="CN54" s="74">
        <f>+'[3]Infla Interanual PondENGHO'!CF54</f>
        <v>2.6724917742258381E-2</v>
      </c>
      <c r="CP54" s="74">
        <f t="shared" si="17"/>
        <v>6.6643270989930059E-5</v>
      </c>
      <c r="CT54" s="75">
        <f t="shared" si="10"/>
        <v>0.42404033348766124</v>
      </c>
      <c r="CU54" s="75">
        <f t="shared" si="11"/>
        <v>0.41261846412141567</v>
      </c>
      <c r="CV54" s="75">
        <f t="shared" si="12"/>
        <v>0.40873313813822887</v>
      </c>
      <c r="CW54" s="75">
        <f t="shared" si="13"/>
        <v>0.40473711258571243</v>
      </c>
      <c r="CX54" s="75">
        <f t="shared" si="14"/>
        <v>0.39724877247441293</v>
      </c>
      <c r="CY54" s="76">
        <f>+'[3]Infla Interanual PondENGHO'!BL54</f>
        <v>0.42313627460350989</v>
      </c>
      <c r="CZ54" s="76">
        <f>+'[3]Infla Interanual PondENGHO'!BM54</f>
        <v>0.41171688789427474</v>
      </c>
      <c r="DA54" s="76">
        <f>+'[3]Infla Interanual PondENGHO'!BN54</f>
        <v>0.40783401375647022</v>
      </c>
      <c r="DB54" s="76">
        <f>+'[3]Infla Interanual PondENGHO'!BO54</f>
        <v>0.40384557940888488</v>
      </c>
      <c r="DC54" s="76">
        <f>+'[3]Infla Interanual PondENGHO'!BP54</f>
        <v>0.39641135686125151</v>
      </c>
      <c r="DE54" s="3">
        <f t="shared" si="18"/>
        <v>9.0405888415134861E-4</v>
      </c>
      <c r="DF54" s="3">
        <f t="shared" si="19"/>
        <v>9.0157622714093222E-4</v>
      </c>
      <c r="DG54" s="3">
        <f t="shared" si="19"/>
        <v>8.9912438175865361E-4</v>
      </c>
      <c r="DH54" s="3">
        <f t="shared" si="19"/>
        <v>8.9153317682755251E-4</v>
      </c>
      <c r="DI54" s="3">
        <f t="shared" si="20"/>
        <v>8.3741561316141855E-4</v>
      </c>
      <c r="DJ54" s="3">
        <f t="shared" si="15"/>
        <v>8.728050171447066E-4</v>
      </c>
    </row>
    <row r="55" spans="1:114" x14ac:dyDescent="0.3">
      <c r="A55" s="2">
        <f t="shared" si="0"/>
        <v>44256</v>
      </c>
      <c r="B55" s="1">
        <f t="shared" si="2"/>
        <v>3</v>
      </c>
      <c r="C55" s="1">
        <v>2021</v>
      </c>
      <c r="D55" s="10">
        <f>+'Indice PondENGHO'!D53/'Indice PondENGHO'!D41-1</f>
        <v>0.46112703722044324</v>
      </c>
      <c r="E55" s="3">
        <f>+'Indice PondENGHO'!E53/'Indice PondENGHO'!E41-1</f>
        <v>0.41469383512390334</v>
      </c>
      <c r="F55" s="3">
        <f>+'Indice PondENGHO'!F53/'Indice PondENGHO'!F41-1</f>
        <v>0.69280735921610281</v>
      </c>
      <c r="G55" s="3">
        <f>+'Indice PondENGHO'!G53/'Indice PondENGHO'!G41-1</f>
        <v>0.2018730432386775</v>
      </c>
      <c r="H55" s="3">
        <f>+'Indice PondENGHO'!H53/'Indice PondENGHO'!H41-1</f>
        <v>0.48128079282326364</v>
      </c>
      <c r="I55" s="3">
        <f>+'Indice PondENGHO'!I53/'Indice PondENGHO'!I41-1</f>
        <v>0.43404246375212385</v>
      </c>
      <c r="J55" s="3">
        <f>+'Indice PondENGHO'!J53/'Indice PondENGHO'!J41-1</f>
        <v>0.46611747762599487</v>
      </c>
      <c r="K55" s="3">
        <f>+'Indice PondENGHO'!K53/'Indice PondENGHO'!K41-1</f>
        <v>0.14370219803807283</v>
      </c>
      <c r="L55" s="3">
        <f>+'Indice PondENGHO'!L53/'Indice PondENGHO'!L41-1</f>
        <v>0.5105779867401623</v>
      </c>
      <c r="M55" s="3">
        <f>+'Indice PondENGHO'!M53/'Indice PondENGHO'!M41-1</f>
        <v>0.29932964762833247</v>
      </c>
      <c r="N55" s="3">
        <f>+'Indice PondENGHO'!N53/'Indice PondENGHO'!N41-1</f>
        <v>0.42821576880712064</v>
      </c>
      <c r="O55" s="11">
        <f>+'Indice PondENGHO'!O53/'Indice PondENGHO'!O41-1</f>
        <v>0.2607788026232325</v>
      </c>
      <c r="P55" s="10">
        <f>+'Indice PondENGHO'!P53/'Indice PondENGHO'!P41-1</f>
        <v>0.45436589363257762</v>
      </c>
      <c r="Q55" s="3">
        <f>+'Indice PondENGHO'!Q53/'Indice PondENGHO'!Q41-1</f>
        <v>0.41053905153572479</v>
      </c>
      <c r="R55" s="3">
        <f>+'Indice PondENGHO'!R53/'Indice PondENGHO'!R41-1</f>
        <v>0.70079582321693645</v>
      </c>
      <c r="S55" s="3">
        <f>+'Indice PondENGHO'!S53/'Indice PondENGHO'!S41-1</f>
        <v>0.20106760637784626</v>
      </c>
      <c r="T55" s="3">
        <f>+'Indice PondENGHO'!T53/'Indice PondENGHO'!T41-1</f>
        <v>0.47884261428293051</v>
      </c>
      <c r="U55" s="3">
        <f>+'Indice PondENGHO'!U53/'Indice PondENGHO'!U41-1</f>
        <v>0.42538572353611048</v>
      </c>
      <c r="V55" s="3">
        <f>+'Indice PondENGHO'!V53/'Indice PondENGHO'!V41-1</f>
        <v>0.4659355926538411</v>
      </c>
      <c r="W55" s="3">
        <f>+'Indice PondENGHO'!W53/'Indice PondENGHO'!W41-1</f>
        <v>0.14053965205688912</v>
      </c>
      <c r="X55" s="3">
        <f>+'Indice PondENGHO'!X53/'Indice PondENGHO'!X41-1</f>
        <v>0.51718575178411585</v>
      </c>
      <c r="Y55" s="3">
        <f>+'Indice PondENGHO'!Y53/'Indice PondENGHO'!Y41-1</f>
        <v>0.28862959859955994</v>
      </c>
      <c r="Z55" s="3">
        <f>+'Indice PondENGHO'!Z53/'Indice PondENGHO'!Z41-1</f>
        <v>0.42764195853859621</v>
      </c>
      <c r="AA55" s="11">
        <f>+'Indice PondENGHO'!AA53/'Indice PondENGHO'!AA41-1</f>
        <v>0.2632207497575052</v>
      </c>
      <c r="AB55" s="10">
        <f>+'Indice PondENGHO'!AB53/'Indice PondENGHO'!AB41-1</f>
        <v>0.4508345326503147</v>
      </c>
      <c r="AC55" s="3">
        <f>+'Indice PondENGHO'!AC53/'Indice PondENGHO'!AC41-1</f>
        <v>0.41277330582284422</v>
      </c>
      <c r="AD55" s="3">
        <f>+'Indice PondENGHO'!AD53/'Indice PondENGHO'!AD41-1</f>
        <v>0.70364963075083997</v>
      </c>
      <c r="AE55" s="3">
        <f>+'Indice PondENGHO'!AE53/'Indice PondENGHO'!AE41-1</f>
        <v>0.20064673942649303</v>
      </c>
      <c r="AF55" s="3">
        <f>+'Indice PondENGHO'!AF53/'Indice PondENGHO'!AF41-1</f>
        <v>0.4740355074438678</v>
      </c>
      <c r="AG55" s="3">
        <f>+'Indice PondENGHO'!AG53/'Indice PondENGHO'!AG41-1</f>
        <v>0.42393248056008659</v>
      </c>
      <c r="AH55" s="3">
        <f>+'Indice PondENGHO'!AH53/'Indice PondENGHO'!AH41-1</f>
        <v>0.46810578620248644</v>
      </c>
      <c r="AI55" s="3">
        <f>+'Indice PondENGHO'!AI53/'Indice PondENGHO'!AI41-1</f>
        <v>0.13860919777797642</v>
      </c>
      <c r="AJ55" s="3">
        <f>+'Indice PondENGHO'!AJ53/'Indice PondENGHO'!AJ41-1</f>
        <v>0.52215792153192453</v>
      </c>
      <c r="AK55" s="3">
        <f>+'Indice PondENGHO'!AK53/'Indice PondENGHO'!AK41-1</f>
        <v>0.28804847674550249</v>
      </c>
      <c r="AL55" s="3">
        <f>+'Indice PondENGHO'!AL53/'Indice PondENGHO'!AL41-1</f>
        <v>0.424705655308383</v>
      </c>
      <c r="AM55" s="11">
        <f>+'Indice PondENGHO'!AM53/'Indice PondENGHO'!AM41-1</f>
        <v>0.26424954559822988</v>
      </c>
      <c r="AN55" s="10">
        <f>+'Indice PondENGHO'!AN53/'Indice PondENGHO'!AN41-1</f>
        <v>0.44700091402034636</v>
      </c>
      <c r="AO55" s="3">
        <f>+'Indice PondENGHO'!AO53/'Indice PondENGHO'!AO41-1</f>
        <v>0.41067111089294772</v>
      </c>
      <c r="AP55" s="3">
        <f>+'Indice PondENGHO'!AP53/'Indice PondENGHO'!AP41-1</f>
        <v>0.70536917575183078</v>
      </c>
      <c r="AQ55" s="3">
        <f>+'Indice PondENGHO'!AQ53/'Indice PondENGHO'!AQ41-1</f>
        <v>0.19901101870415561</v>
      </c>
      <c r="AR55" s="3">
        <f>+'Indice PondENGHO'!AR53/'Indice PondENGHO'!AR41-1</f>
        <v>0.4732206084575552</v>
      </c>
      <c r="AS55" s="3">
        <f>+'Indice PondENGHO'!AS53/'Indice PondENGHO'!AS41-1</f>
        <v>0.41181092352645576</v>
      </c>
      <c r="AT55" s="3">
        <f>+'Indice PondENGHO'!AT53/'Indice PondENGHO'!AT41-1</f>
        <v>0.46505792254407141</v>
      </c>
      <c r="AU55" s="3">
        <f>+'Indice PondENGHO'!AU53/'Indice PondENGHO'!AU41-1</f>
        <v>0.13926907051110571</v>
      </c>
      <c r="AV55" s="3">
        <f>+'Indice PondENGHO'!AV53/'Indice PondENGHO'!AV41-1</f>
        <v>0.5206667950664996</v>
      </c>
      <c r="AW55" s="3">
        <f>+'Indice PondENGHO'!AW53/'Indice PondENGHO'!AW41-1</f>
        <v>0.28545453953077193</v>
      </c>
      <c r="AX55" s="3">
        <f>+'Indice PondENGHO'!AX53/'Indice PondENGHO'!AX41-1</f>
        <v>0.4227794644621623</v>
      </c>
      <c r="AY55" s="11">
        <f>+'Indice PondENGHO'!AY53/'Indice PondENGHO'!AY41-1</f>
        <v>0.26459155617872998</v>
      </c>
      <c r="AZ55" s="10">
        <f>+'Indice PondENGHO'!AZ53/'Indice PondENGHO'!AZ41-1</f>
        <v>0.43961752516455288</v>
      </c>
      <c r="BA55" s="3">
        <f>+'Indice PondENGHO'!BA53/'Indice PondENGHO'!BA41-1</f>
        <v>0.40675416661602415</v>
      </c>
      <c r="BB55" s="3">
        <f>+'Indice PondENGHO'!BB53/'Indice PondENGHO'!BB41-1</f>
        <v>0.70878392770347243</v>
      </c>
      <c r="BC55" s="3">
        <f>+'Indice PondENGHO'!BC53/'Indice PondENGHO'!BC41-1</f>
        <v>0.19408754547451101</v>
      </c>
      <c r="BD55" s="3">
        <f>+'Indice PondENGHO'!BD53/'Indice PondENGHO'!BD41-1</f>
        <v>0.47386041393832223</v>
      </c>
      <c r="BE55" s="3">
        <f>+'Indice PondENGHO'!BE53/'Indice PondENGHO'!BE41-1</f>
        <v>0.40114055989463981</v>
      </c>
      <c r="BF55" s="3">
        <f>+'Indice PondENGHO'!BF53/'Indice PondENGHO'!BF41-1</f>
        <v>0.46279685935268389</v>
      </c>
      <c r="BG55" s="3">
        <f>+'Indice PondENGHO'!BG53/'Indice PondENGHO'!BG41-1</f>
        <v>0.13854122174285566</v>
      </c>
      <c r="BH55" s="3">
        <f>+'Indice PondENGHO'!BH53/'Indice PondENGHO'!BH41-1</f>
        <v>0.52185098697105481</v>
      </c>
      <c r="BI55" s="3">
        <f>+'Indice PondENGHO'!BI53/'Indice PondENGHO'!BI41-1</f>
        <v>0.27658323213481562</v>
      </c>
      <c r="BJ55" s="3">
        <f>+'Indice PondENGHO'!BJ53/'Indice PondENGHO'!BJ41-1</f>
        <v>0.42109965155022011</v>
      </c>
      <c r="BK55" s="11">
        <f>+'Indice PondENGHO'!BK53/'Indice PondENGHO'!BK41-1</f>
        <v>0.26997764291923798</v>
      </c>
      <c r="BL55" s="2">
        <f t="shared" si="1"/>
        <v>44256</v>
      </c>
      <c r="BM55" s="10">
        <f>+'Indice PondENGHO'!BL53/'Indice PondENGHO'!BL41-1</f>
        <v>0.43930395596138383</v>
      </c>
      <c r="BN55" s="3">
        <f>+'Indice PondENGHO'!BM53/'Indice PondENGHO'!BM41-1</f>
        <v>0.43065673221334855</v>
      </c>
      <c r="BO55" s="3">
        <f>+'Indice PondENGHO'!BN53/'Indice PondENGHO'!BN41-1</f>
        <v>0.42815013562855353</v>
      </c>
      <c r="BP55" s="3">
        <f>+'Indice PondENGHO'!BO53/'Indice PondENGHO'!BO41-1</f>
        <v>0.4256320269303786</v>
      </c>
      <c r="BQ55" s="11">
        <f>+'Indice PondENGHO'!BP53/'Indice PondENGHO'!BP41-1</f>
        <v>0.41888299009001129</v>
      </c>
      <c r="BR55" s="10">
        <f>+'Indice PondENGHO'!BQ53/'Indice PondENGHO'!BQ41-1</f>
        <v>0.45002301156093405</v>
      </c>
      <c r="BS55" s="3">
        <f>+'Indice PondENGHO'!BR53/'Indice PondENGHO'!BR41-1</f>
        <v>0.41034490056240647</v>
      </c>
      <c r="BT55" s="3">
        <f>+'Indice PondENGHO'!BS53/'Indice PondENGHO'!BS41-1</f>
        <v>0.70353733672612284</v>
      </c>
      <c r="BU55" s="3">
        <f>+'Indice PondENGHO'!BT53/'Indice PondENGHO'!BT41-1</f>
        <v>0.19835500479480372</v>
      </c>
      <c r="BV55" s="3">
        <f>+'Indice PondENGHO'!BU53/'Indice PondENGHO'!BU41-1</f>
        <v>0.47503554993858454</v>
      </c>
      <c r="BW55" s="3">
        <f>+'Indice PondENGHO'!BV53/'Indice PondENGHO'!BV41-1</f>
        <v>0.41282379669916858</v>
      </c>
      <c r="BX55" s="3">
        <f>+'Indice PondENGHO'!BW53/'Indice PondENGHO'!BW41-1</f>
        <v>0.46496526158206186</v>
      </c>
      <c r="BY55" s="3">
        <f>+'Indice PondENGHO'!BX53/'Indice PondENGHO'!BX41-1</f>
        <v>0.13965468874154685</v>
      </c>
      <c r="BZ55" s="3">
        <f>+'Indice PondENGHO'!BY53/'Indice PondENGHO'!BY41-1</f>
        <v>0.51979195198173112</v>
      </c>
      <c r="CA55" s="3">
        <f>+'Indice PondENGHO'!BZ53/'Indice PondENGHO'!BZ41-1</f>
        <v>0.28361397911173891</v>
      </c>
      <c r="CB55" s="3">
        <f>+'Indice PondENGHO'!CA53/'Indice PondENGHO'!CA41-1</f>
        <v>0.42344793729695751</v>
      </c>
      <c r="CC55" s="11">
        <f>+'Indice PondENGHO'!CB53/'Indice PondENGHO'!CB41-1</f>
        <v>0.26595294474070252</v>
      </c>
      <c r="CD55" s="3">
        <f>+'Indice PondENGHO'!CC53/'Indice PondENGHO'!CC41-1</f>
        <v>0.42636450658749081</v>
      </c>
      <c r="CE55" s="3">
        <f>+'Indice PondENGHO'!CD53/'Indice PondENGHO'!CD41-1</f>
        <v>0.42636460674928212</v>
      </c>
      <c r="CF55" s="3">
        <f>+'[3]Infla Interanual PondENGHO'!CD55</f>
        <v>0.42600409274848672</v>
      </c>
      <c r="CG55" s="3"/>
      <c r="CI55" s="74">
        <f t="shared" si="8"/>
        <v>2.0420965871372543E-2</v>
      </c>
      <c r="CJ55" s="74">
        <f t="shared" si="3"/>
        <v>2.0420965871372543E-2</v>
      </c>
      <c r="CK55" s="74">
        <f t="shared" si="9"/>
        <v>0</v>
      </c>
      <c r="CL55" s="74"/>
      <c r="CM55" s="74"/>
      <c r="CN55" s="74">
        <f>+'[3]Infla Interanual PondENGHO'!CF55</f>
        <v>2.04082338068452E-2</v>
      </c>
      <c r="CP55" s="74">
        <f t="shared" si="17"/>
        <v>1.2732064527343212E-5</v>
      </c>
      <c r="CT55" s="75">
        <f t="shared" si="10"/>
        <v>0.43930395596138383</v>
      </c>
      <c r="CU55" s="75">
        <f t="shared" si="11"/>
        <v>0.43065673221334855</v>
      </c>
      <c r="CV55" s="75">
        <f t="shared" si="12"/>
        <v>0.42815013562855353</v>
      </c>
      <c r="CW55" s="75">
        <f t="shared" si="13"/>
        <v>0.4256320269303786</v>
      </c>
      <c r="CX55" s="75">
        <f t="shared" si="14"/>
        <v>0.41888299009001129</v>
      </c>
      <c r="CY55" s="76">
        <f>+'[3]Infla Interanual PondENGHO'!BL55</f>
        <v>0.43893504100290848</v>
      </c>
      <c r="CZ55" s="76">
        <f>+'[3]Infla Interanual PondENGHO'!BM55</f>
        <v>0.43028548304954017</v>
      </c>
      <c r="DA55" s="76">
        <f>+'[3]Infla Interanual PondENGHO'!BN55</f>
        <v>0.42776610555500061</v>
      </c>
      <c r="DB55" s="76">
        <f>+'[3]Infla Interanual PondENGHO'!BO55</f>
        <v>0.42527817524339806</v>
      </c>
      <c r="DC55" s="76">
        <f>+'[3]Infla Interanual PondENGHO'!BP55</f>
        <v>0.41852680719606328</v>
      </c>
      <c r="DE55" s="3">
        <f t="shared" si="18"/>
        <v>3.6891495847535261E-4</v>
      </c>
      <c r="DF55" s="3">
        <f t="shared" si="19"/>
        <v>3.7124916380837369E-4</v>
      </c>
      <c r="DG55" s="3">
        <f t="shared" si="19"/>
        <v>3.8403007355292118E-4</v>
      </c>
      <c r="DH55" s="3">
        <f t="shared" si="19"/>
        <v>3.5385168698054414E-4</v>
      </c>
      <c r="DI55" s="3">
        <f t="shared" si="20"/>
        <v>3.5618289394800939E-4</v>
      </c>
      <c r="DJ55" s="3">
        <f t="shared" si="15"/>
        <v>3.6051400079539775E-4</v>
      </c>
    </row>
    <row r="56" spans="1:114" x14ac:dyDescent="0.3">
      <c r="A56" s="2">
        <f t="shared" si="0"/>
        <v>44287</v>
      </c>
      <c r="B56" s="1">
        <f t="shared" si="2"/>
        <v>4</v>
      </c>
      <c r="C56" s="1">
        <v>2021</v>
      </c>
      <c r="D56" s="10">
        <f>+'Indice PondENGHO'!D54/'Indice PondENGHO'!D42-1</f>
        <v>0.47198497271691897</v>
      </c>
      <c r="E56" s="3">
        <f>+'Indice PondENGHO'!E54/'Indice PondENGHO'!E42-1</f>
        <v>0.44384771658171007</v>
      </c>
      <c r="F56" s="3">
        <f>+'Indice PondENGHO'!F54/'Indice PondENGHO'!F42-1</f>
        <v>0.76764364826296272</v>
      </c>
      <c r="G56" s="3">
        <f>+'Indice PondENGHO'!G54/'Indice PondENGHO'!G42-1</f>
        <v>0.24367685818207585</v>
      </c>
      <c r="H56" s="3">
        <f>+'Indice PondENGHO'!H54/'Indice PondENGHO'!H42-1</f>
        <v>0.52077261265146468</v>
      </c>
      <c r="I56" s="3">
        <f>+'Indice PondENGHO'!I54/'Indice PondENGHO'!I42-1</f>
        <v>0.46643239533336645</v>
      </c>
      <c r="J56" s="3">
        <f>+'Indice PondENGHO'!J54/'Indice PondENGHO'!J42-1</f>
        <v>0.53189615357524578</v>
      </c>
      <c r="K56" s="3">
        <f>+'Indice PondENGHO'!K54/'Indice PondENGHO'!K42-1</f>
        <v>0.20162888238013021</v>
      </c>
      <c r="L56" s="3">
        <f>+'Indice PondENGHO'!L54/'Indice PondENGHO'!L42-1</f>
        <v>0.4988779805082515</v>
      </c>
      <c r="M56" s="3">
        <f>+'Indice PondENGHO'!M54/'Indice PondENGHO'!M42-1</f>
        <v>0.35001124750649293</v>
      </c>
      <c r="N56" s="3">
        <f>+'Indice PondENGHO'!N54/'Indice PondENGHO'!N42-1</f>
        <v>0.45955643186195361</v>
      </c>
      <c r="O56" s="11">
        <f>+'Indice PondENGHO'!O54/'Indice PondENGHO'!O42-1</f>
        <v>0.30332049803320849</v>
      </c>
      <c r="P56" s="10">
        <f>+'Indice PondENGHO'!P54/'Indice PondENGHO'!P42-1</f>
        <v>0.4677688207051387</v>
      </c>
      <c r="Q56" s="3">
        <f>+'Indice PondENGHO'!Q54/'Indice PondENGHO'!Q42-1</f>
        <v>0.44070285986624214</v>
      </c>
      <c r="R56" s="3">
        <f>+'Indice PondENGHO'!R54/'Indice PondENGHO'!R42-1</f>
        <v>0.77766045001545803</v>
      </c>
      <c r="S56" s="3">
        <f>+'Indice PondENGHO'!S54/'Indice PondENGHO'!S42-1</f>
        <v>0.24265400274706539</v>
      </c>
      <c r="T56" s="3">
        <f>+'Indice PondENGHO'!T54/'Indice PondENGHO'!T42-1</f>
        <v>0.52147041741621636</v>
      </c>
      <c r="U56" s="3">
        <f>+'Indice PondENGHO'!U54/'Indice PondENGHO'!U42-1</f>
        <v>0.45935724208055362</v>
      </c>
      <c r="V56" s="3">
        <f>+'Indice PondENGHO'!V54/'Indice PondENGHO'!V42-1</f>
        <v>0.53133654060912461</v>
      </c>
      <c r="W56" s="3">
        <f>+'Indice PondENGHO'!W54/'Indice PondENGHO'!W42-1</f>
        <v>0.19686960759609717</v>
      </c>
      <c r="X56" s="3">
        <f>+'Indice PondENGHO'!X54/'Indice PondENGHO'!X42-1</f>
        <v>0.50390382905130737</v>
      </c>
      <c r="Y56" s="3">
        <f>+'Indice PondENGHO'!Y54/'Indice PondENGHO'!Y42-1</f>
        <v>0.34142647396892323</v>
      </c>
      <c r="Z56" s="3">
        <f>+'Indice PondENGHO'!Z54/'Indice PondENGHO'!Z42-1</f>
        <v>0.46000389499279293</v>
      </c>
      <c r="AA56" s="11">
        <f>+'Indice PondENGHO'!AA54/'Indice PondENGHO'!AA42-1</f>
        <v>0.30681571321033951</v>
      </c>
      <c r="AB56" s="10">
        <f>+'Indice PondENGHO'!AB54/'Indice PondENGHO'!AB42-1</f>
        <v>0.46599770421940079</v>
      </c>
      <c r="AC56" s="3">
        <f>+'Indice PondENGHO'!AC54/'Indice PondENGHO'!AC42-1</f>
        <v>0.44134435336971056</v>
      </c>
      <c r="AD56" s="3">
        <f>+'Indice PondENGHO'!AD54/'Indice PondENGHO'!AD42-1</f>
        <v>0.78205980215492898</v>
      </c>
      <c r="AE56" s="3">
        <f>+'Indice PondENGHO'!AE54/'Indice PondENGHO'!AE42-1</f>
        <v>0.24151477320797299</v>
      </c>
      <c r="AF56" s="3">
        <f>+'Indice PondENGHO'!AF54/'Indice PondENGHO'!AF42-1</f>
        <v>0.51778919717501792</v>
      </c>
      <c r="AG56" s="3">
        <f>+'Indice PondENGHO'!AG54/'Indice PondENGHO'!AG42-1</f>
        <v>0.45949474375290933</v>
      </c>
      <c r="AH56" s="3">
        <f>+'Indice PondENGHO'!AH54/'Indice PondENGHO'!AH42-1</f>
        <v>0.53384200310478125</v>
      </c>
      <c r="AI56" s="3">
        <f>+'Indice PondENGHO'!AI54/'Indice PondENGHO'!AI42-1</f>
        <v>0.19416411545291146</v>
      </c>
      <c r="AJ56" s="3">
        <f>+'Indice PondENGHO'!AJ54/'Indice PondENGHO'!AJ42-1</f>
        <v>0.50742649188024225</v>
      </c>
      <c r="AK56" s="3">
        <f>+'Indice PondENGHO'!AK54/'Indice PondENGHO'!AK42-1</f>
        <v>0.34064033513383674</v>
      </c>
      <c r="AL56" s="3">
        <f>+'Indice PondENGHO'!AL54/'Indice PondENGHO'!AL42-1</f>
        <v>0.4574524192795455</v>
      </c>
      <c r="AM56" s="11">
        <f>+'Indice PondENGHO'!AM54/'Indice PondENGHO'!AM42-1</f>
        <v>0.30785647875061906</v>
      </c>
      <c r="AN56" s="10">
        <f>+'Indice PondENGHO'!AN54/'Indice PondENGHO'!AN42-1</f>
        <v>0.46389007182003339</v>
      </c>
      <c r="AO56" s="3">
        <f>+'Indice PondENGHO'!AO54/'Indice PondENGHO'!AO42-1</f>
        <v>0.43954865902801599</v>
      </c>
      <c r="AP56" s="3">
        <f>+'Indice PondENGHO'!AP54/'Indice PondENGHO'!AP42-1</f>
        <v>0.78393104301083771</v>
      </c>
      <c r="AQ56" s="3">
        <f>+'Indice PondENGHO'!AQ54/'Indice PondENGHO'!AQ42-1</f>
        <v>0.24054340413838982</v>
      </c>
      <c r="AR56" s="3">
        <f>+'Indice PondENGHO'!AR54/'Indice PondENGHO'!AR42-1</f>
        <v>0.5175744969362599</v>
      </c>
      <c r="AS56" s="3">
        <f>+'Indice PondENGHO'!AS54/'Indice PondENGHO'!AS42-1</f>
        <v>0.44837770605167915</v>
      </c>
      <c r="AT56" s="3">
        <f>+'Indice PondENGHO'!AT54/'Indice PondENGHO'!AT42-1</f>
        <v>0.5286901328823157</v>
      </c>
      <c r="AU56" s="3">
        <f>+'Indice PondENGHO'!AU54/'Indice PondENGHO'!AU42-1</f>
        <v>0.19424145769333001</v>
      </c>
      <c r="AV56" s="3">
        <f>+'Indice PondENGHO'!AV54/'Indice PondENGHO'!AV42-1</f>
        <v>0.50817630947169268</v>
      </c>
      <c r="AW56" s="3">
        <f>+'Indice PondENGHO'!AW54/'Indice PondENGHO'!AW42-1</f>
        <v>0.33741356795380262</v>
      </c>
      <c r="AX56" s="3">
        <f>+'Indice PondENGHO'!AX54/'Indice PondENGHO'!AX42-1</f>
        <v>0.45590992067715019</v>
      </c>
      <c r="AY56" s="11">
        <f>+'Indice PondENGHO'!AY54/'Indice PondENGHO'!AY42-1</f>
        <v>0.30937325920542769</v>
      </c>
      <c r="AZ56" s="10">
        <f>+'Indice PondENGHO'!AZ54/'Indice PondENGHO'!AZ42-1</f>
        <v>0.45847827360867743</v>
      </c>
      <c r="BA56" s="3">
        <f>+'Indice PondENGHO'!BA54/'Indice PondENGHO'!BA42-1</f>
        <v>0.43680296968808818</v>
      </c>
      <c r="BB56" s="3">
        <f>+'Indice PondENGHO'!BB54/'Indice PondENGHO'!BB42-1</f>
        <v>0.78775066906076496</v>
      </c>
      <c r="BC56" s="3">
        <f>+'Indice PondENGHO'!BC54/'Indice PondENGHO'!BC42-1</f>
        <v>0.23676006140140449</v>
      </c>
      <c r="BD56" s="3">
        <f>+'Indice PondENGHO'!BD54/'Indice PondENGHO'!BD42-1</f>
        <v>0.5217069540135908</v>
      </c>
      <c r="BE56" s="3">
        <f>+'Indice PondENGHO'!BE54/'Indice PondENGHO'!BE42-1</f>
        <v>0.43916565551047371</v>
      </c>
      <c r="BF56" s="3">
        <f>+'Indice PondENGHO'!BF54/'Indice PondENGHO'!BF42-1</f>
        <v>0.52372059121063597</v>
      </c>
      <c r="BG56" s="3">
        <f>+'Indice PondENGHO'!BG54/'Indice PondENGHO'!BG42-1</f>
        <v>0.19142938021077938</v>
      </c>
      <c r="BH56" s="3">
        <f>+'Indice PondENGHO'!BH54/'Indice PondENGHO'!BH42-1</f>
        <v>0.51182970912392434</v>
      </c>
      <c r="BI56" s="3">
        <f>+'Indice PondENGHO'!BI54/'Indice PondENGHO'!BI42-1</f>
        <v>0.33369748529427512</v>
      </c>
      <c r="BJ56" s="3">
        <f>+'Indice PondENGHO'!BJ54/'Indice PondENGHO'!BJ42-1</f>
        <v>0.45315569485160023</v>
      </c>
      <c r="BK56" s="11">
        <f>+'Indice PondENGHO'!BK54/'Indice PondENGHO'!BK42-1</f>
        <v>0.31705876821665369</v>
      </c>
      <c r="BL56" s="2">
        <f t="shared" si="1"/>
        <v>44287</v>
      </c>
      <c r="BM56" s="10">
        <f>+'Indice PondENGHO'!BL54/'Indice PondENGHO'!BL42-1</f>
        <v>0.46970749392800815</v>
      </c>
      <c r="BN56" s="3">
        <f>+'Indice PondENGHO'!BM54/'Indice PondENGHO'!BM42-1</f>
        <v>0.46482186413787741</v>
      </c>
      <c r="BO56" s="3">
        <f>+'Indice PondENGHO'!BN54/'Indice PondENGHO'!BN42-1</f>
        <v>0.46352503361846664</v>
      </c>
      <c r="BP56" s="3">
        <f>+'Indice PondENGHO'!BO54/'Indice PondENGHO'!BO42-1</f>
        <v>0.46290084198526338</v>
      </c>
      <c r="BQ56" s="11">
        <f>+'Indice PondENGHO'!BP54/'Indice PondENGHO'!BP42-1</f>
        <v>0.45751988452481651</v>
      </c>
      <c r="BR56" s="10">
        <f>+'Indice PondENGHO'!BQ54/'Indice PondENGHO'!BQ42-1</f>
        <v>0.46527810276912085</v>
      </c>
      <c r="BS56" s="3">
        <f>+'Indice PondENGHO'!BR54/'Indice PondENGHO'!BR42-1</f>
        <v>0.43980621932591912</v>
      </c>
      <c r="BT56" s="3">
        <f>+'Indice PondENGHO'!BS54/'Indice PondENGHO'!BS42-1</f>
        <v>0.78138200307310246</v>
      </c>
      <c r="BU56" s="3">
        <f>+'Indice PondENGHO'!BT54/'Indice PondENGHO'!BT42-1</f>
        <v>0.24018284040987914</v>
      </c>
      <c r="BV56" s="3">
        <f>+'Indice PondENGHO'!BU54/'Indice PondENGHO'!BU42-1</f>
        <v>0.52010466556101087</v>
      </c>
      <c r="BW56" s="3">
        <f>+'Indice PondENGHO'!BV54/'Indice PondENGHO'!BV42-1</f>
        <v>0.44919830310626785</v>
      </c>
      <c r="BX56" s="3">
        <f>+'Indice PondENGHO'!BW54/'Indice PondENGHO'!BW42-1</f>
        <v>0.52841093380135828</v>
      </c>
      <c r="BY56" s="3">
        <f>+'Indice PondENGHO'!BX54/'Indice PondENGHO'!BX42-1</f>
        <v>0.19470491819950775</v>
      </c>
      <c r="BZ56" s="3">
        <f>+'Indice PondENGHO'!BY54/'Indice PondENGHO'!BY42-1</f>
        <v>0.50782163285425796</v>
      </c>
      <c r="CA56" s="3">
        <f>+'Indice PondENGHO'!BZ54/'Indice PondENGHO'!BZ42-1</f>
        <v>0.3377878241087906</v>
      </c>
      <c r="CB56" s="3">
        <f>+'Indice PondENGHO'!CA54/'Indice PondENGHO'!CA42-1</f>
        <v>0.45584458300966468</v>
      </c>
      <c r="CC56" s="11">
        <f>+'Indice PondENGHO'!CB54/'Indice PondENGHO'!CB42-1</f>
        <v>0.31099326513399994</v>
      </c>
      <c r="CD56" s="3">
        <f>+'Indice PondENGHO'!CC54/'Indice PondENGHO'!CC42-1</f>
        <v>0.46242082264420326</v>
      </c>
      <c r="CE56" s="3">
        <f>+'Indice PondENGHO'!CD54/'Indice PondENGHO'!CD42-1</f>
        <v>0.46242082264420326</v>
      </c>
      <c r="CF56" s="3">
        <f>+'[3]Infla Interanual PondENGHO'!CD56</f>
        <v>0.46264419974234761</v>
      </c>
      <c r="CG56" s="3"/>
      <c r="CI56" s="74">
        <f t="shared" si="8"/>
        <v>1.2187609403191635E-2</v>
      </c>
      <c r="CJ56" s="74">
        <f t="shared" si="3"/>
        <v>1.2187609403191635E-2</v>
      </c>
      <c r="CK56" s="74">
        <f t="shared" si="9"/>
        <v>0</v>
      </c>
      <c r="CL56" s="74"/>
      <c r="CM56" s="74"/>
      <c r="CN56" s="74">
        <f>+'[3]Infla Interanual PondENGHO'!CF56</f>
        <v>1.2085632785675315E-2</v>
      </c>
      <c r="CP56" s="74">
        <f t="shared" si="17"/>
        <v>1.0197661751631948E-4</v>
      </c>
      <c r="CT56" s="75">
        <f t="shared" si="10"/>
        <v>0.46970749392800815</v>
      </c>
      <c r="CU56" s="75">
        <f t="shared" si="11"/>
        <v>0.46482186413787741</v>
      </c>
      <c r="CV56" s="75">
        <f t="shared" si="12"/>
        <v>0.46352503361846664</v>
      </c>
      <c r="CW56" s="75">
        <f t="shared" si="13"/>
        <v>0.46290084198526338</v>
      </c>
      <c r="CX56" s="75">
        <f t="shared" si="14"/>
        <v>0.45751988452481651</v>
      </c>
      <c r="CY56" s="76">
        <f>+'[3]Infla Interanual PondENGHO'!BL56</f>
        <v>0.46984187575590552</v>
      </c>
      <c r="CZ56" s="76">
        <f>+'[3]Infla Interanual PondENGHO'!BM56</f>
        <v>0.4650208430680558</v>
      </c>
      <c r="DA56" s="76">
        <f>+'[3]Infla Interanual PondENGHO'!BN56</f>
        <v>0.46375136114624316</v>
      </c>
      <c r="DB56" s="76">
        <f>+'[3]Infla Interanual PondENGHO'!BO56</f>
        <v>0.46315667754399947</v>
      </c>
      <c r="DC56" s="76">
        <f>+'[3]Infla Interanual PondENGHO'!BP56</f>
        <v>0.45775624297023021</v>
      </c>
      <c r="DE56" s="3">
        <f t="shared" si="18"/>
        <v>-1.3438182789737851E-4</v>
      </c>
      <c r="DF56" s="3">
        <f t="shared" si="19"/>
        <v>-1.9897893017839507E-4</v>
      </c>
      <c r="DG56" s="3">
        <f t="shared" si="19"/>
        <v>-2.2632752777651532E-4</v>
      </c>
      <c r="DH56" s="3">
        <f t="shared" si="19"/>
        <v>-2.5583555873609498E-4</v>
      </c>
      <c r="DI56" s="3">
        <f t="shared" si="20"/>
        <v>-2.3635844541369799E-4</v>
      </c>
      <c r="DJ56" s="3">
        <f t="shared" si="15"/>
        <v>-2.2337709814435058E-4</v>
      </c>
    </row>
    <row r="57" spans="1:114" x14ac:dyDescent="0.3">
      <c r="A57" s="2">
        <f t="shared" si="0"/>
        <v>44317</v>
      </c>
      <c r="B57" s="1">
        <f t="shared" si="2"/>
        <v>5</v>
      </c>
      <c r="C57" s="1">
        <v>2021</v>
      </c>
      <c r="D57" s="10">
        <f>+'Indice PondENGHO'!D55/'Indice PondENGHO'!D43-1</f>
        <v>0.50744828385194918</v>
      </c>
      <c r="E57" s="3">
        <f>+'Indice PondENGHO'!E55/'Indice PondENGHO'!E43-1</f>
        <v>0.46707120511691436</v>
      </c>
      <c r="F57" s="3">
        <f>+'Indice PondENGHO'!F55/'Indice PondENGHO'!F43-1</f>
        <v>0.70715333607182673</v>
      </c>
      <c r="G57" s="3">
        <f>+'Indice PondENGHO'!G55/'Indice PondENGHO'!G43-1</f>
        <v>0.26597879494767485</v>
      </c>
      <c r="H57" s="3">
        <f>+'Indice PondENGHO'!H55/'Indice PondENGHO'!H43-1</f>
        <v>0.51201193960710767</v>
      </c>
      <c r="I57" s="3">
        <f>+'Indice PondENGHO'!I55/'Indice PondENGHO'!I43-1</f>
        <v>0.51696201243253892</v>
      </c>
      <c r="J57" s="3">
        <f>+'Indice PondENGHO'!J55/'Indice PondENGHO'!J43-1</f>
        <v>0.60227268267127587</v>
      </c>
      <c r="K57" s="3">
        <f>+'Indice PondENGHO'!K55/'Indice PondENGHO'!K43-1</f>
        <v>0.2086162747084781</v>
      </c>
      <c r="L57" s="3">
        <f>+'Indice PondENGHO'!L55/'Indice PondENGHO'!L43-1</f>
        <v>0.50358918610998082</v>
      </c>
      <c r="M57" s="3">
        <f>+'Indice PondENGHO'!M55/'Indice PondENGHO'!M43-1</f>
        <v>0.38514323733444078</v>
      </c>
      <c r="N57" s="3">
        <f>+'Indice PondENGHO'!N55/'Indice PondENGHO'!N43-1</f>
        <v>0.49082207448266058</v>
      </c>
      <c r="O57" s="11">
        <f>+'Indice PondENGHO'!O55/'Indice PondENGHO'!O43-1</f>
        <v>0.3165887875069664</v>
      </c>
      <c r="P57" s="10">
        <f>+'Indice PondENGHO'!P55/'Indice PondENGHO'!P43-1</f>
        <v>0.50317897314709881</v>
      </c>
      <c r="Q57" s="3">
        <f>+'Indice PondENGHO'!Q55/'Indice PondENGHO'!Q43-1</f>
        <v>0.46306651748688732</v>
      </c>
      <c r="R57" s="3">
        <f>+'Indice PondENGHO'!R55/'Indice PondENGHO'!R43-1</f>
        <v>0.70825622666752941</v>
      </c>
      <c r="S57" s="3">
        <f>+'Indice PondENGHO'!S55/'Indice PondENGHO'!S43-1</f>
        <v>0.26524416510006854</v>
      </c>
      <c r="T57" s="3">
        <f>+'Indice PondENGHO'!T55/'Indice PondENGHO'!T43-1</f>
        <v>0.51359167450446486</v>
      </c>
      <c r="U57" s="3">
        <f>+'Indice PondENGHO'!U55/'Indice PondENGHO'!U43-1</f>
        <v>0.51205893652586476</v>
      </c>
      <c r="V57" s="3">
        <f>+'Indice PondENGHO'!V55/'Indice PondENGHO'!V43-1</f>
        <v>0.60386713781130696</v>
      </c>
      <c r="W57" s="3">
        <f>+'Indice PondENGHO'!W55/'Indice PondENGHO'!W43-1</f>
        <v>0.20411220732684754</v>
      </c>
      <c r="X57" s="3">
        <f>+'Indice PondENGHO'!X55/'Indice PondENGHO'!X43-1</f>
        <v>0.51131212577305885</v>
      </c>
      <c r="Y57" s="3">
        <f>+'Indice PondENGHO'!Y55/'Indice PondENGHO'!Y43-1</f>
        <v>0.38485315478662074</v>
      </c>
      <c r="Z57" s="3">
        <f>+'Indice PondENGHO'!Z55/'Indice PondENGHO'!Z43-1</f>
        <v>0.49235136358960263</v>
      </c>
      <c r="AA57" s="11">
        <f>+'Indice PondENGHO'!AA55/'Indice PondENGHO'!AA43-1</f>
        <v>0.31947862269991312</v>
      </c>
      <c r="AB57" s="10">
        <f>+'Indice PondENGHO'!AB55/'Indice PondENGHO'!AB43-1</f>
        <v>0.50111210554383367</v>
      </c>
      <c r="AC57" s="3">
        <f>+'Indice PondENGHO'!AC55/'Indice PondENGHO'!AC43-1</f>
        <v>0.46447724124161982</v>
      </c>
      <c r="AD57" s="3">
        <f>+'Indice PondENGHO'!AD55/'Indice PondENGHO'!AD43-1</f>
        <v>0.70940477943606539</v>
      </c>
      <c r="AE57" s="3">
        <f>+'Indice PondENGHO'!AE55/'Indice PondENGHO'!AE43-1</f>
        <v>0.26459947414647211</v>
      </c>
      <c r="AF57" s="3">
        <f>+'Indice PondENGHO'!AF55/'Indice PondENGHO'!AF43-1</f>
        <v>0.5114075065910102</v>
      </c>
      <c r="AG57" s="3">
        <f>+'Indice PondENGHO'!AG55/'Indice PondENGHO'!AG43-1</f>
        <v>0.51226449003737939</v>
      </c>
      <c r="AH57" s="3">
        <f>+'Indice PondENGHO'!AH55/'Indice PondENGHO'!AH43-1</f>
        <v>0.60588682006811778</v>
      </c>
      <c r="AI57" s="3">
        <f>+'Indice PondENGHO'!AI55/'Indice PondENGHO'!AI43-1</f>
        <v>0.2015859217230811</v>
      </c>
      <c r="AJ57" s="3">
        <f>+'Indice PondENGHO'!AJ55/'Indice PondENGHO'!AJ43-1</f>
        <v>0.51646024880048058</v>
      </c>
      <c r="AK57" s="3">
        <f>+'Indice PondENGHO'!AK55/'Indice PondENGHO'!AK43-1</f>
        <v>0.38595777357700856</v>
      </c>
      <c r="AL57" s="3">
        <f>+'Indice PondENGHO'!AL55/'Indice PondENGHO'!AL43-1</f>
        <v>0.48960261820803908</v>
      </c>
      <c r="AM57" s="11">
        <f>+'Indice PondENGHO'!AM55/'Indice PondENGHO'!AM43-1</f>
        <v>0.32071169241560815</v>
      </c>
      <c r="AN57" s="10">
        <f>+'Indice PondENGHO'!AN55/'Indice PondENGHO'!AN43-1</f>
        <v>0.49884073801050688</v>
      </c>
      <c r="AO57" s="3">
        <f>+'Indice PondENGHO'!AO55/'Indice PondENGHO'!AO43-1</f>
        <v>0.46252608676525031</v>
      </c>
      <c r="AP57" s="3">
        <f>+'Indice PondENGHO'!AP55/'Indice PondENGHO'!AP43-1</f>
        <v>0.70598124492811443</v>
      </c>
      <c r="AQ57" s="3">
        <f>+'Indice PondENGHO'!AQ55/'Indice PondENGHO'!AQ43-1</f>
        <v>0.26402343338010215</v>
      </c>
      <c r="AR57" s="3">
        <f>+'Indice PondENGHO'!AR55/'Indice PondENGHO'!AR43-1</f>
        <v>0.511512177688485</v>
      </c>
      <c r="AS57" s="3">
        <f>+'Indice PondENGHO'!AS55/'Indice PondENGHO'!AS43-1</f>
        <v>0.50267511004434029</v>
      </c>
      <c r="AT57" s="3">
        <f>+'Indice PondENGHO'!AT55/'Indice PondENGHO'!AT43-1</f>
        <v>0.60339763850661998</v>
      </c>
      <c r="AU57" s="3">
        <f>+'Indice PondENGHO'!AU55/'Indice PondENGHO'!AU43-1</f>
        <v>0.20215752370881335</v>
      </c>
      <c r="AV57" s="3">
        <f>+'Indice PondENGHO'!AV55/'Indice PondENGHO'!AV43-1</f>
        <v>0.51647248977583082</v>
      </c>
      <c r="AW57" s="3">
        <f>+'Indice PondENGHO'!AW55/'Indice PondENGHO'!AW43-1</f>
        <v>0.38202984706010401</v>
      </c>
      <c r="AX57" s="3">
        <f>+'Indice PondENGHO'!AX55/'Indice PondENGHO'!AX43-1</f>
        <v>0.48903981731614676</v>
      </c>
      <c r="AY57" s="11">
        <f>+'Indice PondENGHO'!AY55/'Indice PondENGHO'!AY43-1</f>
        <v>0.32160931338097143</v>
      </c>
      <c r="AZ57" s="10">
        <f>+'Indice PondENGHO'!AZ55/'Indice PondENGHO'!AZ43-1</f>
        <v>0.49368430248662132</v>
      </c>
      <c r="BA57" s="3">
        <f>+'Indice PondENGHO'!BA55/'Indice PondENGHO'!BA43-1</f>
        <v>0.45895134241075186</v>
      </c>
      <c r="BB57" s="3">
        <f>+'Indice PondENGHO'!BB55/'Indice PondENGHO'!BB43-1</f>
        <v>0.70294249367695927</v>
      </c>
      <c r="BC57" s="3">
        <f>+'Indice PondENGHO'!BC55/'Indice PondENGHO'!BC43-1</f>
        <v>0.26159197846316529</v>
      </c>
      <c r="BD57" s="3">
        <f>+'Indice PondENGHO'!BD55/'Indice PondENGHO'!BD43-1</f>
        <v>0.51547397015815499</v>
      </c>
      <c r="BE57" s="3">
        <f>+'Indice PondENGHO'!BE55/'Indice PondENGHO'!BE43-1</f>
        <v>0.49495565114358109</v>
      </c>
      <c r="BF57" s="3">
        <f>+'Indice PondENGHO'!BF55/'Indice PondENGHO'!BF43-1</f>
        <v>0.59979360126178682</v>
      </c>
      <c r="BG57" s="3">
        <f>+'Indice PondENGHO'!BG55/'Indice PondENGHO'!BG43-1</f>
        <v>0.200086858842768</v>
      </c>
      <c r="BH57" s="3">
        <f>+'Indice PondENGHO'!BH55/'Indice PondENGHO'!BH43-1</f>
        <v>0.5196517415428028</v>
      </c>
      <c r="BI57" s="3">
        <f>+'Indice PondENGHO'!BI55/'Indice PondENGHO'!BI43-1</f>
        <v>0.38498212732499471</v>
      </c>
      <c r="BJ57" s="3">
        <f>+'Indice PondENGHO'!BJ55/'Indice PondENGHO'!BJ43-1</f>
        <v>0.48713807645392104</v>
      </c>
      <c r="BK57" s="11">
        <f>+'Indice PondENGHO'!BK55/'Indice PondENGHO'!BK43-1</f>
        <v>0.32776458519459695</v>
      </c>
      <c r="BL57" s="2">
        <f t="shared" si="1"/>
        <v>44317</v>
      </c>
      <c r="BM57" s="10">
        <f>+'Indice PondENGHO'!BL55/'Indice PondENGHO'!BL43-1</f>
        <v>0.49413308885628848</v>
      </c>
      <c r="BN57" s="3">
        <f>+'Indice PondENGHO'!BM55/'Indice PondENGHO'!BM43-1</f>
        <v>0.49007830539625696</v>
      </c>
      <c r="BO57" s="3">
        <f>+'Indice PondENGHO'!BN55/'Indice PondENGHO'!BN43-1</f>
        <v>0.48903318738861468</v>
      </c>
      <c r="BP57" s="3">
        <f>+'Indice PondENGHO'!BO55/'Indice PondENGHO'!BO43-1</f>
        <v>0.48950462276936224</v>
      </c>
      <c r="BQ57" s="11">
        <f>+'Indice PondENGHO'!BP55/'Indice PondENGHO'!BP43-1</f>
        <v>0.48436033269433643</v>
      </c>
      <c r="BR57" s="10">
        <f>+'Indice PondENGHO'!BQ55/'Indice PondENGHO'!BQ43-1</f>
        <v>0.5004979967875125</v>
      </c>
      <c r="BS57" s="3">
        <f>+'Indice PondENGHO'!BR55/'Indice PondENGHO'!BR43-1</f>
        <v>0.46247415747215115</v>
      </c>
      <c r="BT57" s="3">
        <f>+'Indice PondENGHO'!BS55/'Indice PondENGHO'!BS43-1</f>
        <v>0.70628027286232942</v>
      </c>
      <c r="BU57" s="3">
        <f>+'Indice PondENGHO'!BT55/'Indice PondENGHO'!BT43-1</f>
        <v>0.26375493082883894</v>
      </c>
      <c r="BV57" s="3">
        <f>+'Indice PondENGHO'!BU55/'Indice PondENGHO'!BU43-1</f>
        <v>0.51345372431303993</v>
      </c>
      <c r="BW57" s="3">
        <f>+'Indice PondENGHO'!BV55/'Indice PondENGHO'!BV43-1</f>
        <v>0.50336835182171491</v>
      </c>
      <c r="BX57" s="3">
        <f>+'Indice PondENGHO'!BW55/'Indice PondENGHO'!BW43-1</f>
        <v>0.60248791785721534</v>
      </c>
      <c r="BY57" s="3">
        <f>+'Indice PondENGHO'!BX55/'Indice PondENGHO'!BX43-1</f>
        <v>0.2025200699278229</v>
      </c>
      <c r="BZ57" s="3">
        <f>+'Indice PondENGHO'!BY55/'Indice PondENGHO'!BY43-1</f>
        <v>0.51555756796798358</v>
      </c>
      <c r="CA57" s="3">
        <f>+'Indice PondENGHO'!BZ55/'Indice PondENGHO'!BZ43-1</f>
        <v>0.38445649336794707</v>
      </c>
      <c r="CB57" s="3">
        <f>+'Indice PondENGHO'!CA55/'Indice PondENGHO'!CA43-1</f>
        <v>0.48891691591126407</v>
      </c>
      <c r="CC57" s="11">
        <f>+'Indice PondENGHO'!CB55/'Indice PondENGHO'!CB43-1</f>
        <v>0.32293232511440562</v>
      </c>
      <c r="CD57" s="3">
        <f>+'Indice PondENGHO'!CC55/'Indice PondENGHO'!CC43-1</f>
        <v>0.48842909503537535</v>
      </c>
      <c r="CE57" s="3">
        <f>+'Indice PondENGHO'!CD55/'Indice PondENGHO'!CD43-1</f>
        <v>0.48842899816597152</v>
      </c>
      <c r="CF57" s="3">
        <f>+'[3]Infla Interanual PondENGHO'!CD57</f>
        <v>0.48822752846235073</v>
      </c>
      <c r="CG57" s="3"/>
      <c r="CI57" s="74">
        <f t="shared" si="8"/>
        <v>9.7727561619520564E-3</v>
      </c>
      <c r="CJ57" s="74">
        <f t="shared" si="3"/>
        <v>9.7727561619520564E-3</v>
      </c>
      <c r="CK57" s="74">
        <f t="shared" si="9"/>
        <v>0</v>
      </c>
      <c r="CL57" s="74"/>
      <c r="CM57" s="74"/>
      <c r="CN57" s="74">
        <f>+'[3]Infla Interanual PondENGHO'!CF57</f>
        <v>9.7318894754423457E-3</v>
      </c>
      <c r="CP57" s="74">
        <f t="shared" si="17"/>
        <v>4.0866686509710703E-5</v>
      </c>
      <c r="CT57" s="75">
        <f t="shared" si="10"/>
        <v>0.49413308885628848</v>
      </c>
      <c r="CU57" s="75">
        <f t="shared" si="11"/>
        <v>0.49007830539625696</v>
      </c>
      <c r="CV57" s="75">
        <f t="shared" si="12"/>
        <v>0.48903318738861468</v>
      </c>
      <c r="CW57" s="75">
        <f t="shared" si="13"/>
        <v>0.48950462276936224</v>
      </c>
      <c r="CX57" s="75">
        <f t="shared" si="14"/>
        <v>0.48436033269433643</v>
      </c>
      <c r="CY57" s="76">
        <f>+'[3]Infla Interanual PondENGHO'!BL57</f>
        <v>0.49389931556011057</v>
      </c>
      <c r="CZ57" s="76">
        <f>+'[3]Infla Interanual PondENGHO'!BM57</f>
        <v>0.4898653849212411</v>
      </c>
      <c r="DA57" s="76">
        <f>+'[3]Infla Interanual PondENGHO'!BN57</f>
        <v>0.4888267927440868</v>
      </c>
      <c r="DB57" s="76">
        <f>+'[3]Infla Interanual PondENGHO'!BO57</f>
        <v>0.48931792605307156</v>
      </c>
      <c r="DC57" s="76">
        <f>+'[3]Infla Interanual PondENGHO'!BP57</f>
        <v>0.48416742608466823</v>
      </c>
      <c r="DE57" s="3">
        <f t="shared" si="18"/>
        <v>2.3377329617790821E-4</v>
      </c>
      <c r="DF57" s="3">
        <f t="shared" si="19"/>
        <v>2.1292047501586531E-4</v>
      </c>
      <c r="DG57" s="3">
        <f t="shared" si="19"/>
        <v>2.0639464452787415E-4</v>
      </c>
      <c r="DH57" s="3">
        <f t="shared" si="19"/>
        <v>1.8669671629067963E-4</v>
      </c>
      <c r="DI57" s="3">
        <f t="shared" si="20"/>
        <v>1.929066096681975E-4</v>
      </c>
      <c r="DJ57" s="3">
        <f t="shared" si="15"/>
        <v>2.0146970362078243E-4</v>
      </c>
    </row>
    <row r="58" spans="1:114" x14ac:dyDescent="0.3">
      <c r="A58" s="2">
        <f t="shared" si="0"/>
        <v>44348</v>
      </c>
      <c r="B58" s="1">
        <f t="shared" si="2"/>
        <v>6</v>
      </c>
      <c r="C58" s="1">
        <v>2021</v>
      </c>
      <c r="D58" s="10">
        <f>+'Indice PondENGHO'!D56/'Indice PondENGHO'!D44-1</f>
        <v>0.53893469043720055</v>
      </c>
      <c r="E58" s="3">
        <f>+'Indice PondENGHO'!E56/'Indice PondENGHO'!E44-1</f>
        <v>0.49032650537196631</v>
      </c>
      <c r="F58" s="3">
        <f>+'Indice PondENGHO'!F56/'Indice PondENGHO'!F44-1</f>
        <v>0.6484224342784628</v>
      </c>
      <c r="G58" s="3">
        <f>+'Indice PondENGHO'!G56/'Indice PondENGHO'!G44-1</f>
        <v>0.28705237262737038</v>
      </c>
      <c r="H58" s="3">
        <f>+'Indice PondENGHO'!H56/'Indice PondENGHO'!H44-1</f>
        <v>0.49569236501453351</v>
      </c>
      <c r="I58" s="3">
        <f>+'Indice PondENGHO'!I56/'Indice PondENGHO'!I44-1</f>
        <v>0.53383690215796231</v>
      </c>
      <c r="J58" s="3">
        <f>+'Indice PondENGHO'!J56/'Indice PondENGHO'!J44-1</f>
        <v>0.6274931424579091</v>
      </c>
      <c r="K58" s="3">
        <f>+'Indice PondENGHO'!K56/'Indice PondENGHO'!K44-1</f>
        <v>0.28817990341798838</v>
      </c>
      <c r="L58" s="3">
        <f>+'Indice PondENGHO'!L56/'Indice PondENGHO'!L44-1</f>
        <v>0.48156120253072854</v>
      </c>
      <c r="M58" s="3">
        <f>+'Indice PondENGHO'!M56/'Indice PondENGHO'!M44-1</f>
        <v>0.39521375973163519</v>
      </c>
      <c r="N58" s="3">
        <f>+'Indice PondENGHO'!N56/'Indice PondENGHO'!N44-1</f>
        <v>0.50272693805105884</v>
      </c>
      <c r="O58" s="11">
        <f>+'Indice PondENGHO'!O56/'Indice PondENGHO'!O44-1</f>
        <v>0.33632371318581855</v>
      </c>
      <c r="P58" s="10">
        <f>+'Indice PondENGHO'!P56/'Indice PondENGHO'!P44-1</f>
        <v>0.53565518563493475</v>
      </c>
      <c r="Q58" s="3">
        <f>+'Indice PondENGHO'!Q56/'Indice PondENGHO'!Q44-1</f>
        <v>0.48727434117783153</v>
      </c>
      <c r="R58" s="3">
        <f>+'Indice PondENGHO'!R56/'Indice PondENGHO'!R44-1</f>
        <v>0.65119786272590763</v>
      </c>
      <c r="S58" s="3">
        <f>+'Indice PondENGHO'!S56/'Indice PondENGHO'!S44-1</f>
        <v>0.28560236074772982</v>
      </c>
      <c r="T58" s="3">
        <f>+'Indice PondENGHO'!T56/'Indice PondENGHO'!T44-1</f>
        <v>0.49945833545326779</v>
      </c>
      <c r="U58" s="3">
        <f>+'Indice PondENGHO'!U56/'Indice PondENGHO'!U44-1</f>
        <v>0.5281684535299096</v>
      </c>
      <c r="V58" s="3">
        <f>+'Indice PondENGHO'!V56/'Indice PondENGHO'!V44-1</f>
        <v>0.62765631143773937</v>
      </c>
      <c r="W58" s="3">
        <f>+'Indice PondENGHO'!W56/'Indice PondENGHO'!W44-1</f>
        <v>0.28393862277693227</v>
      </c>
      <c r="X58" s="3">
        <f>+'Indice PondENGHO'!X56/'Indice PondENGHO'!X44-1</f>
        <v>0.48728182431037648</v>
      </c>
      <c r="Y58" s="3">
        <f>+'Indice PondENGHO'!Y56/'Indice PondENGHO'!Y44-1</f>
        <v>0.40061039921044284</v>
      </c>
      <c r="Z58" s="3">
        <f>+'Indice PondENGHO'!Z56/'Indice PondENGHO'!Z44-1</f>
        <v>0.50487194050791828</v>
      </c>
      <c r="AA58" s="11">
        <f>+'Indice PondENGHO'!AA56/'Indice PondENGHO'!AA44-1</f>
        <v>0.34042067864791359</v>
      </c>
      <c r="AB58" s="10">
        <f>+'Indice PondENGHO'!AB56/'Indice PondENGHO'!AB44-1</f>
        <v>0.53404545021010508</v>
      </c>
      <c r="AC58" s="3">
        <f>+'Indice PondENGHO'!AC56/'Indice PondENGHO'!AC44-1</f>
        <v>0.48790029849946959</v>
      </c>
      <c r="AD58" s="3">
        <f>+'Indice PondENGHO'!AD56/'Indice PondENGHO'!AD44-1</f>
        <v>0.65212311392099287</v>
      </c>
      <c r="AE58" s="3">
        <f>+'Indice PondENGHO'!AE56/'Indice PondENGHO'!AE44-1</f>
        <v>0.28421829294719214</v>
      </c>
      <c r="AF58" s="3">
        <f>+'Indice PondENGHO'!AF56/'Indice PondENGHO'!AF44-1</f>
        <v>0.50017790535658624</v>
      </c>
      <c r="AG58" s="3">
        <f>+'Indice PondENGHO'!AG56/'Indice PondENGHO'!AG44-1</f>
        <v>0.5271590418272496</v>
      </c>
      <c r="AH58" s="3">
        <f>+'Indice PondENGHO'!AH56/'Indice PondENGHO'!AH44-1</f>
        <v>0.62858693262275867</v>
      </c>
      <c r="AI58" s="3">
        <f>+'Indice PondENGHO'!AI56/'Indice PondENGHO'!AI44-1</f>
        <v>0.28133431742067883</v>
      </c>
      <c r="AJ58" s="3">
        <f>+'Indice PondENGHO'!AJ56/'Indice PondENGHO'!AJ44-1</f>
        <v>0.49120837717500243</v>
      </c>
      <c r="AK58" s="3">
        <f>+'Indice PondENGHO'!AK56/'Indice PondENGHO'!AK44-1</f>
        <v>0.40197545211636565</v>
      </c>
      <c r="AL58" s="3">
        <f>+'Indice PondENGHO'!AL56/'Indice PondENGHO'!AL44-1</f>
        <v>0.50242829616689999</v>
      </c>
      <c r="AM58" s="11">
        <f>+'Indice PondENGHO'!AM56/'Indice PondENGHO'!AM44-1</f>
        <v>0.34194118586745037</v>
      </c>
      <c r="AN58" s="10">
        <f>+'Indice PondENGHO'!AN56/'Indice PondENGHO'!AN44-1</f>
        <v>0.53183212707825334</v>
      </c>
      <c r="AO58" s="3">
        <f>+'Indice PondENGHO'!AO56/'Indice PondENGHO'!AO44-1</f>
        <v>0.48611512146546532</v>
      </c>
      <c r="AP58" s="3">
        <f>+'Indice PondENGHO'!AP56/'Indice PondENGHO'!AP44-1</f>
        <v>0.65265112232773292</v>
      </c>
      <c r="AQ58" s="3">
        <f>+'Indice PondENGHO'!AQ56/'Indice PondENGHO'!AQ44-1</f>
        <v>0.28240935602608519</v>
      </c>
      <c r="AR58" s="3">
        <f>+'Indice PondENGHO'!AR56/'Indice PondENGHO'!AR44-1</f>
        <v>0.50093519729327562</v>
      </c>
      <c r="AS58" s="3">
        <f>+'Indice PondENGHO'!AS56/'Indice PondENGHO'!AS44-1</f>
        <v>0.51640579800612985</v>
      </c>
      <c r="AT58" s="3">
        <f>+'Indice PondENGHO'!AT56/'Indice PondENGHO'!AT44-1</f>
        <v>0.62593163477433555</v>
      </c>
      <c r="AU58" s="3">
        <f>+'Indice PondENGHO'!AU56/'Indice PondENGHO'!AU44-1</f>
        <v>0.28240916191021648</v>
      </c>
      <c r="AV58" s="3">
        <f>+'Indice PondENGHO'!AV56/'Indice PondENGHO'!AV44-1</f>
        <v>0.49056864140118916</v>
      </c>
      <c r="AW58" s="3">
        <f>+'Indice PondENGHO'!AW56/'Indice PondENGHO'!AW44-1</f>
        <v>0.39951773737724938</v>
      </c>
      <c r="AX58" s="3">
        <f>+'Indice PondENGHO'!AX56/'Indice PondENGHO'!AX44-1</f>
        <v>0.50216398983174759</v>
      </c>
      <c r="AY58" s="11">
        <f>+'Indice PondENGHO'!AY56/'Indice PondENGHO'!AY44-1</f>
        <v>0.34331174090864858</v>
      </c>
      <c r="AZ58" s="10">
        <f>+'Indice PondENGHO'!AZ56/'Indice PondENGHO'!AZ44-1</f>
        <v>0.52681831330360862</v>
      </c>
      <c r="BA58" s="3">
        <f>+'Indice PondENGHO'!BA56/'Indice PondENGHO'!BA44-1</f>
        <v>0.48321192962559611</v>
      </c>
      <c r="BB58" s="3">
        <f>+'Indice PondENGHO'!BB56/'Indice PondENGHO'!BB44-1</f>
        <v>0.65321984201838212</v>
      </c>
      <c r="BC58" s="3">
        <f>+'Indice PondENGHO'!BC56/'Indice PondENGHO'!BC44-1</f>
        <v>0.27860852666154545</v>
      </c>
      <c r="BD58" s="3">
        <f>+'Indice PondENGHO'!BD56/'Indice PondENGHO'!BD44-1</f>
        <v>0.50460609823970115</v>
      </c>
      <c r="BE58" s="3">
        <f>+'Indice PondENGHO'!BE56/'Indice PondENGHO'!BE44-1</f>
        <v>0.50721341295137856</v>
      </c>
      <c r="BF58" s="3">
        <f>+'Indice PondENGHO'!BF56/'Indice PondENGHO'!BF44-1</f>
        <v>0.62291788191068775</v>
      </c>
      <c r="BG58" s="3">
        <f>+'Indice PondENGHO'!BG56/'Indice PondENGHO'!BG44-1</f>
        <v>0.28064347578947224</v>
      </c>
      <c r="BH58" s="3">
        <f>+'Indice PondENGHO'!BH56/'Indice PondENGHO'!BH44-1</f>
        <v>0.49201922070683679</v>
      </c>
      <c r="BI58" s="3">
        <f>+'Indice PondENGHO'!BI56/'Indice PondENGHO'!BI44-1</f>
        <v>0.40637900463890597</v>
      </c>
      <c r="BJ58" s="3">
        <f>+'Indice PondENGHO'!BJ56/'Indice PondENGHO'!BJ44-1</f>
        <v>0.50007679647787917</v>
      </c>
      <c r="BK58" s="11">
        <f>+'Indice PondENGHO'!BK56/'Indice PondENGHO'!BK44-1</f>
        <v>0.35085351209589333</v>
      </c>
      <c r="BL58" s="2">
        <f t="shared" si="1"/>
        <v>44348</v>
      </c>
      <c r="BM58" s="10">
        <f>+'Indice PondENGHO'!BL56/'Indice PondENGHO'!BL44-1</f>
        <v>0.50972929587467863</v>
      </c>
      <c r="BN58" s="3">
        <f>+'Indice PondENGHO'!BM56/'Indice PondENGHO'!BM44-1</f>
        <v>0.50560297055204395</v>
      </c>
      <c r="BO58" s="3">
        <f>+'Indice PondENGHO'!BN56/'Indice PondENGHO'!BN44-1</f>
        <v>0.50401434265233402</v>
      </c>
      <c r="BP58" s="3">
        <f>+'Indice PondENGHO'!BO56/'Indice PondENGHO'!BO44-1</f>
        <v>0.50357462248097384</v>
      </c>
      <c r="BQ58" s="11">
        <f>+'Indice PondENGHO'!BP56/'Indice PondENGHO'!BP44-1</f>
        <v>0.49671004681788711</v>
      </c>
      <c r="BR58" s="10">
        <f>+'Indice PondENGHO'!BQ56/'Indice PondENGHO'!BQ44-1</f>
        <v>0.53314275449228732</v>
      </c>
      <c r="BS58" s="3">
        <f>+'Indice PondENGHO'!BR56/'Indice PondENGHO'!BR44-1</f>
        <v>0.48631299528399352</v>
      </c>
      <c r="BT58" s="3">
        <f>+'Indice PondENGHO'!BS56/'Indice PondENGHO'!BS44-1</f>
        <v>0.65189330590776917</v>
      </c>
      <c r="BU58" s="3">
        <f>+'Indice PondENGHO'!BT56/'Indice PondENGHO'!BT44-1</f>
        <v>0.28254252503549959</v>
      </c>
      <c r="BV58" s="3">
        <f>+'Indice PondENGHO'!BU56/'Indice PondENGHO'!BU44-1</f>
        <v>0.50169409682826105</v>
      </c>
      <c r="BW58" s="3">
        <f>+'Indice PondENGHO'!BV56/'Indice PondENGHO'!BV44-1</f>
        <v>0.51723199445934842</v>
      </c>
      <c r="BX58" s="3">
        <f>+'Indice PondENGHO'!BW56/'Indice PondENGHO'!BW44-1</f>
        <v>0.62567020459737144</v>
      </c>
      <c r="BY58" s="3">
        <f>+'Indice PondENGHO'!BX56/'Indice PondENGHO'!BX44-1</f>
        <v>0.28260978480375498</v>
      </c>
      <c r="BZ58" s="3">
        <f>+'Indice PondENGHO'!BY56/'Indice PondENGHO'!BY44-1</f>
        <v>0.4897952599014026</v>
      </c>
      <c r="CA58" s="3">
        <f>+'Indice PondENGHO'!BZ56/'Indice PondENGHO'!BZ44-1</f>
        <v>0.40255825366667075</v>
      </c>
      <c r="CB58" s="3">
        <f>+'Indice PondENGHO'!CA56/'Indice PondENGHO'!CA44-1</f>
        <v>0.50174561481091784</v>
      </c>
      <c r="CC58" s="11">
        <f>+'Indice PondENGHO'!CB56/'Indice PondENGHO'!CB44-1</f>
        <v>0.34476088414040085</v>
      </c>
      <c r="CD58" s="3">
        <f>+'Indice PondENGHO'!CC56/'Indice PondENGHO'!CC44-1</f>
        <v>0.50252275943063718</v>
      </c>
      <c r="CE58" s="3">
        <f>+'Indice PondENGHO'!CD56/'Indice PondENGHO'!CD44-1</f>
        <v>0.50252290159940993</v>
      </c>
      <c r="CF58" s="3">
        <f>+'[3]Infla Interanual PondENGHO'!CD58</f>
        <v>0.50219136507861961</v>
      </c>
      <c r="CG58" s="3"/>
      <c r="CI58" s="74">
        <f t="shared" si="8"/>
        <v>1.3019249056791526E-2</v>
      </c>
      <c r="CJ58" s="74">
        <f t="shared" si="3"/>
        <v>1.3019249056791526E-2</v>
      </c>
      <c r="CK58" s="74">
        <f t="shared" si="9"/>
        <v>0</v>
      </c>
      <c r="CL58" s="74"/>
      <c r="CM58" s="74"/>
      <c r="CN58" s="74">
        <f>+'[3]Infla Interanual PondENGHO'!CF58</f>
        <v>1.2983857234744489E-2</v>
      </c>
      <c r="CP58" s="74">
        <f t="shared" si="17"/>
        <v>3.539182204703728E-5</v>
      </c>
      <c r="CT58" s="75">
        <f t="shared" si="10"/>
        <v>0.50972929587467863</v>
      </c>
      <c r="CU58" s="75">
        <f t="shared" si="11"/>
        <v>0.50560297055204395</v>
      </c>
      <c r="CV58" s="75">
        <f t="shared" si="12"/>
        <v>0.50401434265233402</v>
      </c>
      <c r="CW58" s="75">
        <f t="shared" si="13"/>
        <v>0.50357462248097384</v>
      </c>
      <c r="CX58" s="75">
        <f t="shared" si="14"/>
        <v>0.49671004681788711</v>
      </c>
      <c r="CY58" s="76">
        <f>+'[3]Infla Interanual PondENGHO'!BL58</f>
        <v>0.50938465697867086</v>
      </c>
      <c r="CZ58" s="76">
        <f>+'[3]Infla Interanual PondENGHO'!BM58</f>
        <v>0.5052645737913799</v>
      </c>
      <c r="DA58" s="76">
        <f>+'[3]Infla Interanual PondENGHO'!BN58</f>
        <v>0.50365504090684898</v>
      </c>
      <c r="DB58" s="76">
        <f>+'[3]Infla Interanual PondENGHO'!BO58</f>
        <v>0.50324846228402698</v>
      </c>
      <c r="DC58" s="76">
        <f>+'[3]Infla Interanual PondENGHO'!BP58</f>
        <v>0.49640079974392637</v>
      </c>
      <c r="DE58" s="3">
        <f t="shared" si="18"/>
        <v>3.446388960077762E-4</v>
      </c>
      <c r="DF58" s="3">
        <f t="shared" si="19"/>
        <v>3.3839676066405033E-4</v>
      </c>
      <c r="DG58" s="3">
        <f t="shared" si="19"/>
        <v>3.5930174548504112E-4</v>
      </c>
      <c r="DH58" s="3">
        <f t="shared" si="19"/>
        <v>3.2616019694686749E-4</v>
      </c>
      <c r="DI58" s="3">
        <f t="shared" si="20"/>
        <v>3.0924707396073892E-4</v>
      </c>
      <c r="DJ58" s="3">
        <f t="shared" si="15"/>
        <v>3.3153652079032092E-4</v>
      </c>
    </row>
    <row r="59" spans="1:114" x14ac:dyDescent="0.3">
      <c r="A59" s="2">
        <f t="shared" si="0"/>
        <v>44378</v>
      </c>
      <c r="B59" s="1">
        <f t="shared" si="2"/>
        <v>7</v>
      </c>
      <c r="C59" s="1">
        <v>2021</v>
      </c>
      <c r="D59" s="10">
        <f>+'Indice PondENGHO'!D57/'Indice PondENGHO'!D45-1</f>
        <v>0.57022782084271517</v>
      </c>
      <c r="E59" s="3">
        <f>+'Indice PondENGHO'!E57/'Indice PondENGHO'!E45-1</f>
        <v>0.51475377340097639</v>
      </c>
      <c r="F59" s="3">
        <f>+'Indice PondENGHO'!F57/'Indice PondENGHO'!F45-1</f>
        <v>0.60604106237201405</v>
      </c>
      <c r="G59" s="3">
        <f>+'Indice PondENGHO'!G57/'Indice PondENGHO'!G45-1</f>
        <v>0.30638507604501797</v>
      </c>
      <c r="H59" s="3">
        <f>+'Indice PondENGHO'!H57/'Indice PondENGHO'!H45-1</f>
        <v>0.48138590674354842</v>
      </c>
      <c r="I59" s="3">
        <f>+'Indice PondENGHO'!I57/'Indice PondENGHO'!I45-1</f>
        <v>0.55984709833106439</v>
      </c>
      <c r="J59" s="3">
        <f>+'Indice PondENGHO'!J57/'Indice PondENGHO'!J45-1</f>
        <v>0.63558415924872702</v>
      </c>
      <c r="K59" s="3">
        <f>+'Indice PondENGHO'!K57/'Indice PondENGHO'!K45-1</f>
        <v>0.28699344585279207</v>
      </c>
      <c r="L59" s="3">
        <f>+'Indice PondENGHO'!L57/'Indice PondENGHO'!L45-1</f>
        <v>0.47533994561840975</v>
      </c>
      <c r="M59" s="3">
        <f>+'Indice PondENGHO'!M57/'Indice PondENGHO'!M45-1</f>
        <v>0.4227040034444316</v>
      </c>
      <c r="N59" s="3">
        <f>+'Indice PondENGHO'!N57/'Indice PondENGHO'!N45-1</f>
        <v>0.54257724227925364</v>
      </c>
      <c r="O59" s="11">
        <f>+'Indice PondENGHO'!O57/'Indice PondENGHO'!O45-1</f>
        <v>0.34698949863690332</v>
      </c>
      <c r="P59" s="10">
        <f>+'Indice PondENGHO'!P57/'Indice PondENGHO'!P45-1</f>
        <v>0.56741762513305827</v>
      </c>
      <c r="Q59" s="3">
        <f>+'Indice PondENGHO'!Q57/'Indice PondENGHO'!Q45-1</f>
        <v>0.51237858926603219</v>
      </c>
      <c r="R59" s="3">
        <f>+'Indice PondENGHO'!R57/'Indice PondENGHO'!R45-1</f>
        <v>0.60942550921669336</v>
      </c>
      <c r="S59" s="3">
        <f>+'Indice PondENGHO'!S57/'Indice PondENGHO'!S45-1</f>
        <v>0.30718171435742736</v>
      </c>
      <c r="T59" s="3">
        <f>+'Indice PondENGHO'!T57/'Indice PondENGHO'!T45-1</f>
        <v>0.48375122297898066</v>
      </c>
      <c r="U59" s="3">
        <f>+'Indice PondENGHO'!U57/'Indice PondENGHO'!U45-1</f>
        <v>0.55357534480031023</v>
      </c>
      <c r="V59" s="3">
        <f>+'Indice PondENGHO'!V57/'Indice PondENGHO'!V45-1</f>
        <v>0.6354488293706817</v>
      </c>
      <c r="W59" s="3">
        <f>+'Indice PondENGHO'!W57/'Indice PondENGHO'!W45-1</f>
        <v>0.28004809709501854</v>
      </c>
      <c r="X59" s="3">
        <f>+'Indice PondENGHO'!X57/'Indice PondENGHO'!X45-1</f>
        <v>0.48090997478774855</v>
      </c>
      <c r="Y59" s="3">
        <f>+'Indice PondENGHO'!Y57/'Indice PondENGHO'!Y45-1</f>
        <v>0.43557294281864722</v>
      </c>
      <c r="Z59" s="3">
        <f>+'Indice PondENGHO'!Z57/'Indice PondENGHO'!Z45-1</f>
        <v>0.54590787621806958</v>
      </c>
      <c r="AA59" s="11">
        <f>+'Indice PondENGHO'!AA57/'Indice PondENGHO'!AA45-1</f>
        <v>0.35133487274684327</v>
      </c>
      <c r="AB59" s="10">
        <f>+'Indice PondENGHO'!AB57/'Indice PondENGHO'!AB45-1</f>
        <v>0.56596339398210938</v>
      </c>
      <c r="AC59" s="3">
        <f>+'Indice PondENGHO'!AC57/'Indice PondENGHO'!AC45-1</f>
        <v>0.51271136635325409</v>
      </c>
      <c r="AD59" s="3">
        <f>+'Indice PondENGHO'!AD57/'Indice PondENGHO'!AD45-1</f>
        <v>0.60977510734479279</v>
      </c>
      <c r="AE59" s="3">
        <f>+'Indice PondENGHO'!AE57/'Indice PondENGHO'!AE45-1</f>
        <v>0.30639436143410204</v>
      </c>
      <c r="AF59" s="3">
        <f>+'Indice PondENGHO'!AF57/'Indice PondENGHO'!AF45-1</f>
        <v>0.48415698497953596</v>
      </c>
      <c r="AG59" s="3">
        <f>+'Indice PondENGHO'!AG57/'Indice PondENGHO'!AG45-1</f>
        <v>0.55320006740945926</v>
      </c>
      <c r="AH59" s="3">
        <f>+'Indice PondENGHO'!AH57/'Indice PondENGHO'!AH45-1</f>
        <v>0.63718650525543308</v>
      </c>
      <c r="AI59" s="3">
        <f>+'Indice PondENGHO'!AI57/'Indice PondENGHO'!AI45-1</f>
        <v>0.27652930591253266</v>
      </c>
      <c r="AJ59" s="3">
        <f>+'Indice PondENGHO'!AJ57/'Indice PondENGHO'!AJ45-1</f>
        <v>0.4842869667431795</v>
      </c>
      <c r="AK59" s="3">
        <f>+'Indice PondENGHO'!AK57/'Indice PondENGHO'!AK45-1</f>
        <v>0.43840320515703057</v>
      </c>
      <c r="AL59" s="3">
        <f>+'Indice PondENGHO'!AL57/'Indice PondENGHO'!AL45-1</f>
        <v>0.54408550662259625</v>
      </c>
      <c r="AM59" s="11">
        <f>+'Indice PondENGHO'!AM57/'Indice PondENGHO'!AM45-1</f>
        <v>0.35309352818713613</v>
      </c>
      <c r="AN59" s="10">
        <f>+'Indice PondENGHO'!AN57/'Indice PondENGHO'!AN45-1</f>
        <v>0.56374671729365788</v>
      </c>
      <c r="AO59" s="3">
        <f>+'Indice PondENGHO'!AO57/'Indice PondENGHO'!AO45-1</f>
        <v>0.51096322202075295</v>
      </c>
      <c r="AP59" s="3">
        <f>+'Indice PondENGHO'!AP57/'Indice PondENGHO'!AP45-1</f>
        <v>0.61209397999327364</v>
      </c>
      <c r="AQ59" s="3">
        <f>+'Indice PondENGHO'!AQ57/'Indice PondENGHO'!AQ45-1</f>
        <v>0.30576667145105274</v>
      </c>
      <c r="AR59" s="3">
        <f>+'Indice PondENGHO'!AR57/'Indice PondENGHO'!AR45-1</f>
        <v>0.48439741323327801</v>
      </c>
      <c r="AS59" s="3">
        <f>+'Indice PondENGHO'!AS57/'Indice PondENGHO'!AS45-1</f>
        <v>0.54077267070082824</v>
      </c>
      <c r="AT59" s="3">
        <f>+'Indice PondENGHO'!AT57/'Indice PondENGHO'!AT45-1</f>
        <v>0.63350859379383806</v>
      </c>
      <c r="AU59" s="3">
        <f>+'Indice PondENGHO'!AU57/'Indice PondENGHO'!AU45-1</f>
        <v>0.27716832957010551</v>
      </c>
      <c r="AV59" s="3">
        <f>+'Indice PondENGHO'!AV57/'Indice PondENGHO'!AV45-1</f>
        <v>0.4860029454439494</v>
      </c>
      <c r="AW59" s="3">
        <f>+'Indice PondENGHO'!AW57/'Indice PondENGHO'!AW45-1</f>
        <v>0.43621685862645232</v>
      </c>
      <c r="AX59" s="3">
        <f>+'Indice PondENGHO'!AX57/'Indice PondENGHO'!AX45-1</f>
        <v>0.54479595021365435</v>
      </c>
      <c r="AY59" s="11">
        <f>+'Indice PondENGHO'!AY57/'Indice PondENGHO'!AY45-1</f>
        <v>0.35465739733874857</v>
      </c>
      <c r="AZ59" s="10">
        <f>+'Indice PondENGHO'!AZ57/'Indice PondENGHO'!AZ45-1</f>
        <v>0.55887973569611549</v>
      </c>
      <c r="BA59" s="3">
        <f>+'Indice PondENGHO'!BA57/'Indice PondENGHO'!BA45-1</f>
        <v>0.50879548498111893</v>
      </c>
      <c r="BB59" s="3">
        <f>+'Indice PondENGHO'!BB57/'Indice PondENGHO'!BB45-1</f>
        <v>0.61398674725967806</v>
      </c>
      <c r="BC59" s="3">
        <f>+'Indice PondENGHO'!BC57/'Indice PondENGHO'!BC45-1</f>
        <v>0.30494578075279222</v>
      </c>
      <c r="BD59" s="3">
        <f>+'Indice PondENGHO'!BD57/'Indice PondENGHO'!BD45-1</f>
        <v>0.48562387441998678</v>
      </c>
      <c r="BE59" s="3">
        <f>+'Indice PondENGHO'!BE57/'Indice PondENGHO'!BE45-1</f>
        <v>0.53039731750652708</v>
      </c>
      <c r="BF59" s="3">
        <f>+'Indice PondENGHO'!BF57/'Indice PondENGHO'!BF45-1</f>
        <v>0.62998419755044743</v>
      </c>
      <c r="BG59" s="3">
        <f>+'Indice PondENGHO'!BG57/'Indice PondENGHO'!BG45-1</f>
        <v>0.27383396480350286</v>
      </c>
      <c r="BH59" s="3">
        <f>+'Indice PondENGHO'!BH57/'Indice PondENGHO'!BH45-1</f>
        <v>0.4895485924416354</v>
      </c>
      <c r="BI59" s="3">
        <f>+'Indice PondENGHO'!BI57/'Indice PondENGHO'!BI45-1</f>
        <v>0.44998692434880039</v>
      </c>
      <c r="BJ59" s="3">
        <f>+'Indice PondENGHO'!BJ57/'Indice PondENGHO'!BJ45-1</f>
        <v>0.54472222790193636</v>
      </c>
      <c r="BK59" s="11">
        <f>+'Indice PondENGHO'!BK57/'Indice PondENGHO'!BK45-1</f>
        <v>0.36269281835739187</v>
      </c>
      <c r="BL59" s="2">
        <f t="shared" si="1"/>
        <v>44378</v>
      </c>
      <c r="BM59" s="10">
        <f>+'Indice PondENGHO'!BL57/'Indice PondENGHO'!BL45-1</f>
        <v>0.52504867892464091</v>
      </c>
      <c r="BN59" s="3">
        <f>+'Indice PondENGHO'!BM57/'Indice PondENGHO'!BM45-1</f>
        <v>0.52054066762300244</v>
      </c>
      <c r="BO59" s="3">
        <f>+'Indice PondENGHO'!BN57/'Indice PondENGHO'!BN45-1</f>
        <v>0.51901435271320451</v>
      </c>
      <c r="BP59" s="3">
        <f>+'Indice PondENGHO'!BO57/'Indice PondENGHO'!BO45-1</f>
        <v>0.51804025354650918</v>
      </c>
      <c r="BQ59" s="11">
        <f>+'Indice PondENGHO'!BP57/'Indice PondENGHO'!BP45-1</f>
        <v>0.51121096582976366</v>
      </c>
      <c r="BR59" s="10">
        <f>+'Indice PondENGHO'!BQ57/'Indice PondENGHO'!BQ45-1</f>
        <v>0.56494936752020175</v>
      </c>
      <c r="BS59" s="3">
        <f>+'Indice PondENGHO'!BR57/'Indice PondENGHO'!BR45-1</f>
        <v>0.51137158135521688</v>
      </c>
      <c r="BT59" s="3">
        <f>+'Indice PondENGHO'!BS57/'Indice PondENGHO'!BS45-1</f>
        <v>0.61092854726766266</v>
      </c>
      <c r="BU59" s="3">
        <f>+'Indice PondENGHO'!BT57/'Indice PondENGHO'!BT45-1</f>
        <v>0.305907601055597</v>
      </c>
      <c r="BV59" s="3">
        <f>+'Indice PondENGHO'!BU57/'Indice PondENGHO'!BU45-1</f>
        <v>0.48452229371661515</v>
      </c>
      <c r="BW59" s="3">
        <f>+'Indice PondENGHO'!BV57/'Indice PondENGHO'!BV45-1</f>
        <v>0.54166446855603811</v>
      </c>
      <c r="BX59" s="3">
        <f>+'Indice PondENGHO'!BW57/'Indice PondENGHO'!BW45-1</f>
        <v>0.63330785849282001</v>
      </c>
      <c r="BY59" s="3">
        <f>+'Indice PondENGHO'!BX57/'Indice PondENGHO'!BX45-1</f>
        <v>0.27769550278870425</v>
      </c>
      <c r="BZ59" s="3">
        <f>+'Indice PondENGHO'!BY57/'Indice PondENGHO'!BY45-1</f>
        <v>0.48518788947386593</v>
      </c>
      <c r="CA59" s="3">
        <f>+'Indice PondENGHO'!BZ57/'Indice PondENGHO'!BZ45-1</f>
        <v>0.4411559739013946</v>
      </c>
      <c r="CB59" s="3">
        <f>+'Indice PondENGHO'!CA57/'Indice PondENGHO'!CA45-1</f>
        <v>0.54461466176128104</v>
      </c>
      <c r="CC59" s="11">
        <f>+'Indice PondENGHO'!CB57/'Indice PondENGHO'!CB45-1</f>
        <v>0.35613189561894143</v>
      </c>
      <c r="CD59" s="3">
        <f>+'Indice PondENGHO'!CC57/'Indice PondENGHO'!CC45-1</f>
        <v>0.51727441948391095</v>
      </c>
      <c r="CE59" s="3">
        <f>+'Indice PondENGHO'!CD57/'Indice PondENGHO'!CD45-1</f>
        <v>0.51727432690757924</v>
      </c>
      <c r="CF59" s="3">
        <f>+'[3]Infla Interanual PondENGHO'!CD59</f>
        <v>0.51750656972263243</v>
      </c>
      <c r="CG59" s="3"/>
      <c r="CI59" s="74">
        <f t="shared" si="8"/>
        <v>1.3837713094877246E-2</v>
      </c>
      <c r="CJ59" s="74">
        <f t="shared" si="3"/>
        <v>1.3837713094877246E-2</v>
      </c>
      <c r="CK59" s="74">
        <f t="shared" si="9"/>
        <v>0</v>
      </c>
      <c r="CL59" s="74"/>
      <c r="CM59" s="74"/>
      <c r="CN59" s="74">
        <f>+'[3]Infla Interanual PondENGHO'!CF59</f>
        <v>1.3715265396103682E-2</v>
      </c>
      <c r="CP59" s="74">
        <f t="shared" si="17"/>
        <v>1.2244769877356454E-4</v>
      </c>
      <c r="CT59" s="75">
        <f t="shared" si="10"/>
        <v>0.52504867892464091</v>
      </c>
      <c r="CU59" s="75">
        <f t="shared" si="11"/>
        <v>0.52054066762300244</v>
      </c>
      <c r="CV59" s="75">
        <f t="shared" si="12"/>
        <v>0.51901435271320451</v>
      </c>
      <c r="CW59" s="75">
        <f t="shared" si="13"/>
        <v>0.51804025354650918</v>
      </c>
      <c r="CX59" s="75">
        <f t="shared" si="14"/>
        <v>0.51121096582976366</v>
      </c>
      <c r="CY59" s="76">
        <f>+'[3]Infla Interanual PondENGHO'!BL59</f>
        <v>0.5252052477351592</v>
      </c>
      <c r="CZ59" s="76">
        <f>+'[3]Infla Interanual PondENGHO'!BM59</f>
        <v>0.52075060618750002</v>
      </c>
      <c r="DA59" s="76">
        <f>+'[3]Infla Interanual PondENGHO'!BN59</f>
        <v>0.5192307674506671</v>
      </c>
      <c r="DB59" s="76">
        <f>+'[3]Infla Interanual PondENGHO'!BO59</f>
        <v>0.51829197044765984</v>
      </c>
      <c r="DC59" s="76">
        <f>+'[3]Infla Interanual PondENGHO'!BP59</f>
        <v>0.51148998233905552</v>
      </c>
      <c r="DE59" s="3">
        <f t="shared" si="18"/>
        <v>-1.5656881051828719E-4</v>
      </c>
      <c r="DF59" s="3">
        <f t="shared" si="19"/>
        <v>-2.0993856449758042E-4</v>
      </c>
      <c r="DG59" s="3">
        <f t="shared" si="19"/>
        <v>-2.164147374625891E-4</v>
      </c>
      <c r="DH59" s="3">
        <f t="shared" si="19"/>
        <v>-2.5171690115066703E-4</v>
      </c>
      <c r="DI59" s="3">
        <f t="shared" si="20"/>
        <v>-2.7901650929185173E-4</v>
      </c>
      <c r="DJ59" s="3">
        <f t="shared" si="15"/>
        <v>-2.3224281505318523E-4</v>
      </c>
    </row>
    <row r="60" spans="1:114" x14ac:dyDescent="0.3">
      <c r="A60" s="2">
        <f t="shared" si="0"/>
        <v>44409</v>
      </c>
      <c r="B60" s="1">
        <f t="shared" si="2"/>
        <v>8</v>
      </c>
      <c r="C60" s="1">
        <v>2021</v>
      </c>
      <c r="D60" s="10">
        <f>+'Indice PondENGHO'!D58/'Indice PondENGHO'!D46-1</f>
        <v>0.54299385323127702</v>
      </c>
      <c r="E60" s="3">
        <f>+'Indice PondENGHO'!E58/'Indice PondENGHO'!E46-1</f>
        <v>0.52727647928986165</v>
      </c>
      <c r="F60" s="3">
        <f>+'Indice PondENGHO'!F58/'Indice PondENGHO'!F46-1</f>
        <v>0.62377895908537662</v>
      </c>
      <c r="G60" s="3">
        <f>+'Indice PondENGHO'!G58/'Indice PondENGHO'!G46-1</f>
        <v>0.2900816754588611</v>
      </c>
      <c r="H60" s="3">
        <f>+'Indice PondENGHO'!H58/'Indice PondENGHO'!H46-1</f>
        <v>0.48102350756554868</v>
      </c>
      <c r="I60" s="3">
        <f>+'Indice PondENGHO'!I58/'Indice PondENGHO'!I46-1</f>
        <v>0.58335093502634328</v>
      </c>
      <c r="J60" s="3">
        <f>+'Indice PondENGHO'!J58/'Indice PondENGHO'!J46-1</f>
        <v>0.62857412008401425</v>
      </c>
      <c r="K60" s="3">
        <f>+'Indice PondENGHO'!K58/'Indice PondENGHO'!K46-1</f>
        <v>0.27548730619426731</v>
      </c>
      <c r="L60" s="3">
        <f>+'Indice PondENGHO'!L58/'Indice PondENGHO'!L46-1</f>
        <v>0.48220794870168926</v>
      </c>
      <c r="M60" s="3">
        <f>+'Indice PondENGHO'!M58/'Indice PondENGHO'!M46-1</f>
        <v>0.46949935208944105</v>
      </c>
      <c r="N60" s="3">
        <f>+'Indice PondENGHO'!N58/'Indice PondENGHO'!N46-1</f>
        <v>0.55959087060081902</v>
      </c>
      <c r="O60" s="11">
        <f>+'Indice PondENGHO'!O58/'Indice PondENGHO'!O46-1</f>
        <v>0.35022834875392306</v>
      </c>
      <c r="P60" s="10">
        <f>+'Indice PondENGHO'!P58/'Indice PondENGHO'!P46-1</f>
        <v>0.53882589261342684</v>
      </c>
      <c r="Q60" s="3">
        <f>+'Indice PondENGHO'!Q58/'Indice PondENGHO'!Q46-1</f>
        <v>0.52302588713252551</v>
      </c>
      <c r="R60" s="3">
        <f>+'Indice PondENGHO'!R58/'Indice PondENGHO'!R46-1</f>
        <v>0.62482414086545335</v>
      </c>
      <c r="S60" s="3">
        <f>+'Indice PondENGHO'!S58/'Indice PondENGHO'!S46-1</f>
        <v>0.29032932527515065</v>
      </c>
      <c r="T60" s="3">
        <f>+'Indice PondENGHO'!T58/'Indice PondENGHO'!T46-1</f>
        <v>0.48201325479802892</v>
      </c>
      <c r="U60" s="3">
        <f>+'Indice PondENGHO'!U58/'Indice PondENGHO'!U46-1</f>
        <v>0.57879482527892878</v>
      </c>
      <c r="V60" s="3">
        <f>+'Indice PondENGHO'!V58/'Indice PondENGHO'!V46-1</f>
        <v>0.62901439635887058</v>
      </c>
      <c r="W60" s="3">
        <f>+'Indice PondENGHO'!W58/'Indice PondENGHO'!W46-1</f>
        <v>0.26940334052129011</v>
      </c>
      <c r="X60" s="3">
        <f>+'Indice PondENGHO'!X58/'Indice PondENGHO'!X46-1</f>
        <v>0.48524371894594642</v>
      </c>
      <c r="Y60" s="3">
        <f>+'Indice PondENGHO'!Y58/'Indice PondENGHO'!Y46-1</f>
        <v>0.4827534124745918</v>
      </c>
      <c r="Z60" s="3">
        <f>+'Indice PondENGHO'!Z58/'Indice PondENGHO'!Z46-1</f>
        <v>0.56232212255133862</v>
      </c>
      <c r="AA60" s="11">
        <f>+'Indice PondENGHO'!AA58/'Indice PondENGHO'!AA46-1</f>
        <v>0.35254047221477625</v>
      </c>
      <c r="AB60" s="10">
        <f>+'Indice PondENGHO'!AB58/'Indice PondENGHO'!AB46-1</f>
        <v>0.53647983241850183</v>
      </c>
      <c r="AC60" s="3">
        <f>+'Indice PondENGHO'!AC58/'Indice PondENGHO'!AC46-1</f>
        <v>0.52375989132167788</v>
      </c>
      <c r="AD60" s="3">
        <f>+'Indice PondENGHO'!AD58/'Indice PondENGHO'!AD46-1</f>
        <v>0.62400074585910303</v>
      </c>
      <c r="AE60" s="3">
        <f>+'Indice PondENGHO'!AE58/'Indice PondENGHO'!AE46-1</f>
        <v>0.28857842917276222</v>
      </c>
      <c r="AF60" s="3">
        <f>+'Indice PondENGHO'!AF58/'Indice PondENGHO'!AF46-1</f>
        <v>0.48195275416558281</v>
      </c>
      <c r="AG60" s="3">
        <f>+'Indice PondENGHO'!AG58/'Indice PondENGHO'!AG46-1</f>
        <v>0.57915755676576608</v>
      </c>
      <c r="AH60" s="3">
        <f>+'Indice PondENGHO'!AH58/'Indice PondENGHO'!AH46-1</f>
        <v>0.63114986407973905</v>
      </c>
      <c r="AI60" s="3">
        <f>+'Indice PondENGHO'!AI58/'Indice PondENGHO'!AI46-1</f>
        <v>0.26597298099983968</v>
      </c>
      <c r="AJ60" s="3">
        <f>+'Indice PondENGHO'!AJ58/'Indice PondENGHO'!AJ46-1</f>
        <v>0.48750670053964584</v>
      </c>
      <c r="AK60" s="3">
        <f>+'Indice PondENGHO'!AK58/'Indice PondENGHO'!AK46-1</f>
        <v>0.4867481332355077</v>
      </c>
      <c r="AL60" s="3">
        <f>+'Indice PondENGHO'!AL58/'Indice PondENGHO'!AL46-1</f>
        <v>0.56063391000012452</v>
      </c>
      <c r="AM60" s="11">
        <f>+'Indice PondENGHO'!AM58/'Indice PondENGHO'!AM46-1</f>
        <v>0.35384231279556833</v>
      </c>
      <c r="AN60" s="10">
        <f>+'Indice PondENGHO'!AN58/'Indice PondENGHO'!AN46-1</f>
        <v>0.53426185376294999</v>
      </c>
      <c r="AO60" s="3">
        <f>+'Indice PondENGHO'!AO58/'Indice PondENGHO'!AO46-1</f>
        <v>0.52153984245873652</v>
      </c>
      <c r="AP60" s="3">
        <f>+'Indice PondENGHO'!AP58/'Indice PondENGHO'!AP46-1</f>
        <v>0.62663121439158687</v>
      </c>
      <c r="AQ60" s="3">
        <f>+'Indice PondENGHO'!AQ58/'Indice PondENGHO'!AQ46-1</f>
        <v>0.29051443404403376</v>
      </c>
      <c r="AR60" s="3">
        <f>+'Indice PondENGHO'!AR58/'Indice PondENGHO'!AR46-1</f>
        <v>0.48195119299971445</v>
      </c>
      <c r="AS60" s="3">
        <f>+'Indice PondENGHO'!AS58/'Indice PondENGHO'!AS46-1</f>
        <v>0.56873012741345996</v>
      </c>
      <c r="AT60" s="3">
        <f>+'Indice PondENGHO'!AT58/'Indice PondENGHO'!AT46-1</f>
        <v>0.62810702106132421</v>
      </c>
      <c r="AU60" s="3">
        <f>+'Indice PondENGHO'!AU58/'Indice PondENGHO'!AU46-1</f>
        <v>0.26698772984372332</v>
      </c>
      <c r="AV60" s="3">
        <f>+'Indice PondENGHO'!AV58/'Indice PondENGHO'!AV46-1</f>
        <v>0.4875735145817397</v>
      </c>
      <c r="AW60" s="3">
        <f>+'Indice PondENGHO'!AW58/'Indice PondENGHO'!AW46-1</f>
        <v>0.4835752119105079</v>
      </c>
      <c r="AX60" s="3">
        <f>+'Indice PondENGHO'!AX58/'Indice PondENGHO'!AX46-1</f>
        <v>0.56073905864573881</v>
      </c>
      <c r="AY60" s="11">
        <f>+'Indice PondENGHO'!AY58/'Indice PondENGHO'!AY46-1</f>
        <v>0.35397183925895237</v>
      </c>
      <c r="AZ60" s="10">
        <f>+'Indice PondENGHO'!AZ58/'Indice PondENGHO'!AZ46-1</f>
        <v>0.52914223508400693</v>
      </c>
      <c r="BA60" s="3">
        <f>+'Indice PondENGHO'!BA58/'Indice PondENGHO'!BA46-1</f>
        <v>0.51810176470173519</v>
      </c>
      <c r="BB60" s="3">
        <f>+'Indice PondENGHO'!BB58/'Indice PondENGHO'!BB46-1</f>
        <v>0.62855030956476377</v>
      </c>
      <c r="BC60" s="3">
        <f>+'Indice PondENGHO'!BC58/'Indice PondENGHO'!BC46-1</f>
        <v>0.29450756362972474</v>
      </c>
      <c r="BD60" s="3">
        <f>+'Indice PondENGHO'!BD58/'Indice PondENGHO'!BD46-1</f>
        <v>0.4819854978217446</v>
      </c>
      <c r="BE60" s="3">
        <f>+'Indice PondENGHO'!BE58/'Indice PondENGHO'!BE46-1</f>
        <v>0.56031351833418896</v>
      </c>
      <c r="BF60" s="3">
        <f>+'Indice PondENGHO'!BF58/'Indice PondENGHO'!BF46-1</f>
        <v>0.62517201618311979</v>
      </c>
      <c r="BG60" s="3">
        <f>+'Indice PondENGHO'!BG58/'Indice PondENGHO'!BG46-1</f>
        <v>0.26299784397444625</v>
      </c>
      <c r="BH60" s="3">
        <f>+'Indice PondENGHO'!BH58/'Indice PondENGHO'!BH46-1</f>
        <v>0.48946275588509192</v>
      </c>
      <c r="BI60" s="3">
        <f>+'Indice PondENGHO'!BI58/'Indice PondENGHO'!BI46-1</f>
        <v>0.49729426734326609</v>
      </c>
      <c r="BJ60" s="3">
        <f>+'Indice PondENGHO'!BJ58/'Indice PondENGHO'!BJ46-1</f>
        <v>0.5597758419104033</v>
      </c>
      <c r="BK60" s="11">
        <f>+'Indice PondENGHO'!BK58/'Indice PondENGHO'!BK46-1</f>
        <v>0.35756176762732261</v>
      </c>
      <c r="BL60" s="2">
        <f t="shared" si="1"/>
        <v>44409</v>
      </c>
      <c r="BM60" s="10">
        <f>+'Indice PondENGHO'!BL58/'Indice PondENGHO'!BL46-1</f>
        <v>0.51707288077796454</v>
      </c>
      <c r="BN60" s="3">
        <f>+'Indice PondENGHO'!BM58/'Indice PondENGHO'!BM46-1</f>
        <v>0.51398347081302642</v>
      </c>
      <c r="BO60" s="3">
        <f>+'Indice PondENGHO'!BN58/'Indice PondENGHO'!BN46-1</f>
        <v>0.51348676221531386</v>
      </c>
      <c r="BP60" s="3">
        <f>+'Indice PondENGHO'!BO58/'Indice PondENGHO'!BO46-1</f>
        <v>0.51455823800476974</v>
      </c>
      <c r="BQ60" s="11">
        <f>+'Indice PondENGHO'!BP58/'Indice PondENGHO'!BP46-1</f>
        <v>0.51048723084054171</v>
      </c>
      <c r="BR60" s="10">
        <f>+'Indice PondENGHO'!BQ58/'Indice PondENGHO'!BQ46-1</f>
        <v>0.53597935872431623</v>
      </c>
      <c r="BS60" s="3">
        <f>+'Indice PondENGHO'!BR58/'Indice PondENGHO'!BR46-1</f>
        <v>0.52191395659465223</v>
      </c>
      <c r="BT60" s="3">
        <f>+'Indice PondENGHO'!BS58/'Indice PondENGHO'!BS46-1</f>
        <v>0.62600053989197568</v>
      </c>
      <c r="BU60" s="3">
        <f>+'Indice PondENGHO'!BT58/'Indice PondENGHO'!BT46-1</f>
        <v>0.29139519582802165</v>
      </c>
      <c r="BV60" s="3">
        <f>+'Indice PondENGHO'!BU58/'Indice PondENGHO'!BU46-1</f>
        <v>0.4818916321969644</v>
      </c>
      <c r="BW60" s="3">
        <f>+'Indice PondENGHO'!BV58/'Indice PondENGHO'!BV46-1</f>
        <v>0.5694120265289897</v>
      </c>
      <c r="BX60" s="3">
        <f>+'Indice PondENGHO'!BW58/'Indice PondENGHO'!BW46-1</f>
        <v>0.62772626931567332</v>
      </c>
      <c r="BY60" s="3">
        <f>+'Indice PondENGHO'!BX58/'Indice PondENGHO'!BX46-1</f>
        <v>0.26702407366419312</v>
      </c>
      <c r="BZ60" s="3">
        <f>+'Indice PondENGHO'!BY58/'Indice PondENGHO'!BY46-1</f>
        <v>0.48736752943504835</v>
      </c>
      <c r="CA60" s="3">
        <f>+'Indice PondENGHO'!BZ58/'Indice PondENGHO'!BZ46-1</f>
        <v>0.48861372485788013</v>
      </c>
      <c r="CB60" s="3">
        <f>+'Indice PondENGHO'!CA58/'Indice PondENGHO'!CA46-1</f>
        <v>0.560439306797335</v>
      </c>
      <c r="CC60" s="11">
        <f>+'Indice PondENGHO'!CB58/'Indice PondENGHO'!CB46-1</f>
        <v>0.35470820939273273</v>
      </c>
      <c r="CD60" s="3">
        <f>+'Indice PondENGHO'!CC58/'Indice PondENGHO'!CC46-1</f>
        <v>0.51328190816948771</v>
      </c>
      <c r="CE60" s="3">
        <f>+'Indice PondENGHO'!CD58/'Indice PondENGHO'!CD46-1</f>
        <v>0.51328190816948771</v>
      </c>
      <c r="CF60" s="3">
        <f>+'[3]Infla Interanual PondENGHO'!CD60</f>
        <v>0.51397797550191604</v>
      </c>
      <c r="CG60" s="3"/>
      <c r="CI60" s="74">
        <f t="shared" si="8"/>
        <v>6.5856499374228328E-3</v>
      </c>
      <c r="CJ60" s="74">
        <f t="shared" si="3"/>
        <v>6.5856499374228328E-3</v>
      </c>
      <c r="CK60" s="74">
        <f t="shared" si="9"/>
        <v>0</v>
      </c>
      <c r="CL60" s="74"/>
      <c r="CM60" s="74"/>
      <c r="CN60" s="74">
        <f>+'[3]Infla Interanual PondENGHO'!CF60</f>
        <v>6.4162575295745317E-3</v>
      </c>
      <c r="CP60" s="74">
        <f t="shared" si="17"/>
        <v>1.6939240784830112E-4</v>
      </c>
      <c r="CT60" s="75">
        <f t="shared" si="10"/>
        <v>0.51707288077796454</v>
      </c>
      <c r="CU60" s="75">
        <f t="shared" si="11"/>
        <v>0.51398347081302642</v>
      </c>
      <c r="CV60" s="75">
        <f t="shared" si="12"/>
        <v>0.51348676221531386</v>
      </c>
      <c r="CW60" s="75">
        <f t="shared" si="13"/>
        <v>0.51455823800476974</v>
      </c>
      <c r="CX60" s="75">
        <f t="shared" si="14"/>
        <v>0.51048723084054171</v>
      </c>
      <c r="CY60" s="76">
        <f>+'[3]Infla Interanual PondENGHO'!BL60</f>
        <v>0.51766312112122326</v>
      </c>
      <c r="CZ60" s="76">
        <f>+'[3]Infla Interanual PondENGHO'!BM60</f>
        <v>0.51463085225980465</v>
      </c>
      <c r="DA60" s="76">
        <f>+'[3]Infla Interanual PondENGHO'!BN60</f>
        <v>0.51416754482244365</v>
      </c>
      <c r="DB60" s="76">
        <f>+'[3]Infla Interanual PondENGHO'!BO60</f>
        <v>0.51527314897758325</v>
      </c>
      <c r="DC60" s="76">
        <f>+'[3]Infla Interanual PondENGHO'!BP60</f>
        <v>0.51124686359164873</v>
      </c>
      <c r="DE60" s="3">
        <f t="shared" si="18"/>
        <v>-5.9024034325871888E-4</v>
      </c>
      <c r="DF60" s="3">
        <f t="shared" si="19"/>
        <v>-6.4738144677822795E-4</v>
      </c>
      <c r="DG60" s="3">
        <f t="shared" si="19"/>
        <v>-6.8078260712978178E-4</v>
      </c>
      <c r="DH60" s="3">
        <f t="shared" si="19"/>
        <v>-7.1491097281350946E-4</v>
      </c>
      <c r="DI60" s="3">
        <f t="shared" si="20"/>
        <v>-7.5963275110702E-4</v>
      </c>
      <c r="DJ60" s="3">
        <f t="shared" si="15"/>
        <v>-6.9606733242832952E-4</v>
      </c>
    </row>
    <row r="61" spans="1:114" x14ac:dyDescent="0.3">
      <c r="A61" s="2">
        <f t="shared" si="0"/>
        <v>44440</v>
      </c>
      <c r="B61" s="1">
        <f t="shared" si="2"/>
        <v>9</v>
      </c>
      <c r="C61" s="1">
        <v>2021</v>
      </c>
      <c r="D61" s="10">
        <f>+'Indice PondENGHO'!D59/'Indice PondENGHO'!D47-1</f>
        <v>0.53949629079409167</v>
      </c>
      <c r="E61" s="3">
        <f>+'Indice PondENGHO'!E59/'Indice PondENGHO'!E47-1</f>
        <v>0.54995777898589671</v>
      </c>
      <c r="F61" s="3">
        <f>+'Indice PondENGHO'!F59/'Indice PondENGHO'!F47-1</f>
        <v>0.63298031641026431</v>
      </c>
      <c r="G61" s="3">
        <f>+'Indice PondENGHO'!G59/'Indice PondENGHO'!G47-1</f>
        <v>0.29671016236769732</v>
      </c>
      <c r="H61" s="3">
        <f>+'Indice PondENGHO'!H59/'Indice PondENGHO'!H47-1</f>
        <v>0.49154490237117066</v>
      </c>
      <c r="I61" s="3">
        <f>+'Indice PondENGHO'!I59/'Indice PondENGHO'!I47-1</f>
        <v>0.59101370915967522</v>
      </c>
      <c r="J61" s="3">
        <f>+'Indice PondENGHO'!J59/'Indice PondENGHO'!J47-1</f>
        <v>0.61821038763434921</v>
      </c>
      <c r="K61" s="3">
        <f>+'Indice PondENGHO'!K59/'Indice PondENGHO'!K47-1</f>
        <v>0.30597513310106272</v>
      </c>
      <c r="L61" s="3">
        <f>+'Indice PondENGHO'!L59/'Indice PondENGHO'!L47-1</f>
        <v>0.51104000051459786</v>
      </c>
      <c r="M61" s="3">
        <f>+'Indice PondENGHO'!M59/'Indice PondENGHO'!M47-1</f>
        <v>0.51216881890435229</v>
      </c>
      <c r="N61" s="3">
        <f>+'Indice PondENGHO'!N59/'Indice PondENGHO'!N47-1</f>
        <v>0.59459076743280104</v>
      </c>
      <c r="O61" s="11">
        <f>+'Indice PondENGHO'!O59/'Indice PondENGHO'!O47-1</f>
        <v>0.35964407771736329</v>
      </c>
      <c r="P61" s="10">
        <f>+'Indice PondENGHO'!P59/'Indice PondENGHO'!P47-1</f>
        <v>0.53689123326348054</v>
      </c>
      <c r="Q61" s="3">
        <f>+'Indice PondENGHO'!Q59/'Indice PondENGHO'!Q47-1</f>
        <v>0.54619130238590263</v>
      </c>
      <c r="R61" s="3">
        <f>+'Indice PondENGHO'!R59/'Indice PondENGHO'!R47-1</f>
        <v>0.63338617235426575</v>
      </c>
      <c r="S61" s="3">
        <f>+'Indice PondENGHO'!S59/'Indice PondENGHO'!S47-1</f>
        <v>0.29574698719364756</v>
      </c>
      <c r="T61" s="3">
        <f>+'Indice PondENGHO'!T59/'Indice PondENGHO'!T47-1</f>
        <v>0.4933306816394869</v>
      </c>
      <c r="U61" s="3">
        <f>+'Indice PondENGHO'!U59/'Indice PondENGHO'!U47-1</f>
        <v>0.58902469533183344</v>
      </c>
      <c r="V61" s="3">
        <f>+'Indice PondENGHO'!V59/'Indice PondENGHO'!V47-1</f>
        <v>0.61827249209127966</v>
      </c>
      <c r="W61" s="3">
        <f>+'Indice PondENGHO'!W59/'Indice PondENGHO'!W47-1</f>
        <v>0.30137873325614395</v>
      </c>
      <c r="X61" s="3">
        <f>+'Indice PondENGHO'!X59/'Indice PondENGHO'!X47-1</f>
        <v>0.51752437537048523</v>
      </c>
      <c r="Y61" s="3">
        <f>+'Indice PondENGHO'!Y59/'Indice PondENGHO'!Y47-1</f>
        <v>0.52859372877043032</v>
      </c>
      <c r="Z61" s="3">
        <f>+'Indice PondENGHO'!Z59/'Indice PondENGHO'!Z47-1</f>
        <v>0.59758896625327629</v>
      </c>
      <c r="AA61" s="11">
        <f>+'Indice PondENGHO'!AA59/'Indice PondENGHO'!AA47-1</f>
        <v>0.3588553412084674</v>
      </c>
      <c r="AB61" s="10">
        <f>+'Indice PondENGHO'!AB59/'Indice PondENGHO'!AB47-1</f>
        <v>0.53556957566096397</v>
      </c>
      <c r="AC61" s="3">
        <f>+'Indice PondENGHO'!AC59/'Indice PondENGHO'!AC47-1</f>
        <v>0.54686673360024618</v>
      </c>
      <c r="AD61" s="3">
        <f>+'Indice PondENGHO'!AD59/'Indice PondENGHO'!AD47-1</f>
        <v>0.63331943945650138</v>
      </c>
      <c r="AE61" s="3">
        <f>+'Indice PondENGHO'!AE59/'Indice PondENGHO'!AE47-1</f>
        <v>0.29353809575647216</v>
      </c>
      <c r="AF61" s="3">
        <f>+'Indice PondENGHO'!AF59/'Indice PondENGHO'!AF47-1</f>
        <v>0.49479040882771796</v>
      </c>
      <c r="AG61" s="3">
        <f>+'Indice PondENGHO'!AG59/'Indice PondENGHO'!AG47-1</f>
        <v>0.58957369686202954</v>
      </c>
      <c r="AH61" s="3">
        <f>+'Indice PondENGHO'!AH59/'Indice PondENGHO'!AH47-1</f>
        <v>0.61965656681670511</v>
      </c>
      <c r="AI61" s="3">
        <f>+'Indice PondENGHO'!AI59/'Indice PondENGHO'!AI47-1</f>
        <v>0.2985141823954871</v>
      </c>
      <c r="AJ61" s="3">
        <f>+'Indice PondENGHO'!AJ59/'Indice PondENGHO'!AJ47-1</f>
        <v>0.52160876261702116</v>
      </c>
      <c r="AK61" s="3">
        <f>+'Indice PondENGHO'!AK59/'Indice PondENGHO'!AK47-1</f>
        <v>0.53329696964499762</v>
      </c>
      <c r="AL61" s="3">
        <f>+'Indice PondENGHO'!AL59/'Indice PondENGHO'!AL47-1</f>
        <v>0.59694782372820265</v>
      </c>
      <c r="AM61" s="11">
        <f>+'Indice PondENGHO'!AM59/'Indice PondENGHO'!AM47-1</f>
        <v>0.3588146805130461</v>
      </c>
      <c r="AN61" s="10">
        <f>+'Indice PondENGHO'!AN59/'Indice PondENGHO'!AN47-1</f>
        <v>0.53425915754424969</v>
      </c>
      <c r="AO61" s="3">
        <f>+'Indice PondENGHO'!AO59/'Indice PondENGHO'!AO47-1</f>
        <v>0.54479575973206185</v>
      </c>
      <c r="AP61" s="3">
        <f>+'Indice PondENGHO'!AP59/'Indice PondENGHO'!AP47-1</f>
        <v>0.63583373501668361</v>
      </c>
      <c r="AQ61" s="3">
        <f>+'Indice PondENGHO'!AQ59/'Indice PondENGHO'!AQ47-1</f>
        <v>0.29576385820086148</v>
      </c>
      <c r="AR61" s="3">
        <f>+'Indice PondENGHO'!AR59/'Indice PondENGHO'!AR47-1</f>
        <v>0.49526746060931792</v>
      </c>
      <c r="AS61" s="3">
        <f>+'Indice PondENGHO'!AS59/'Indice PondENGHO'!AS47-1</f>
        <v>0.58259430713841076</v>
      </c>
      <c r="AT61" s="3">
        <f>+'Indice PondENGHO'!AT59/'Indice PondENGHO'!AT47-1</f>
        <v>0.61779102454117685</v>
      </c>
      <c r="AU61" s="3">
        <f>+'Indice PondENGHO'!AU59/'Indice PondENGHO'!AU47-1</f>
        <v>0.30028312955800973</v>
      </c>
      <c r="AV61" s="3">
        <f>+'Indice PondENGHO'!AV59/'Indice PondENGHO'!AV47-1</f>
        <v>0.52219722050757356</v>
      </c>
      <c r="AW61" s="3">
        <f>+'Indice PondENGHO'!AW59/'Indice PondENGHO'!AW47-1</f>
        <v>0.53008746203232904</v>
      </c>
      <c r="AX61" s="3">
        <f>+'Indice PondENGHO'!AX59/'Indice PondENGHO'!AX47-1</f>
        <v>0.59813256563433415</v>
      </c>
      <c r="AY61" s="11">
        <f>+'Indice PondENGHO'!AY59/'Indice PondENGHO'!AY47-1</f>
        <v>0.35831295076995362</v>
      </c>
      <c r="AZ61" s="10">
        <f>+'Indice PondENGHO'!AZ59/'Indice PondENGHO'!AZ47-1</f>
        <v>0.53075723829404109</v>
      </c>
      <c r="BA61" s="3">
        <f>+'Indice PondENGHO'!BA59/'Indice PondENGHO'!BA47-1</f>
        <v>0.5417856885698229</v>
      </c>
      <c r="BB61" s="3">
        <f>+'Indice PondENGHO'!BB59/'Indice PondENGHO'!BB47-1</f>
        <v>0.63813613997568219</v>
      </c>
      <c r="BC61" s="3">
        <f>+'Indice PondENGHO'!BC59/'Indice PondENGHO'!BC47-1</f>
        <v>0.29998322528831656</v>
      </c>
      <c r="BD61" s="3">
        <f>+'Indice PondENGHO'!BD59/'Indice PondENGHO'!BD47-1</f>
        <v>0.49606245303784191</v>
      </c>
      <c r="BE61" s="3">
        <f>+'Indice PondENGHO'!BE59/'Indice PondENGHO'!BE47-1</f>
        <v>0.57729810682170402</v>
      </c>
      <c r="BF61" s="3">
        <f>+'Indice PondENGHO'!BF59/'Indice PondENGHO'!BF47-1</f>
        <v>0.61637903340788136</v>
      </c>
      <c r="BG61" s="3">
        <f>+'Indice PondENGHO'!BG59/'Indice PondENGHO'!BG47-1</f>
        <v>0.29905872985895421</v>
      </c>
      <c r="BH61" s="3">
        <f>+'Indice PondENGHO'!BH59/'Indice PondENGHO'!BH47-1</f>
        <v>0.52564197314264316</v>
      </c>
      <c r="BI61" s="3">
        <f>+'Indice PondENGHO'!BI59/'Indice PondENGHO'!BI47-1</f>
        <v>0.54735997537916581</v>
      </c>
      <c r="BJ61" s="3">
        <f>+'Indice PondENGHO'!BJ59/'Indice PondENGHO'!BJ47-1</f>
        <v>0.59938988401714521</v>
      </c>
      <c r="BK61" s="11">
        <f>+'Indice PondENGHO'!BK59/'Indice PondENGHO'!BK47-1</f>
        <v>0.35832736275730137</v>
      </c>
      <c r="BL61" s="2">
        <f t="shared" si="1"/>
        <v>44440</v>
      </c>
      <c r="BM61" s="10">
        <f>+'Indice PondENGHO'!BL59/'Indice PondENGHO'!BL47-1</f>
        <v>0.52368001708689715</v>
      </c>
      <c r="BN61" s="3">
        <f>+'Indice PondENGHO'!BM59/'Indice PondENGHO'!BM47-1</f>
        <v>0.52255176579857077</v>
      </c>
      <c r="BO61" s="3">
        <f>+'Indice PondENGHO'!BN59/'Indice PondENGHO'!BN47-1</f>
        <v>0.52326966278110887</v>
      </c>
      <c r="BP61" s="3">
        <f>+'Indice PondENGHO'!BO59/'Indice PondENGHO'!BO47-1</f>
        <v>0.52566575617055222</v>
      </c>
      <c r="BQ61" s="11">
        <f>+'Indice PondENGHO'!BP59/'Indice PondENGHO'!BP47-1</f>
        <v>0.52455842546976528</v>
      </c>
      <c r="BR61" s="10">
        <f>+'Indice PondENGHO'!BQ59/'Indice PondENGHO'!BQ47-1</f>
        <v>0.53517004698544768</v>
      </c>
      <c r="BS61" s="3">
        <f>+'Indice PondENGHO'!BR59/'Indice PondENGHO'!BR47-1</f>
        <v>0.5451815572250569</v>
      </c>
      <c r="BT61" s="3">
        <f>+'Indice PondENGHO'!BS59/'Indice PondENGHO'!BS47-1</f>
        <v>0.63522817377208152</v>
      </c>
      <c r="BU61" s="3">
        <f>+'Indice PondENGHO'!BT59/'Indice PondENGHO'!BT47-1</f>
        <v>0.29685594500553436</v>
      </c>
      <c r="BV61" s="3">
        <f>+'Indice PondENGHO'!BU59/'Indice PondENGHO'!BU47-1</f>
        <v>0.49494913330385737</v>
      </c>
      <c r="BW61" s="3">
        <f>+'Indice PondENGHO'!BV59/'Indice PondENGHO'!BV47-1</f>
        <v>0.58305028874923304</v>
      </c>
      <c r="BX61" s="3">
        <f>+'Indice PondENGHO'!BW59/'Indice PondENGHO'!BW47-1</f>
        <v>0.61769627796855975</v>
      </c>
      <c r="BY61" s="3">
        <f>+'Indice PondENGHO'!BX59/'Indice PondENGHO'!BX47-1</f>
        <v>0.30042610975492678</v>
      </c>
      <c r="BZ61" s="3">
        <f>+'Indice PondENGHO'!BY59/'Indice PondENGHO'!BY47-1</f>
        <v>0.52153426138172021</v>
      </c>
      <c r="CA61" s="3">
        <f>+'Indice PondENGHO'!BZ59/'Indice PondENGHO'!BZ47-1</f>
        <v>0.53622438610159762</v>
      </c>
      <c r="CB61" s="3">
        <f>+'Indice PondENGHO'!CA59/'Indice PondENGHO'!CA47-1</f>
        <v>0.59810071740589543</v>
      </c>
      <c r="CC61" s="11">
        <f>+'Indice PondENGHO'!CB59/'Indice PondENGHO'!CB47-1</f>
        <v>0.35860925216198503</v>
      </c>
      <c r="CD61" s="3">
        <f>+'Indice PondENGHO'!CC59/'Indice PondENGHO'!CC47-1</f>
        <v>0.52415536354183301</v>
      </c>
      <c r="CE61" s="3">
        <f>+'Indice PondENGHO'!CD59/'Indice PondENGHO'!CD47-1</f>
        <v>0.52415536354183301</v>
      </c>
      <c r="CF61" s="3">
        <f>+'[3]Infla Interanual PondENGHO'!CD61</f>
        <v>0.52451607854584847</v>
      </c>
      <c r="CG61" s="3"/>
      <c r="CI61" s="74">
        <f t="shared" si="8"/>
        <v>-8.7840838286812328E-4</v>
      </c>
      <c r="CJ61" s="74">
        <f t="shared" si="3"/>
        <v>0</v>
      </c>
      <c r="CK61" s="74">
        <f t="shared" si="9"/>
        <v>-8.7840838286812328E-4</v>
      </c>
      <c r="CL61" s="74"/>
      <c r="CM61" s="74"/>
      <c r="CN61" s="74">
        <f>+'[3]Infla Interanual PondENGHO'!CF61</f>
        <v>-6.8875175131388744E-4</v>
      </c>
      <c r="CP61" s="74">
        <f t="shared" si="17"/>
        <v>-1.8965663155423584E-4</v>
      </c>
      <c r="CT61" s="75">
        <f t="shared" si="10"/>
        <v>0.52368001708689715</v>
      </c>
      <c r="CU61" s="75">
        <f t="shared" si="11"/>
        <v>0.52255176579857077</v>
      </c>
      <c r="CV61" s="75">
        <f t="shared" si="12"/>
        <v>0.52326966278110887</v>
      </c>
      <c r="CW61" s="75">
        <f t="shared" si="13"/>
        <v>0.52566575617055222</v>
      </c>
      <c r="CX61" s="75">
        <f t="shared" si="14"/>
        <v>0.52455842546976528</v>
      </c>
      <c r="CY61" s="76">
        <f>+'[3]Infla Interanual PondENGHO'!BL61</f>
        <v>0.52413179450487291</v>
      </c>
      <c r="CZ61" s="76">
        <f>+'[3]Infla Interanual PondENGHO'!BM61</f>
        <v>0.52297538299895763</v>
      </c>
      <c r="DA61" s="76">
        <f>+'[3]Infla Interanual PondENGHO'!BN61</f>
        <v>0.52368339771384553</v>
      </c>
      <c r="DB61" s="76">
        <f>+'[3]Infla Interanual PondENGHO'!BO61</f>
        <v>0.52603116233641445</v>
      </c>
      <c r="DC61" s="76">
        <f>+'[3]Infla Interanual PondENGHO'!BP61</f>
        <v>0.52482054625618679</v>
      </c>
      <c r="DE61" s="3">
        <f t="shared" si="18"/>
        <v>-4.5177741797575166E-4</v>
      </c>
      <c r="DF61" s="3">
        <f t="shared" si="19"/>
        <v>-4.2361720038686101E-4</v>
      </c>
      <c r="DG61" s="3">
        <f t="shared" si="19"/>
        <v>-4.1373493273666462E-4</v>
      </c>
      <c r="DH61" s="3">
        <f t="shared" si="19"/>
        <v>-3.6540616586222541E-4</v>
      </c>
      <c r="DI61" s="3">
        <f t="shared" si="20"/>
        <v>-2.6212078642151582E-4</v>
      </c>
      <c r="DJ61" s="3">
        <f t="shared" si="15"/>
        <v>-3.6071500401546608E-4</v>
      </c>
    </row>
    <row r="62" spans="1:114" x14ac:dyDescent="0.3">
      <c r="A62" s="2">
        <f t="shared" si="0"/>
        <v>44470</v>
      </c>
      <c r="B62" s="1">
        <f t="shared" si="2"/>
        <v>10</v>
      </c>
      <c r="C62" s="1">
        <v>2021</v>
      </c>
      <c r="D62" s="10">
        <f>+'Indice PondENGHO'!D60/'Indice PondENGHO'!D48-1</f>
        <v>0.51821631043446681</v>
      </c>
      <c r="E62" s="3">
        <f>+'Indice PondENGHO'!E60/'Indice PondENGHO'!E48-1</f>
        <v>0.55810014131400498</v>
      </c>
      <c r="F62" s="3">
        <f>+'Indice PondENGHO'!F60/'Indice PondENGHO'!F48-1</f>
        <v>0.61734469424567395</v>
      </c>
      <c r="G62" s="3">
        <f>+'Indice PondENGHO'!G60/'Indice PondENGHO'!G48-1</f>
        <v>0.2976158948502472</v>
      </c>
      <c r="H62" s="3">
        <f>+'Indice PondENGHO'!H60/'Indice PondENGHO'!H48-1</f>
        <v>0.4665353753181305</v>
      </c>
      <c r="I62" s="3">
        <f>+'Indice PondENGHO'!I60/'Indice PondENGHO'!I48-1</f>
        <v>0.60940685399110572</v>
      </c>
      <c r="J62" s="3">
        <f>+'Indice PondENGHO'!J60/'Indice PondENGHO'!J48-1</f>
        <v>0.60250847746385983</v>
      </c>
      <c r="K62" s="3">
        <f>+'Indice PondENGHO'!K60/'Indice PondENGHO'!K48-1</f>
        <v>0.32270660568929954</v>
      </c>
      <c r="L62" s="3">
        <f>+'Indice PondENGHO'!L60/'Indice PondENGHO'!L48-1</f>
        <v>0.53101783660653989</v>
      </c>
      <c r="M62" s="3">
        <f>+'Indice PondENGHO'!M60/'Indice PondENGHO'!M48-1</f>
        <v>0.52896525262471994</v>
      </c>
      <c r="N62" s="3">
        <f>+'Indice PondENGHO'!N60/'Indice PondENGHO'!N48-1</f>
        <v>0.60414304325485735</v>
      </c>
      <c r="O62" s="11">
        <f>+'Indice PondENGHO'!O60/'Indice PondENGHO'!O48-1</f>
        <v>0.37286118010961133</v>
      </c>
      <c r="P62" s="10">
        <f>+'Indice PondENGHO'!P60/'Indice PondENGHO'!P48-1</f>
        <v>0.5160232878543074</v>
      </c>
      <c r="Q62" s="3">
        <f>+'Indice PondENGHO'!Q60/'Indice PondENGHO'!Q48-1</f>
        <v>0.55146588300277366</v>
      </c>
      <c r="R62" s="3">
        <f>+'Indice PondENGHO'!R60/'Indice PondENGHO'!R48-1</f>
        <v>0.61666817084211556</v>
      </c>
      <c r="S62" s="3">
        <f>+'Indice PondENGHO'!S60/'Indice PondENGHO'!S48-1</f>
        <v>0.29799361374384614</v>
      </c>
      <c r="T62" s="3">
        <f>+'Indice PondENGHO'!T60/'Indice PondENGHO'!T48-1</f>
        <v>0.4686899007304981</v>
      </c>
      <c r="U62" s="3">
        <f>+'Indice PondENGHO'!U60/'Indice PondENGHO'!U48-1</f>
        <v>0.61009824025480652</v>
      </c>
      <c r="V62" s="3">
        <f>+'Indice PondENGHO'!V60/'Indice PondENGHO'!V48-1</f>
        <v>0.60212120685722259</v>
      </c>
      <c r="W62" s="3">
        <f>+'Indice PondENGHO'!W60/'Indice PondENGHO'!W48-1</f>
        <v>0.3178336882488435</v>
      </c>
      <c r="X62" s="3">
        <f>+'Indice PondENGHO'!X60/'Indice PondENGHO'!X48-1</f>
        <v>0.53565787230885054</v>
      </c>
      <c r="Y62" s="3">
        <f>+'Indice PondENGHO'!Y60/'Indice PondENGHO'!Y48-1</f>
        <v>0.54596088273307553</v>
      </c>
      <c r="Z62" s="3">
        <f>+'Indice PondENGHO'!Z60/'Indice PondENGHO'!Z48-1</f>
        <v>0.6069296969070741</v>
      </c>
      <c r="AA62" s="11">
        <f>+'Indice PondENGHO'!AA60/'Indice PondENGHO'!AA48-1</f>
        <v>0.37437696919513286</v>
      </c>
      <c r="AB62" s="10">
        <f>+'Indice PondENGHO'!AB60/'Indice PondENGHO'!AB48-1</f>
        <v>0.51525896490769085</v>
      </c>
      <c r="AC62" s="3">
        <f>+'Indice PondENGHO'!AC60/'Indice PondENGHO'!AC48-1</f>
        <v>0.55389840412234115</v>
      </c>
      <c r="AD62" s="3">
        <f>+'Indice PondENGHO'!AD60/'Indice PondENGHO'!AD48-1</f>
        <v>0.61502284618658587</v>
      </c>
      <c r="AE62" s="3">
        <f>+'Indice PondENGHO'!AE60/'Indice PondENGHO'!AE48-1</f>
        <v>0.29553212989209832</v>
      </c>
      <c r="AF62" s="3">
        <f>+'Indice PondENGHO'!AF60/'Indice PondENGHO'!AF48-1</f>
        <v>0.47064908605982114</v>
      </c>
      <c r="AG62" s="3">
        <f>+'Indice PondENGHO'!AG60/'Indice PondENGHO'!AG48-1</f>
        <v>0.61044447440564475</v>
      </c>
      <c r="AH62" s="3">
        <f>+'Indice PondENGHO'!AH60/'Indice PondENGHO'!AH48-1</f>
        <v>0.6027747933770049</v>
      </c>
      <c r="AI62" s="3">
        <f>+'Indice PondENGHO'!AI60/'Indice PondENGHO'!AI48-1</f>
        <v>0.31484003803024962</v>
      </c>
      <c r="AJ62" s="3">
        <f>+'Indice PondENGHO'!AJ60/'Indice PondENGHO'!AJ48-1</f>
        <v>0.53862118509163626</v>
      </c>
      <c r="AK62" s="3">
        <f>+'Indice PondENGHO'!AK60/'Indice PondENGHO'!AK48-1</f>
        <v>0.55069426908292773</v>
      </c>
      <c r="AL62" s="3">
        <f>+'Indice PondENGHO'!AL60/'Indice PondENGHO'!AL48-1</f>
        <v>0.60730327248376992</v>
      </c>
      <c r="AM62" s="11">
        <f>+'Indice PondENGHO'!AM60/'Indice PondENGHO'!AM48-1</f>
        <v>0.37503029030509771</v>
      </c>
      <c r="AN62" s="10">
        <f>+'Indice PondENGHO'!AN60/'Indice PondENGHO'!AN48-1</f>
        <v>0.51425697875259146</v>
      </c>
      <c r="AO62" s="3">
        <f>+'Indice PondENGHO'!AO60/'Indice PondENGHO'!AO48-1</f>
        <v>0.55116972610591208</v>
      </c>
      <c r="AP62" s="3">
        <f>+'Indice PondENGHO'!AP60/'Indice PondENGHO'!AP48-1</f>
        <v>0.61878184554441984</v>
      </c>
      <c r="AQ62" s="3">
        <f>+'Indice PondENGHO'!AQ60/'Indice PondENGHO'!AQ48-1</f>
        <v>0.29777623030545541</v>
      </c>
      <c r="AR62" s="3">
        <f>+'Indice PondENGHO'!AR60/'Indice PondENGHO'!AR48-1</f>
        <v>0.47130437929726932</v>
      </c>
      <c r="AS62" s="3">
        <f>+'Indice PondENGHO'!AS60/'Indice PondENGHO'!AS48-1</f>
        <v>0.60932259536536737</v>
      </c>
      <c r="AT62" s="3">
        <f>+'Indice PondENGHO'!AT60/'Indice PondENGHO'!AT48-1</f>
        <v>0.6014027568195055</v>
      </c>
      <c r="AU62" s="3">
        <f>+'Indice PondENGHO'!AU60/'Indice PondENGHO'!AU48-1</f>
        <v>0.31598636860145302</v>
      </c>
      <c r="AV62" s="3">
        <f>+'Indice PondENGHO'!AV60/'Indice PondENGHO'!AV48-1</f>
        <v>0.5386000576001222</v>
      </c>
      <c r="AW62" s="3">
        <f>+'Indice PondENGHO'!AW60/'Indice PondENGHO'!AW48-1</f>
        <v>0.54762791395819743</v>
      </c>
      <c r="AX62" s="3">
        <f>+'Indice PondENGHO'!AX60/'Indice PondENGHO'!AX48-1</f>
        <v>0.60881655888113895</v>
      </c>
      <c r="AY62" s="11">
        <f>+'Indice PondENGHO'!AY60/'Indice PondENGHO'!AY48-1</f>
        <v>0.37531801169170143</v>
      </c>
      <c r="AZ62" s="10">
        <f>+'Indice PondENGHO'!AZ60/'Indice PondENGHO'!AZ48-1</f>
        <v>0.51124066436404458</v>
      </c>
      <c r="BA62" s="3">
        <f>+'Indice PondENGHO'!BA60/'Indice PondENGHO'!BA48-1</f>
        <v>0.54579519485053329</v>
      </c>
      <c r="BB62" s="3">
        <f>+'Indice PondENGHO'!BB60/'Indice PondENGHO'!BB48-1</f>
        <v>0.62143794091097515</v>
      </c>
      <c r="BC62" s="3">
        <f>+'Indice PondENGHO'!BC60/'Indice PondENGHO'!BC48-1</f>
        <v>0.30252635316299181</v>
      </c>
      <c r="BD62" s="3">
        <f>+'Indice PondENGHO'!BD60/'Indice PondENGHO'!BD48-1</f>
        <v>0.4719023646202003</v>
      </c>
      <c r="BE62" s="3">
        <f>+'Indice PondENGHO'!BE60/'Indice PondENGHO'!BE48-1</f>
        <v>0.60898637346461704</v>
      </c>
      <c r="BF62" s="3">
        <f>+'Indice PondENGHO'!BF60/'Indice PondENGHO'!BF48-1</f>
        <v>0.60026336193441532</v>
      </c>
      <c r="BG62" s="3">
        <f>+'Indice PondENGHO'!BG60/'Indice PondENGHO'!BG48-1</f>
        <v>0.31474220371873129</v>
      </c>
      <c r="BH62" s="3">
        <f>+'Indice PondENGHO'!BH60/'Indice PondENGHO'!BH48-1</f>
        <v>0.54219330241520924</v>
      </c>
      <c r="BI62" s="3">
        <f>+'Indice PondENGHO'!BI60/'Indice PondENGHO'!BI48-1</f>
        <v>0.56297111838837011</v>
      </c>
      <c r="BJ62" s="3">
        <f>+'Indice PondENGHO'!BJ60/'Indice PondENGHO'!BJ48-1</f>
        <v>0.61109065936400819</v>
      </c>
      <c r="BK62" s="11">
        <f>+'Indice PondENGHO'!BK60/'Indice PondENGHO'!BK48-1</f>
        <v>0.37796741053812366</v>
      </c>
      <c r="BL62" s="2">
        <f t="shared" si="1"/>
        <v>44470</v>
      </c>
      <c r="BM62" s="10">
        <f>+'Indice PondENGHO'!BL60/'Indice PondENGHO'!BL48-1</f>
        <v>0.51555510500400104</v>
      </c>
      <c r="BN62" s="3">
        <f>+'Indice PondENGHO'!BM60/'Indice PondENGHO'!BM48-1</f>
        <v>0.5162491619637628</v>
      </c>
      <c r="BO62" s="3">
        <f>+'Indice PondENGHO'!BN60/'Indice PondENGHO'!BN48-1</f>
        <v>0.51809610732718969</v>
      </c>
      <c r="BP62" s="3">
        <f>+'Indice PondENGHO'!BO60/'Indice PondENGHO'!BO48-1</f>
        <v>0.52212613990084056</v>
      </c>
      <c r="BQ62" s="11">
        <f>+'Indice PondENGHO'!BP60/'Indice PondENGHO'!BP48-1</f>
        <v>0.52371718106572329</v>
      </c>
      <c r="BR62" s="10">
        <f>+'Indice PondENGHO'!BQ60/'Indice PondENGHO'!BQ48-1</f>
        <v>0.51482396467953251</v>
      </c>
      <c r="BS62" s="3">
        <f>+'Indice PondENGHO'!BR60/'Indice PondENGHO'!BR48-1</f>
        <v>0.55097557882253589</v>
      </c>
      <c r="BT62" s="3">
        <f>+'Indice PondENGHO'!BS60/'Indice PondENGHO'!BS48-1</f>
        <v>0.61829784190857273</v>
      </c>
      <c r="BU62" s="3">
        <f>+'Indice PondENGHO'!BT60/'Indice PondENGHO'!BT48-1</f>
        <v>0.29894500612819308</v>
      </c>
      <c r="BV62" s="3">
        <f>+'Indice PondENGHO'!BU60/'Indice PondENGHO'!BU48-1</f>
        <v>0.4706979799903237</v>
      </c>
      <c r="BW62" s="3">
        <f>+'Indice PondENGHO'!BV60/'Indice PondENGHO'!BV48-1</f>
        <v>0.60947363396571252</v>
      </c>
      <c r="BX62" s="3">
        <f>+'Indice PondENGHO'!BW60/'Indice PondENGHO'!BW48-1</f>
        <v>0.60141826814901944</v>
      </c>
      <c r="BY62" s="3">
        <f>+'Indice PondENGHO'!BX60/'Indice PondENGHO'!BX48-1</f>
        <v>0.3164917874306401</v>
      </c>
      <c r="BZ62" s="3">
        <f>+'Indice PondENGHO'!BY60/'Indice PondENGHO'!BY48-1</f>
        <v>0.53871527010987785</v>
      </c>
      <c r="CA62" s="3">
        <f>+'Indice PondENGHO'!BZ60/'Indice PondENGHO'!BZ48-1</f>
        <v>0.55288192940209369</v>
      </c>
      <c r="CB62" s="3">
        <f>+'Indice PondENGHO'!CA60/'Indice PondENGHO'!CA48-1</f>
        <v>0.60888379903559775</v>
      </c>
      <c r="CC62" s="11">
        <f>+'Indice PondENGHO'!CB60/'Indice PondENGHO'!CB48-1</f>
        <v>0.3758769904134962</v>
      </c>
      <c r="CD62" s="3">
        <f>+'Indice PondENGHO'!CC60/'Indice PondENGHO'!CC48-1</f>
        <v>0.52019292438381393</v>
      </c>
      <c r="CE62" s="3">
        <f>+'Indice PondENGHO'!CD60/'Indice PondENGHO'!CD48-1</f>
        <v>0.52019305398500371</v>
      </c>
      <c r="CF62" s="3">
        <f>+'[3]Infla Interanual PondENGHO'!CD62</f>
        <v>0.52057456455665574</v>
      </c>
      <c r="CG62" s="3"/>
      <c r="CI62" s="74">
        <f t="shared" si="8"/>
        <v>-8.1620760617222565E-3</v>
      </c>
      <c r="CJ62" s="74">
        <f t="shared" si="3"/>
        <v>0</v>
      </c>
      <c r="CK62" s="74">
        <f t="shared" si="9"/>
        <v>-8.1620760617222565E-3</v>
      </c>
      <c r="CL62" s="74"/>
      <c r="CM62" s="74"/>
      <c r="CN62" s="74">
        <f>+'[3]Infla Interanual PondENGHO'!CF62</f>
        <v>-8.0409796846259152E-3</v>
      </c>
      <c r="CP62" s="74">
        <f t="shared" si="17"/>
        <v>-1.2109637709634136E-4</v>
      </c>
      <c r="CT62" s="75">
        <f t="shared" si="10"/>
        <v>0.51555510500400104</v>
      </c>
      <c r="CU62" s="75">
        <f t="shared" si="11"/>
        <v>0.5162491619637628</v>
      </c>
      <c r="CV62" s="75">
        <f t="shared" si="12"/>
        <v>0.51809610732718969</v>
      </c>
      <c r="CW62" s="75">
        <f t="shared" si="13"/>
        <v>0.52212613990084056</v>
      </c>
      <c r="CX62" s="75">
        <f t="shared" si="14"/>
        <v>0.52371718106572329</v>
      </c>
      <c r="CY62" s="76">
        <f>+'[3]Infla Interanual PondENGHO'!BL62</f>
        <v>0.51600455787375887</v>
      </c>
      <c r="CZ62" s="76">
        <f>+'[3]Infla Interanual PondENGHO'!BM62</f>
        <v>0.51666589363343896</v>
      </c>
      <c r="DA62" s="76">
        <f>+'[3]Infla Interanual PondENGHO'!BN62</f>
        <v>0.5185112819180151</v>
      </c>
      <c r="DB62" s="76">
        <f>+'[3]Infla Interanual PondENGHO'!BO62</f>
        <v>0.5224951923060619</v>
      </c>
      <c r="DC62" s="76">
        <f>+'[3]Infla Interanual PondENGHO'!BP62</f>
        <v>0.52404553755838479</v>
      </c>
      <c r="DE62" s="3">
        <f t="shared" si="18"/>
        <v>-4.4945286975783816E-4</v>
      </c>
      <c r="DF62" s="3">
        <f t="shared" si="19"/>
        <v>-4.1673166967615138E-4</v>
      </c>
      <c r="DG62" s="3">
        <f t="shared" si="19"/>
        <v>-4.1517459082540675E-4</v>
      </c>
      <c r="DH62" s="3">
        <f t="shared" si="19"/>
        <v>-3.6905240522133731E-4</v>
      </c>
      <c r="DI62" s="3">
        <f t="shared" si="20"/>
        <v>-3.283564926614968E-4</v>
      </c>
      <c r="DJ62" s="3">
        <f t="shared" si="15"/>
        <v>-3.8151057165203284E-4</v>
      </c>
    </row>
    <row r="63" spans="1:114" x14ac:dyDescent="0.3">
      <c r="A63" s="2">
        <f t="shared" si="0"/>
        <v>44501</v>
      </c>
      <c r="B63" s="1">
        <f t="shared" si="2"/>
        <v>11</v>
      </c>
      <c r="C63" s="1">
        <v>2021</v>
      </c>
      <c r="D63" s="10">
        <f>+'Indice PondENGHO'!D61/'Indice PondENGHO'!D49-1</f>
        <v>0.5108227421536915</v>
      </c>
      <c r="E63" s="3">
        <f>+'Indice PondENGHO'!E61/'Indice PondENGHO'!E49-1</f>
        <v>0.530268334877257</v>
      </c>
      <c r="F63" s="3">
        <f>+'Indice PondENGHO'!F61/'Indice PondENGHO'!F49-1</f>
        <v>0.62124678117273424</v>
      </c>
      <c r="G63" s="3">
        <f>+'Indice PondENGHO'!G61/'Indice PondENGHO'!G49-1</f>
        <v>0.29629970523528559</v>
      </c>
      <c r="H63" s="3">
        <f>+'Indice PondENGHO'!H61/'Indice PondENGHO'!H49-1</f>
        <v>0.44611339241539905</v>
      </c>
      <c r="I63" s="3">
        <f>+'Indice PondENGHO'!I61/'Indice PondENGHO'!I49-1</f>
        <v>0.5896750620975737</v>
      </c>
      <c r="J63" s="3">
        <f>+'Indice PondENGHO'!J61/'Indice PondENGHO'!J49-1</f>
        <v>0.58417528981334454</v>
      </c>
      <c r="K63" s="3">
        <f>+'Indice PondENGHO'!K61/'Indice PondENGHO'!K49-1</f>
        <v>0.33694092735641523</v>
      </c>
      <c r="L63" s="3">
        <f>+'Indice PondENGHO'!L61/'Indice PondENGHO'!L49-1</f>
        <v>0.48194240539447719</v>
      </c>
      <c r="M63" s="3">
        <f>+'Indice PondENGHO'!M61/'Indice PondENGHO'!M49-1</f>
        <v>0.53666489789375915</v>
      </c>
      <c r="N63" s="3">
        <f>+'Indice PondENGHO'!N61/'Indice PondENGHO'!N49-1</f>
        <v>0.62786211789049529</v>
      </c>
      <c r="O63" s="11">
        <f>+'Indice PondENGHO'!O61/'Indice PondENGHO'!O49-1</f>
        <v>0.36831144639743529</v>
      </c>
      <c r="P63" s="10">
        <f>+'Indice PondENGHO'!P61/'Indice PondENGHO'!P49-1</f>
        <v>0.5081686464557309</v>
      </c>
      <c r="Q63" s="3">
        <f>+'Indice PondENGHO'!Q61/'Indice PondENGHO'!Q49-1</f>
        <v>0.52324981551969074</v>
      </c>
      <c r="R63" s="3">
        <f>+'Indice PondENGHO'!R61/'Indice PondENGHO'!R49-1</f>
        <v>0.62446281682844207</v>
      </c>
      <c r="S63" s="3">
        <f>+'Indice PondENGHO'!S61/'Indice PondENGHO'!S49-1</f>
        <v>0.29502180359089603</v>
      </c>
      <c r="T63" s="3">
        <f>+'Indice PondENGHO'!T61/'Indice PondENGHO'!T49-1</f>
        <v>0.45003906331882648</v>
      </c>
      <c r="U63" s="3">
        <f>+'Indice PondENGHO'!U61/'Indice PondENGHO'!U49-1</f>
        <v>0.59035164303339793</v>
      </c>
      <c r="V63" s="3">
        <f>+'Indice PondENGHO'!V61/'Indice PondENGHO'!V49-1</f>
        <v>0.58286939944528671</v>
      </c>
      <c r="W63" s="3">
        <f>+'Indice PondENGHO'!W61/'Indice PondENGHO'!W49-1</f>
        <v>0.3341255103321219</v>
      </c>
      <c r="X63" s="3">
        <f>+'Indice PondENGHO'!X61/'Indice PondENGHO'!X49-1</f>
        <v>0.48579489284070565</v>
      </c>
      <c r="Y63" s="3">
        <f>+'Indice PondENGHO'!Y61/'Indice PondENGHO'!Y49-1</f>
        <v>0.552685100562049</v>
      </c>
      <c r="Z63" s="3">
        <f>+'Indice PondENGHO'!Z61/'Indice PondENGHO'!Z49-1</f>
        <v>0.63280299698289144</v>
      </c>
      <c r="AA63" s="11">
        <f>+'Indice PondENGHO'!AA61/'Indice PondENGHO'!AA49-1</f>
        <v>0.36772663346453771</v>
      </c>
      <c r="AB63" s="10">
        <f>+'Indice PondENGHO'!AB61/'Indice PondENGHO'!AB49-1</f>
        <v>0.50658911284150943</v>
      </c>
      <c r="AC63" s="3">
        <f>+'Indice PondENGHO'!AC61/'Indice PondENGHO'!AC49-1</f>
        <v>0.52405542515635806</v>
      </c>
      <c r="AD63" s="3">
        <f>+'Indice PondENGHO'!AD61/'Indice PondENGHO'!AD49-1</f>
        <v>0.6257228821374341</v>
      </c>
      <c r="AE63" s="3">
        <f>+'Indice PondENGHO'!AE61/'Indice PondENGHO'!AE49-1</f>
        <v>0.29166141106006416</v>
      </c>
      <c r="AF63" s="3">
        <f>+'Indice PondENGHO'!AF61/'Indice PondENGHO'!AF49-1</f>
        <v>0.45301082831373329</v>
      </c>
      <c r="AG63" s="3">
        <f>+'Indice PondENGHO'!AG61/'Indice PondENGHO'!AG49-1</f>
        <v>0.59090056442856231</v>
      </c>
      <c r="AH63" s="3">
        <f>+'Indice PondENGHO'!AH61/'Indice PondENGHO'!AH49-1</f>
        <v>0.58357355028575131</v>
      </c>
      <c r="AI63" s="3">
        <f>+'Indice PondENGHO'!AI61/'Indice PondENGHO'!AI49-1</f>
        <v>0.33265460696755</v>
      </c>
      <c r="AJ63" s="3">
        <f>+'Indice PondENGHO'!AJ61/'Indice PondENGHO'!AJ49-1</f>
        <v>0.48813997334189763</v>
      </c>
      <c r="AK63" s="3">
        <f>+'Indice PondENGHO'!AK61/'Indice PondENGHO'!AK49-1</f>
        <v>0.55751077451043085</v>
      </c>
      <c r="AL63" s="3">
        <f>+'Indice PondENGHO'!AL61/'Indice PondENGHO'!AL49-1</f>
        <v>0.63430494468903542</v>
      </c>
      <c r="AM63" s="11">
        <f>+'Indice PondENGHO'!AM61/'Indice PondENGHO'!AM49-1</f>
        <v>0.36762058556981558</v>
      </c>
      <c r="AN63" s="10">
        <f>+'Indice PondENGHO'!AN61/'Indice PondENGHO'!AN49-1</f>
        <v>0.50507994808403844</v>
      </c>
      <c r="AO63" s="3">
        <f>+'Indice PondENGHO'!AO61/'Indice PondENGHO'!AO49-1</f>
        <v>0.52146482119031545</v>
      </c>
      <c r="AP63" s="3">
        <f>+'Indice PondENGHO'!AP61/'Indice PondENGHO'!AP49-1</f>
        <v>0.62943978879713147</v>
      </c>
      <c r="AQ63" s="3">
        <f>+'Indice PondENGHO'!AQ61/'Indice PondENGHO'!AQ49-1</f>
        <v>0.29324717942618617</v>
      </c>
      <c r="AR63" s="3">
        <f>+'Indice PondENGHO'!AR61/'Indice PondENGHO'!AR49-1</f>
        <v>0.45382863607050661</v>
      </c>
      <c r="AS63" s="3">
        <f>+'Indice PondENGHO'!AS61/'Indice PondENGHO'!AS49-1</f>
        <v>0.59010406046556674</v>
      </c>
      <c r="AT63" s="3">
        <f>+'Indice PondENGHO'!AT61/'Indice PondENGHO'!AT49-1</f>
        <v>0.58075171585223706</v>
      </c>
      <c r="AU63" s="3">
        <f>+'Indice PondENGHO'!AU61/'Indice PondENGHO'!AU49-1</f>
        <v>0.33398404067979537</v>
      </c>
      <c r="AV63" s="3">
        <f>+'Indice PondENGHO'!AV61/'Indice PondENGHO'!AV49-1</f>
        <v>0.48741969602592494</v>
      </c>
      <c r="AW63" s="3">
        <f>+'Indice PondENGHO'!AW61/'Indice PondENGHO'!AW49-1</f>
        <v>0.55481788097338525</v>
      </c>
      <c r="AX63" s="3">
        <f>+'Indice PondENGHO'!AX61/'Indice PondENGHO'!AX49-1</f>
        <v>0.63683276683235213</v>
      </c>
      <c r="AY63" s="11">
        <f>+'Indice PondENGHO'!AY61/'Indice PondENGHO'!AY49-1</f>
        <v>0.36727196133760165</v>
      </c>
      <c r="AZ63" s="10">
        <f>+'Indice PondENGHO'!AZ61/'Indice PondENGHO'!AZ49-1</f>
        <v>0.50197337784758234</v>
      </c>
      <c r="BA63" s="3">
        <f>+'Indice PondENGHO'!BA61/'Indice PondENGHO'!BA49-1</f>
        <v>0.51635142649411825</v>
      </c>
      <c r="BB63" s="3">
        <f>+'Indice PondENGHO'!BB61/'Indice PondENGHO'!BB49-1</f>
        <v>0.63357613071148156</v>
      </c>
      <c r="BC63" s="3">
        <f>+'Indice PondENGHO'!BC61/'Indice PondENGHO'!BC49-1</f>
        <v>0.29697284481288166</v>
      </c>
      <c r="BD63" s="3">
        <f>+'Indice PondENGHO'!BD61/'Indice PondENGHO'!BD49-1</f>
        <v>0.45509897653092857</v>
      </c>
      <c r="BE63" s="3">
        <f>+'Indice PondENGHO'!BE61/'Indice PondENGHO'!BE49-1</f>
        <v>0.58990252275258226</v>
      </c>
      <c r="BF63" s="3">
        <f>+'Indice PondENGHO'!BF61/'Indice PondENGHO'!BF49-1</f>
        <v>0.57830178277040756</v>
      </c>
      <c r="BG63" s="3">
        <f>+'Indice PondENGHO'!BG61/'Indice PondENGHO'!BG49-1</f>
        <v>0.33415945334231045</v>
      </c>
      <c r="BH63" s="3">
        <f>+'Indice PondENGHO'!BH61/'Indice PondENGHO'!BH49-1</f>
        <v>0.48953895233224665</v>
      </c>
      <c r="BI63" s="3">
        <f>+'Indice PondENGHO'!BI61/'Indice PondENGHO'!BI49-1</f>
        <v>0.56907903192813314</v>
      </c>
      <c r="BJ63" s="3">
        <f>+'Indice PondENGHO'!BJ61/'Indice PondENGHO'!BJ49-1</f>
        <v>0.64088172751172734</v>
      </c>
      <c r="BK63" s="11">
        <f>+'Indice PondENGHO'!BK61/'Indice PondENGHO'!BK49-1</f>
        <v>0.36719571007906948</v>
      </c>
      <c r="BL63" s="2">
        <f t="shared" si="1"/>
        <v>44501</v>
      </c>
      <c r="BM63" s="10">
        <f>+'Indice PondENGHO'!BL61/'Indice PondENGHO'!BL49-1</f>
        <v>0.50746551153092012</v>
      </c>
      <c r="BN63" s="3">
        <f>+'Indice PondENGHO'!BM61/'Indice PondENGHO'!BM49-1</f>
        <v>0.50825138786259694</v>
      </c>
      <c r="BO63" s="3">
        <f>+'Indice PondENGHO'!BN61/'Indice PondENGHO'!BN49-1</f>
        <v>0.51024541078918295</v>
      </c>
      <c r="BP63" s="3">
        <f>+'Indice PondENGHO'!BO61/'Indice PondENGHO'!BO49-1</f>
        <v>0.51356398282532312</v>
      </c>
      <c r="BQ63" s="11">
        <f>+'Indice PondENGHO'!BP61/'Indice PondENGHO'!BP49-1</f>
        <v>0.51463773479106645</v>
      </c>
      <c r="BR63" s="10">
        <f>+'Indice PondENGHO'!BQ61/'Indice PondENGHO'!BQ49-1</f>
        <v>0.50629803908329118</v>
      </c>
      <c r="BS63" s="3">
        <f>+'Indice PondENGHO'!BR61/'Indice PondENGHO'!BR49-1</f>
        <v>0.52185592334484321</v>
      </c>
      <c r="BT63" s="3">
        <f>+'Indice PondENGHO'!BS61/'Indice PondENGHO'!BS49-1</f>
        <v>0.62798324921976945</v>
      </c>
      <c r="BU63" s="3">
        <f>+'Indice PondENGHO'!BT61/'Indice PondENGHO'!BT49-1</f>
        <v>0.29482521356391422</v>
      </c>
      <c r="BV63" s="3">
        <f>+'Indice PondENGHO'!BU61/'Indice PondENGHO'!BU49-1</f>
        <v>0.45306504172424744</v>
      </c>
      <c r="BW63" s="3">
        <f>+'Indice PondENGHO'!BV61/'Indice PondENGHO'!BV49-1</f>
        <v>0.59015315973464855</v>
      </c>
      <c r="BX63" s="3">
        <f>+'Indice PondENGHO'!BW61/'Indice PondENGHO'!BW49-1</f>
        <v>0.58093599750554148</v>
      </c>
      <c r="BY63" s="3">
        <f>+'Indice PondENGHO'!BX61/'Indice PondENGHO'!BX49-1</f>
        <v>0.33414157332517047</v>
      </c>
      <c r="BZ63" s="3">
        <f>+'Indice PondENGHO'!BY61/'Indice PondENGHO'!BY49-1</f>
        <v>0.48751150979370483</v>
      </c>
      <c r="CA63" s="3">
        <f>+'Indice PondENGHO'!BZ61/'Indice PondENGHO'!BZ49-1</f>
        <v>0.55954967094602637</v>
      </c>
      <c r="CB63" s="3">
        <f>+'Indice PondENGHO'!CA61/'Indice PondENGHO'!CA49-1</f>
        <v>0.63684255478060869</v>
      </c>
      <c r="CC63" s="11">
        <f>+'Indice PondENGHO'!CB61/'Indice PondENGHO'!CB49-1</f>
        <v>0.36746784975568803</v>
      </c>
      <c r="CD63" s="3">
        <f>+'Indice PondENGHO'!CC61/'Indice PondENGHO'!CC49-1</f>
        <v>0.5117377536777461</v>
      </c>
      <c r="CE63" s="3">
        <f>+'Indice PondENGHO'!CD61/'Indice PondENGHO'!CD49-1</f>
        <v>0.51173787821868966</v>
      </c>
      <c r="CF63" s="3">
        <f>+'[3]Infla Interanual PondENGHO'!CD63</f>
        <v>0.51158065145847598</v>
      </c>
      <c r="CG63" s="3"/>
      <c r="CI63" s="74">
        <f t="shared" si="8"/>
        <v>-7.1722232601463265E-3</v>
      </c>
      <c r="CJ63" s="74">
        <f t="shared" si="3"/>
        <v>0</v>
      </c>
      <c r="CK63" s="74">
        <f t="shared" si="9"/>
        <v>-7.1722232601463265E-3</v>
      </c>
      <c r="CL63" s="74"/>
      <c r="CM63" s="74"/>
      <c r="CN63" s="74">
        <f>+'[3]Infla Interanual PondENGHO'!CF63</f>
        <v>-7.0124289578683552E-3</v>
      </c>
      <c r="CP63" s="74">
        <f t="shared" si="17"/>
        <v>-1.5979430227797131E-4</v>
      </c>
      <c r="CT63" s="75">
        <f t="shared" si="10"/>
        <v>0.50746551153092012</v>
      </c>
      <c r="CU63" s="75">
        <f t="shared" si="11"/>
        <v>0.50825138786259694</v>
      </c>
      <c r="CV63" s="75">
        <f t="shared" si="12"/>
        <v>0.51024541078918295</v>
      </c>
      <c r="CW63" s="75">
        <f t="shared" si="13"/>
        <v>0.51356398282532312</v>
      </c>
      <c r="CX63" s="75">
        <f t="shared" si="14"/>
        <v>0.51463773479106645</v>
      </c>
      <c r="CY63" s="76">
        <f>+'[3]Infla Interanual PondENGHO'!BL63</f>
        <v>0.50740410133317382</v>
      </c>
      <c r="CZ63" s="76">
        <f>+'[3]Infla Interanual PondENGHO'!BM63</f>
        <v>0.50813399696627437</v>
      </c>
      <c r="DA63" s="76">
        <f>+'[3]Infla Interanual PondENGHO'!BN63</f>
        <v>0.51012025642654457</v>
      </c>
      <c r="DB63" s="76">
        <f>+'[3]Infla Interanual PondENGHO'!BO63</f>
        <v>0.51339005084126121</v>
      </c>
      <c r="DC63" s="76">
        <f>+'[3]Infla Interanual PondENGHO'!BP63</f>
        <v>0.51441653029104217</v>
      </c>
      <c r="DE63" s="3">
        <f t="shared" si="18"/>
        <v>6.1410197746303297E-5</v>
      </c>
      <c r="DF63" s="3">
        <f t="shared" si="19"/>
        <v>1.1739089632256672E-4</v>
      </c>
      <c r="DG63" s="3">
        <f t="shared" si="19"/>
        <v>1.2515436263837998E-4</v>
      </c>
      <c r="DH63" s="3">
        <f t="shared" si="19"/>
        <v>1.7393198406190358E-4</v>
      </c>
      <c r="DI63" s="3">
        <f t="shared" si="20"/>
        <v>2.2120450002427461E-4</v>
      </c>
      <c r="DJ63" s="3">
        <f t="shared" si="15"/>
        <v>1.5722676021368009E-4</v>
      </c>
    </row>
    <row r="64" spans="1:114" x14ac:dyDescent="0.3">
      <c r="A64" s="2">
        <f t="shared" si="0"/>
        <v>44531</v>
      </c>
      <c r="B64" s="1">
        <f t="shared" si="2"/>
        <v>12</v>
      </c>
      <c r="C64" s="1">
        <v>2021</v>
      </c>
      <c r="D64" s="10">
        <f>+'Indice PondENGHO'!D62/'Indice PondENGHO'!D50-1</f>
        <v>0.50030404913106663</v>
      </c>
      <c r="E64" s="3">
        <f>+'Indice PondENGHO'!E62/'Indice PondENGHO'!E50-1</f>
        <v>0.5556176757322917</v>
      </c>
      <c r="F64" s="3">
        <f>+'Indice PondENGHO'!F62/'Indice PondENGHO'!F50-1</f>
        <v>0.63743835806515481</v>
      </c>
      <c r="G64" s="3">
        <f>+'Indice PondENGHO'!G62/'Indice PondENGHO'!G50-1</f>
        <v>0.28821806020456431</v>
      </c>
      <c r="H64" s="3">
        <f>+'Indice PondENGHO'!H62/'Indice PondENGHO'!H50-1</f>
        <v>0.45829891358022046</v>
      </c>
      <c r="I64" s="3">
        <f>+'Indice PondENGHO'!I62/'Indice PondENGHO'!I50-1</f>
        <v>0.52117454043722367</v>
      </c>
      <c r="J64" s="3">
        <f>+'Indice PondENGHO'!J62/'Indice PondENGHO'!J50-1</f>
        <v>0.57974263205899068</v>
      </c>
      <c r="K64" s="3">
        <f>+'Indice PondENGHO'!K62/'Indice PondENGHO'!K50-1</f>
        <v>0.36252701808987231</v>
      </c>
      <c r="L64" s="3">
        <f>+'Indice PondENGHO'!L62/'Indice PondENGHO'!L50-1</f>
        <v>0.46459360110806824</v>
      </c>
      <c r="M64" s="3">
        <f>+'Indice PondENGHO'!M62/'Indice PondENGHO'!M50-1</f>
        <v>0.55174857563389823</v>
      </c>
      <c r="N64" s="3">
        <f>+'Indice PondENGHO'!N62/'Indice PondENGHO'!N50-1</f>
        <v>0.65615206983889252</v>
      </c>
      <c r="O64" s="11">
        <f>+'Indice PondENGHO'!O62/'Indice PondENGHO'!O50-1</f>
        <v>0.38744376474604714</v>
      </c>
      <c r="P64" s="10">
        <f>+'Indice PondENGHO'!P62/'Indice PondENGHO'!P50-1</f>
        <v>0.50175836419623954</v>
      </c>
      <c r="Q64" s="3">
        <f>+'Indice PondENGHO'!Q62/'Indice PondENGHO'!Q50-1</f>
        <v>0.55063264624110309</v>
      </c>
      <c r="R64" s="3">
        <f>+'Indice PondENGHO'!R62/'Indice PondENGHO'!R50-1</f>
        <v>0.64164027749864361</v>
      </c>
      <c r="S64" s="3">
        <f>+'Indice PondENGHO'!S62/'Indice PondENGHO'!S50-1</f>
        <v>0.2854518996805846</v>
      </c>
      <c r="T64" s="3">
        <f>+'Indice PondENGHO'!T62/'Indice PondENGHO'!T50-1</f>
        <v>0.46317250470746196</v>
      </c>
      <c r="U64" s="3">
        <f>+'Indice PondENGHO'!U62/'Indice PondENGHO'!U50-1</f>
        <v>0.52017888559069481</v>
      </c>
      <c r="V64" s="3">
        <f>+'Indice PondENGHO'!V62/'Indice PondENGHO'!V50-1</f>
        <v>0.57966172288915763</v>
      </c>
      <c r="W64" s="3">
        <f>+'Indice PondENGHO'!W62/'Indice PondENGHO'!W50-1</f>
        <v>0.3595577097496816</v>
      </c>
      <c r="X64" s="3">
        <f>+'Indice PondENGHO'!X62/'Indice PondENGHO'!X50-1</f>
        <v>0.46698355459301255</v>
      </c>
      <c r="Y64" s="3">
        <f>+'Indice PondENGHO'!Y62/'Indice PondENGHO'!Y50-1</f>
        <v>0.5706478418251324</v>
      </c>
      <c r="Z64" s="3">
        <f>+'Indice PondENGHO'!Z62/'Indice PondENGHO'!Z50-1</f>
        <v>0.65677482395029974</v>
      </c>
      <c r="AA64" s="11">
        <f>+'Indice PondENGHO'!AA62/'Indice PondENGHO'!AA50-1</f>
        <v>0.38679253453937235</v>
      </c>
      <c r="AB64" s="10">
        <f>+'Indice PondENGHO'!AB62/'Indice PondENGHO'!AB50-1</f>
        <v>0.50288837724034052</v>
      </c>
      <c r="AC64" s="3">
        <f>+'Indice PondENGHO'!AC62/'Indice PondENGHO'!AC50-1</f>
        <v>0.55100485352896489</v>
      </c>
      <c r="AD64" s="3">
        <f>+'Indice PondENGHO'!AD62/'Indice PondENGHO'!AD50-1</f>
        <v>0.64284454423625337</v>
      </c>
      <c r="AE64" s="3">
        <f>+'Indice PondENGHO'!AE62/'Indice PondENGHO'!AE50-1</f>
        <v>0.28163031282688289</v>
      </c>
      <c r="AF64" s="3">
        <f>+'Indice PondENGHO'!AF62/'Indice PondENGHO'!AF50-1</f>
        <v>0.46588432141589031</v>
      </c>
      <c r="AG64" s="3">
        <f>+'Indice PondENGHO'!AG62/'Indice PondENGHO'!AG50-1</f>
        <v>0.52020167409840079</v>
      </c>
      <c r="AH64" s="3">
        <f>+'Indice PondENGHO'!AH62/'Indice PondENGHO'!AH50-1</f>
        <v>0.57968406390597682</v>
      </c>
      <c r="AI64" s="3">
        <f>+'Indice PondENGHO'!AI62/'Indice PondENGHO'!AI50-1</f>
        <v>0.35780061229777416</v>
      </c>
      <c r="AJ64" s="3">
        <f>+'Indice PondENGHO'!AJ62/'Indice PondENGHO'!AJ50-1</f>
        <v>0.46797641276213908</v>
      </c>
      <c r="AK64" s="3">
        <f>+'Indice PondENGHO'!AK62/'Indice PondENGHO'!AK50-1</f>
        <v>0.57587081275857477</v>
      </c>
      <c r="AL64" s="3">
        <f>+'Indice PondENGHO'!AL62/'Indice PondENGHO'!AL50-1</f>
        <v>0.65510482789128921</v>
      </c>
      <c r="AM64" s="11">
        <f>+'Indice PondENGHO'!AM62/'Indice PondENGHO'!AM50-1</f>
        <v>0.38682164001388508</v>
      </c>
      <c r="AN64" s="10">
        <f>+'Indice PondENGHO'!AN62/'Indice PondENGHO'!AN50-1</f>
        <v>0.50328684975671822</v>
      </c>
      <c r="AO64" s="3">
        <f>+'Indice PondENGHO'!AO62/'Indice PondENGHO'!AO50-1</f>
        <v>0.54838047471906015</v>
      </c>
      <c r="AP64" s="3">
        <f>+'Indice PondENGHO'!AP62/'Indice PondENGHO'!AP50-1</f>
        <v>0.64676817680594989</v>
      </c>
      <c r="AQ64" s="3">
        <f>+'Indice PondENGHO'!AQ62/'Indice PondENGHO'!AQ50-1</f>
        <v>0.28269317260374716</v>
      </c>
      <c r="AR64" s="3">
        <f>+'Indice PondENGHO'!AR62/'Indice PondENGHO'!AR50-1</f>
        <v>0.46668075851554414</v>
      </c>
      <c r="AS64" s="3">
        <f>+'Indice PondENGHO'!AS62/'Indice PondENGHO'!AS50-1</f>
        <v>0.51763817464496165</v>
      </c>
      <c r="AT64" s="3">
        <f>+'Indice PondENGHO'!AT62/'Indice PondENGHO'!AT50-1</f>
        <v>0.57954483746829433</v>
      </c>
      <c r="AU64" s="3">
        <f>+'Indice PondENGHO'!AU62/'Indice PondENGHO'!AU50-1</f>
        <v>0.35884746841362336</v>
      </c>
      <c r="AV64" s="3">
        <f>+'Indice PondENGHO'!AV62/'Indice PondENGHO'!AV50-1</f>
        <v>0.46907057221147497</v>
      </c>
      <c r="AW64" s="3">
        <f>+'Indice PondENGHO'!AW62/'Indice PondENGHO'!AW50-1</f>
        <v>0.5731644562931737</v>
      </c>
      <c r="AX64" s="3">
        <f>+'Indice PondENGHO'!AX62/'Indice PondENGHO'!AX50-1</f>
        <v>0.65569880087203236</v>
      </c>
      <c r="AY64" s="11">
        <f>+'Indice PondENGHO'!AY62/'Indice PondENGHO'!AY50-1</f>
        <v>0.38602016094298719</v>
      </c>
      <c r="AZ64" s="10">
        <f>+'Indice PondENGHO'!AZ62/'Indice PondENGHO'!AZ50-1</f>
        <v>0.50378033708556003</v>
      </c>
      <c r="BA64" s="3">
        <f>+'Indice PondENGHO'!BA62/'Indice PondENGHO'!BA50-1</f>
        <v>0.54430940912002534</v>
      </c>
      <c r="BB64" s="3">
        <f>+'Indice PondENGHO'!BB62/'Indice PondENGHO'!BB50-1</f>
        <v>0.65077357181833073</v>
      </c>
      <c r="BC64" s="3">
        <f>+'Indice PondENGHO'!BC62/'Indice PondENGHO'!BC50-1</f>
        <v>0.28476256933344635</v>
      </c>
      <c r="BD64" s="3">
        <f>+'Indice PondENGHO'!BD62/'Indice PondENGHO'!BD50-1</f>
        <v>0.46940243697703377</v>
      </c>
      <c r="BE64" s="3">
        <f>+'Indice PondENGHO'!BE62/'Indice PondENGHO'!BE50-1</f>
        <v>0.5155472035313049</v>
      </c>
      <c r="BF64" s="3">
        <f>+'Indice PondENGHO'!BF62/'Indice PondENGHO'!BF50-1</f>
        <v>0.57894091206075182</v>
      </c>
      <c r="BG64" s="3">
        <f>+'Indice PondENGHO'!BG62/'Indice PondENGHO'!BG50-1</f>
        <v>0.35842409566558686</v>
      </c>
      <c r="BH64" s="3">
        <f>+'Indice PondENGHO'!BH62/'Indice PondENGHO'!BH50-1</f>
        <v>0.47218516093306362</v>
      </c>
      <c r="BI64" s="3">
        <f>+'Indice PondENGHO'!BI62/'Indice PondENGHO'!BI50-1</f>
        <v>0.58994282746309445</v>
      </c>
      <c r="BJ64" s="3">
        <f>+'Indice PondENGHO'!BJ62/'Indice PondENGHO'!BJ50-1</f>
        <v>0.65772672536557897</v>
      </c>
      <c r="BK64" s="11">
        <f>+'Indice PondENGHO'!BK62/'Indice PondENGHO'!BK50-1</f>
        <v>0.38622408531536534</v>
      </c>
      <c r="BL64" s="2">
        <f t="shared" si="1"/>
        <v>44531</v>
      </c>
      <c r="BM64" s="10">
        <f>+'Indice PondENGHO'!BL62/'Indice PondENGHO'!BL50-1</f>
        <v>0.50373880395538673</v>
      </c>
      <c r="BN64" s="3">
        <f>+'Indice PondENGHO'!BM62/'Indice PondENGHO'!BM50-1</f>
        <v>0.50639531317579523</v>
      </c>
      <c r="BO64" s="3">
        <f>+'Indice PondENGHO'!BN62/'Indice PondENGHO'!BN50-1</f>
        <v>0.50771258050558665</v>
      </c>
      <c r="BP64" s="3">
        <f>+'Indice PondENGHO'!BO62/'Indice PondENGHO'!BO50-1</f>
        <v>0.51117951557093422</v>
      </c>
      <c r="BQ64" s="11">
        <f>+'Indice PondENGHO'!BP62/'Indice PondENGHO'!BP50-1</f>
        <v>0.512183280327414</v>
      </c>
      <c r="BR64" s="10">
        <f>+'Indice PondENGHO'!BQ62/'Indice PondENGHO'!BQ50-1</f>
        <v>0.50248803875238224</v>
      </c>
      <c r="BS64" s="3">
        <f>+'Indice PondENGHO'!BR62/'Indice PondENGHO'!BR50-1</f>
        <v>0.54897653317295236</v>
      </c>
      <c r="BT64" s="3">
        <f>+'Indice PondENGHO'!BS62/'Indice PondENGHO'!BS50-1</f>
        <v>0.64505379447791444</v>
      </c>
      <c r="BU64" s="3">
        <f>+'Indice PondENGHO'!BT62/'Indice PondENGHO'!BT50-1</f>
        <v>0.2842696913905558</v>
      </c>
      <c r="BV64" s="3">
        <f>+'Indice PondENGHO'!BU62/'Indice PondENGHO'!BU50-1</f>
        <v>0.46650053783020651</v>
      </c>
      <c r="BW64" s="3">
        <f>+'Indice PondENGHO'!BV62/'Indice PondENGHO'!BV50-1</f>
        <v>0.51780500949484742</v>
      </c>
      <c r="BX64" s="3">
        <f>+'Indice PondENGHO'!BW62/'Indice PondENGHO'!BW50-1</f>
        <v>0.57938581396781785</v>
      </c>
      <c r="BY64" s="3">
        <f>+'Indice PondENGHO'!BX62/'Indice PondENGHO'!BX50-1</f>
        <v>0.35906702277450919</v>
      </c>
      <c r="BZ64" s="3">
        <f>+'Indice PondENGHO'!BY62/'Indice PondENGHO'!BY50-1</f>
        <v>0.46927742260897665</v>
      </c>
      <c r="CA64" s="3">
        <f>+'Indice PondENGHO'!BZ62/'Indice PondENGHO'!BZ50-1</f>
        <v>0.57863200301541706</v>
      </c>
      <c r="CB64" s="3">
        <f>+'Indice PondENGHO'!CA62/'Indice PondENGHO'!CA50-1</f>
        <v>0.65659613577291531</v>
      </c>
      <c r="CC64" s="11">
        <f>+'Indice PondENGHO'!CB62/'Indice PondENGHO'!CB50-1</f>
        <v>0.38647804277372888</v>
      </c>
      <c r="CD64" s="3">
        <f>+'Indice PondENGHO'!CC62/'Indice PondENGHO'!CC50-1</f>
        <v>0.50921810602019235</v>
      </c>
      <c r="CE64" s="3">
        <f>+'Indice PondENGHO'!CD62/'Indice PondENGHO'!CD50-1</f>
        <v>0.50921810602019235</v>
      </c>
      <c r="CF64" s="3">
        <f>+'[3]Infla Interanual PondENGHO'!CD64</f>
        <v>0.50924388448297497</v>
      </c>
      <c r="CG64" s="3"/>
      <c r="CI64" s="74">
        <f t="shared" si="8"/>
        <v>-8.4444763720272764E-3</v>
      </c>
      <c r="CJ64" s="74">
        <f t="shared" si="3"/>
        <v>0</v>
      </c>
      <c r="CK64" s="74">
        <f t="shared" si="9"/>
        <v>-8.4444763720272764E-3</v>
      </c>
      <c r="CL64" s="74"/>
      <c r="CM64" s="74"/>
      <c r="CN64" s="74">
        <f>+'[3]Infla Interanual PondENGHO'!CF64</f>
        <v>-8.2427725244451633E-3</v>
      </c>
      <c r="CP64" s="74">
        <f t="shared" si="17"/>
        <v>-2.0170384758211313E-4</v>
      </c>
      <c r="CT64" s="75">
        <f t="shared" si="10"/>
        <v>0.50373880395538673</v>
      </c>
      <c r="CU64" s="75">
        <f t="shared" si="11"/>
        <v>0.50639531317579523</v>
      </c>
      <c r="CV64" s="75">
        <f t="shared" si="12"/>
        <v>0.50771258050558665</v>
      </c>
      <c r="CW64" s="75">
        <f t="shared" si="13"/>
        <v>0.51117951557093422</v>
      </c>
      <c r="CX64" s="75">
        <f t="shared" si="14"/>
        <v>0.512183280327414</v>
      </c>
      <c r="CY64" s="76">
        <f>+'[3]Infla Interanual PondENGHO'!BL64</f>
        <v>0.50389919822509954</v>
      </c>
      <c r="CZ64" s="76">
        <f>+'[3]Infla Interanual PondENGHO'!BM64</f>
        <v>0.50647648756504315</v>
      </c>
      <c r="DA64" s="76">
        <f>+'[3]Infla Interanual PondENGHO'!BN64</f>
        <v>0.50774799498077794</v>
      </c>
      <c r="DB64" s="76">
        <f>+'[3]Infla Interanual PondENGHO'!BO64</f>
        <v>0.51117839434272527</v>
      </c>
      <c r="DC64" s="76">
        <f>+'[3]Infla Interanual PondENGHO'!BP64</f>
        <v>0.51214197074954471</v>
      </c>
      <c r="DE64" s="3">
        <f t="shared" si="18"/>
        <v>-1.6039426971281578E-4</v>
      </c>
      <c r="DF64" s="3">
        <f t="shared" ref="DF64:DH77" si="21">+CU64-CZ64</f>
        <v>-8.1174389247928858E-5</v>
      </c>
      <c r="DG64" s="3">
        <f t="shared" si="21"/>
        <v>-3.5414475191286598E-5</v>
      </c>
      <c r="DH64" s="3">
        <f t="shared" si="21"/>
        <v>1.121228208944558E-6</v>
      </c>
      <c r="DI64" s="3">
        <f t="shared" si="20"/>
        <v>4.1309577869297343E-5</v>
      </c>
      <c r="DJ64" s="3">
        <f t="shared" si="15"/>
        <v>-2.5778462782621858E-5</v>
      </c>
    </row>
    <row r="65" spans="1:114" x14ac:dyDescent="0.3">
      <c r="A65" s="2">
        <f t="shared" si="0"/>
        <v>44562</v>
      </c>
      <c r="B65" s="1">
        <f t="shared" si="2"/>
        <v>1</v>
      </c>
      <c r="C65" s="1">
        <v>2022</v>
      </c>
      <c r="D65" s="10">
        <f>+'Indice PondENGHO'!D63/'Indice PondENGHO'!D51-1</f>
        <v>0.49762844979708643</v>
      </c>
      <c r="E65" s="3">
        <f>+'Indice PondENGHO'!E63/'Indice PondENGHO'!E51-1</f>
        <v>0.51554054808375338</v>
      </c>
      <c r="F65" s="3">
        <f>+'Indice PondENGHO'!F63/'Indice PondENGHO'!F51-1</f>
        <v>0.65046497649699919</v>
      </c>
      <c r="G65" s="3">
        <f>+'Indice PondENGHO'!G63/'Indice PondENGHO'!G51-1</f>
        <v>0.29102994950298244</v>
      </c>
      <c r="H65" s="3">
        <f>+'Indice PondENGHO'!H63/'Indice PondENGHO'!H51-1</f>
        <v>0.4629879660828673</v>
      </c>
      <c r="I65" s="3">
        <f>+'Indice PondENGHO'!I63/'Indice PondENGHO'!I51-1</f>
        <v>0.52630939789296094</v>
      </c>
      <c r="J65" s="3">
        <f>+'Indice PondENGHO'!J63/'Indice PondENGHO'!J51-1</f>
        <v>0.54547971010966045</v>
      </c>
      <c r="K65" s="3">
        <f>+'Indice PondENGHO'!K63/'Indice PondENGHO'!K51-1</f>
        <v>0.27171467318116393</v>
      </c>
      <c r="L65" s="3">
        <f>+'Indice PondENGHO'!L63/'Indice PondENGHO'!L51-1</f>
        <v>0.45476411696824925</v>
      </c>
      <c r="M65" s="3">
        <f>+'Indice PondENGHO'!M63/'Indice PondENGHO'!M51-1</f>
        <v>0.55714480811444567</v>
      </c>
      <c r="N65" s="3">
        <f>+'Indice PondENGHO'!N63/'Indice PondENGHO'!N51-1</f>
        <v>0.65786834806392247</v>
      </c>
      <c r="O65" s="11">
        <f>+'Indice PondENGHO'!O63/'Indice PondENGHO'!O51-1</f>
        <v>0.41707569226645136</v>
      </c>
      <c r="P65" s="10">
        <f>+'Indice PondENGHO'!P63/'Indice PondENGHO'!P51-1</f>
        <v>0.50137503019558438</v>
      </c>
      <c r="Q65" s="3">
        <f>+'Indice PondENGHO'!Q63/'Indice PondENGHO'!Q51-1</f>
        <v>0.51116802840191089</v>
      </c>
      <c r="R65" s="3">
        <f>+'Indice PondENGHO'!R63/'Indice PondENGHO'!R51-1</f>
        <v>0.65605393493405506</v>
      </c>
      <c r="S65" s="3">
        <f>+'Indice PondENGHO'!S63/'Indice PondENGHO'!S51-1</f>
        <v>0.29109758339467895</v>
      </c>
      <c r="T65" s="3">
        <f>+'Indice PondENGHO'!T63/'Indice PondENGHO'!T51-1</f>
        <v>0.46828890594708383</v>
      </c>
      <c r="U65" s="3">
        <f>+'Indice PondENGHO'!U63/'Indice PondENGHO'!U51-1</f>
        <v>0.52794033926757833</v>
      </c>
      <c r="V65" s="3">
        <f>+'Indice PondENGHO'!V63/'Indice PondENGHO'!V51-1</f>
        <v>0.54787335198820331</v>
      </c>
      <c r="W65" s="3">
        <f>+'Indice PondENGHO'!W63/'Indice PondENGHO'!W51-1</f>
        <v>0.26852273864422438</v>
      </c>
      <c r="X65" s="3">
        <f>+'Indice PondENGHO'!X63/'Indice PondENGHO'!X51-1</f>
        <v>0.45796787537396755</v>
      </c>
      <c r="Y65" s="3">
        <f>+'Indice PondENGHO'!Y63/'Indice PondENGHO'!Y51-1</f>
        <v>0.57686343722637434</v>
      </c>
      <c r="Z65" s="3">
        <f>+'Indice PondENGHO'!Z63/'Indice PondENGHO'!Z51-1</f>
        <v>0.65938930876707125</v>
      </c>
      <c r="AA65" s="11">
        <f>+'Indice PondENGHO'!AA63/'Indice PondENGHO'!AA51-1</f>
        <v>0.41737560025002329</v>
      </c>
      <c r="AB65" s="10">
        <f>+'Indice PondENGHO'!AB63/'Indice PondENGHO'!AB51-1</f>
        <v>0.50376803276932769</v>
      </c>
      <c r="AC65" s="3">
        <f>+'Indice PondENGHO'!AC63/'Indice PondENGHO'!AC51-1</f>
        <v>0.51111739603600248</v>
      </c>
      <c r="AD65" s="3">
        <f>+'Indice PondENGHO'!AD63/'Indice PondENGHO'!AD51-1</f>
        <v>0.65761295018134991</v>
      </c>
      <c r="AE65" s="3">
        <f>+'Indice PondENGHO'!AE63/'Indice PondENGHO'!AE51-1</f>
        <v>0.28812192410057347</v>
      </c>
      <c r="AF65" s="3">
        <f>+'Indice PondENGHO'!AF63/'Indice PondENGHO'!AF51-1</f>
        <v>0.47069440146771258</v>
      </c>
      <c r="AG65" s="3">
        <f>+'Indice PondENGHO'!AG63/'Indice PondENGHO'!AG51-1</f>
        <v>0.52862501969396525</v>
      </c>
      <c r="AH65" s="3">
        <f>+'Indice PondENGHO'!AH63/'Indice PondENGHO'!AH51-1</f>
        <v>0.54896751357862361</v>
      </c>
      <c r="AI65" s="3">
        <f>+'Indice PondENGHO'!AI63/'Indice PondENGHO'!AI51-1</f>
        <v>0.26672700093325474</v>
      </c>
      <c r="AJ65" s="3">
        <f>+'Indice PondENGHO'!AJ63/'Indice PondENGHO'!AJ51-1</f>
        <v>0.45864985907489264</v>
      </c>
      <c r="AK65" s="3">
        <f>+'Indice PondENGHO'!AK63/'Indice PondENGHO'!AK51-1</f>
        <v>0.58182133472712638</v>
      </c>
      <c r="AL65" s="3">
        <f>+'Indice PondENGHO'!AL63/'Indice PondENGHO'!AL51-1</f>
        <v>0.65833777436286689</v>
      </c>
      <c r="AM65" s="11">
        <f>+'Indice PondENGHO'!AM63/'Indice PondENGHO'!AM51-1</f>
        <v>0.4175569701689914</v>
      </c>
      <c r="AN65" s="10">
        <f>+'Indice PondENGHO'!AN63/'Indice PondENGHO'!AN51-1</f>
        <v>0.50533805285454614</v>
      </c>
      <c r="AO65" s="3">
        <f>+'Indice PondENGHO'!AO63/'Indice PondENGHO'!AO51-1</f>
        <v>0.50900813889804053</v>
      </c>
      <c r="AP65" s="3">
        <f>+'Indice PondENGHO'!AP63/'Indice PondENGHO'!AP51-1</f>
        <v>0.66389646523039669</v>
      </c>
      <c r="AQ65" s="3">
        <f>+'Indice PondENGHO'!AQ63/'Indice PondENGHO'!AQ51-1</f>
        <v>0.29171577045424968</v>
      </c>
      <c r="AR65" s="3">
        <f>+'Indice PondENGHO'!AR63/'Indice PondENGHO'!AR51-1</f>
        <v>0.47141080940027935</v>
      </c>
      <c r="AS65" s="3">
        <f>+'Indice PondENGHO'!AS63/'Indice PondENGHO'!AS51-1</f>
        <v>0.52947412193614962</v>
      </c>
      <c r="AT65" s="3">
        <f>+'Indice PondENGHO'!AT63/'Indice PondENGHO'!AT51-1</f>
        <v>0.55087450766102153</v>
      </c>
      <c r="AU65" s="3">
        <f>+'Indice PondENGHO'!AU63/'Indice PondENGHO'!AU51-1</f>
        <v>0.26714722452366058</v>
      </c>
      <c r="AV65" s="3">
        <f>+'Indice PondENGHO'!AV63/'Indice PondENGHO'!AV51-1</f>
        <v>0.46198378706423981</v>
      </c>
      <c r="AW65" s="3">
        <f>+'Indice PondENGHO'!AW63/'Indice PondENGHO'!AW51-1</f>
        <v>0.57899029409739944</v>
      </c>
      <c r="AX65" s="3">
        <f>+'Indice PondENGHO'!AX63/'Indice PondENGHO'!AX51-1</f>
        <v>0.66033277021456538</v>
      </c>
      <c r="AY65" s="11">
        <f>+'Indice PondENGHO'!AY63/'Indice PondENGHO'!AY51-1</f>
        <v>0.41710241448957763</v>
      </c>
      <c r="AZ65" s="10">
        <f>+'Indice PondENGHO'!AZ63/'Indice PondENGHO'!AZ51-1</f>
        <v>0.50853231543209332</v>
      </c>
      <c r="BA65" s="3">
        <f>+'Indice PondENGHO'!BA63/'Indice PondENGHO'!BA51-1</f>
        <v>0.50558754592844068</v>
      </c>
      <c r="BB65" s="3">
        <f>+'Indice PondENGHO'!BB63/'Indice PondENGHO'!BB51-1</f>
        <v>0.67026910770502912</v>
      </c>
      <c r="BC65" s="3">
        <f>+'Indice PondENGHO'!BC63/'Indice PondENGHO'!BC51-1</f>
        <v>0.29768650667259311</v>
      </c>
      <c r="BD65" s="3">
        <f>+'Indice PondENGHO'!BD63/'Indice PondENGHO'!BD51-1</f>
        <v>0.47563007233732391</v>
      </c>
      <c r="BE65" s="3">
        <f>+'Indice PondENGHO'!BE63/'Indice PondENGHO'!BE51-1</f>
        <v>0.53052134184472721</v>
      </c>
      <c r="BF65" s="3">
        <f>+'Indice PondENGHO'!BF63/'Indice PondENGHO'!BF51-1</f>
        <v>0.55109697208918362</v>
      </c>
      <c r="BG65" s="3">
        <f>+'Indice PondENGHO'!BG63/'Indice PondENGHO'!BG51-1</f>
        <v>0.2658984384428047</v>
      </c>
      <c r="BH65" s="3">
        <f>+'Indice PondENGHO'!BH63/'Indice PondENGHO'!BH51-1</f>
        <v>0.46640949991170944</v>
      </c>
      <c r="BI65" s="3">
        <f>+'Indice PondENGHO'!BI63/'Indice PondENGHO'!BI51-1</f>
        <v>0.59530341899264494</v>
      </c>
      <c r="BJ65" s="3">
        <f>+'Indice PondENGHO'!BJ63/'Indice PondENGHO'!BJ51-1</f>
        <v>0.66226898950217472</v>
      </c>
      <c r="BK65" s="11">
        <f>+'Indice PondENGHO'!BK63/'Indice PondENGHO'!BK51-1</f>
        <v>0.4185127535964801</v>
      </c>
      <c r="BL65" s="2">
        <f t="shared" si="1"/>
        <v>44562</v>
      </c>
      <c r="BM65" s="3">
        <f>+'Indice PondENGHO'!BL63/'Indice PondENGHO'!BL51-1</f>
        <v>0.49891285033350474</v>
      </c>
      <c r="BN65" s="3">
        <f>+'Indice PondENGHO'!BM63/'Indice PondENGHO'!BM51-1</f>
        <v>0.50238582202002613</v>
      </c>
      <c r="BO65" s="3">
        <f>+'Indice PondENGHO'!BN63/'Indice PondENGHO'!BN51-1</f>
        <v>0.50476282718271537</v>
      </c>
      <c r="BP65" s="3">
        <f>+'Indice PondENGHO'!BO63/'Indice PondENGHO'!BO51-1</f>
        <v>0.50946376521678594</v>
      </c>
      <c r="BQ65" s="3">
        <f>+'Indice PondENGHO'!BP63/'Indice PondENGHO'!BP51-1</f>
        <v>0.51294697252204768</v>
      </c>
      <c r="BR65" s="10">
        <f>+'Indice PondENGHO'!BQ63/'Indice PondENGHO'!BQ51-1</f>
        <v>0.50358948276049298</v>
      </c>
      <c r="BS65" s="3">
        <f>+'Indice PondENGHO'!BR63/'Indice PondENGHO'!BR51-1</f>
        <v>0.509604189359121</v>
      </c>
      <c r="BT65" s="3">
        <f>+'Indice PondENGHO'!BS63/'Indice PondENGHO'!BS51-1</f>
        <v>0.66140110762459225</v>
      </c>
      <c r="BU65" s="3">
        <f>+'Indice PondENGHO'!BT63/'Indice PondENGHO'!BT51-1</f>
        <v>0.29284401183244158</v>
      </c>
      <c r="BV65" s="3">
        <f>+'Indice PondENGHO'!BU63/'Indice PondENGHO'!BU51-1</f>
        <v>0.47191176567511706</v>
      </c>
      <c r="BW65" s="3">
        <f>+'Indice PondENGHO'!BV63/'Indice PondENGHO'!BV51-1</f>
        <v>0.52932336548951175</v>
      </c>
      <c r="BX65" s="3">
        <f>+'Indice PondENGHO'!BW63/'Indice PondENGHO'!BW51-1</f>
        <v>0.54974623003121548</v>
      </c>
      <c r="BY65" s="3">
        <f>+'Indice PondENGHO'!BX63/'Indice PondENGHO'!BX51-1</f>
        <v>0.26746231272072274</v>
      </c>
      <c r="BZ65" s="3">
        <f>+'Indice PondENGHO'!BY63/'Indice PondENGHO'!BY51-1</f>
        <v>0.46174654854114916</v>
      </c>
      <c r="CA65" s="3">
        <f>+'Indice PondENGHO'!BZ63/'Indice PondENGHO'!BZ51-1</f>
        <v>0.58431902083951437</v>
      </c>
      <c r="CB65" s="3">
        <f>+'Indice PondENGHO'!CA63/'Indice PondENGHO'!CA51-1</f>
        <v>0.66048244658972677</v>
      </c>
      <c r="CC65" s="11">
        <f>+'Indice PondENGHO'!CB63/'Indice PondENGHO'!CB51-1</f>
        <v>0.41773642093803409</v>
      </c>
      <c r="CD65" s="3">
        <f>+'Indice PondENGHO'!CC63/'Indice PondENGHO'!CC51-1</f>
        <v>0.50732688827272865</v>
      </c>
      <c r="CE65" s="3">
        <f>+'Indice PondENGHO'!CD63/'Indice PondENGHO'!CD51-1</f>
        <v>0.50732703979167959</v>
      </c>
      <c r="CF65" s="3">
        <f>+'[3]Infla Interanual PondENGHO'!CD65</f>
        <v>0.50634142015374661</v>
      </c>
      <c r="CG65" s="3"/>
      <c r="CI65" s="74">
        <f t="shared" si="8"/>
        <v>-1.4034122188542941E-2</v>
      </c>
      <c r="CJ65" s="74">
        <f t="shared" si="3"/>
        <v>0</v>
      </c>
      <c r="CK65" s="74">
        <f t="shared" si="9"/>
        <v>-1.4034122188542941E-2</v>
      </c>
      <c r="CL65" s="74"/>
      <c r="CM65" s="74"/>
      <c r="CN65" s="74">
        <f>+'[3]Infla Interanual PondENGHO'!CF65</f>
        <v>-1.3776473163437331E-2</v>
      </c>
      <c r="CP65" s="74">
        <f t="shared" si="17"/>
        <v>-2.5764902510561072E-4</v>
      </c>
      <c r="CT65" s="75">
        <f t="shared" si="10"/>
        <v>0.49891285033350474</v>
      </c>
      <c r="CU65" s="75">
        <f t="shared" si="11"/>
        <v>0.50238582202002613</v>
      </c>
      <c r="CV65" s="75">
        <f t="shared" si="12"/>
        <v>0.50476282718271537</v>
      </c>
      <c r="CW65" s="75">
        <f t="shared" si="13"/>
        <v>0.50946376521678594</v>
      </c>
      <c r="CX65" s="75">
        <f t="shared" si="14"/>
        <v>0.51294697252204768</v>
      </c>
      <c r="CY65" s="76">
        <f>+'[3]Infla Interanual PondENGHO'!BL65</f>
        <v>0.49809961588981944</v>
      </c>
      <c r="CZ65" s="76">
        <f>+'[3]Infla Interanual PondENGHO'!BM65</f>
        <v>0.50146239567975104</v>
      </c>
      <c r="DA65" s="76">
        <f>+'[3]Infla Interanual PondENGHO'!BN65</f>
        <v>0.50378211646729509</v>
      </c>
      <c r="DB65" s="76">
        <f>+'[3]Infla Interanual PondENGHO'!BO65</f>
        <v>0.50845899392581995</v>
      </c>
      <c r="DC65" s="76">
        <f>+'[3]Infla Interanual PondENGHO'!BP65</f>
        <v>0.51187608905325677</v>
      </c>
      <c r="DE65" s="3">
        <f t="shared" si="18"/>
        <v>8.1323444368530673E-4</v>
      </c>
      <c r="DF65" s="3">
        <f t="shared" si="21"/>
        <v>9.2342634027509085E-4</v>
      </c>
      <c r="DG65" s="3">
        <f t="shared" si="21"/>
        <v>9.8071071542027433E-4</v>
      </c>
      <c r="DH65" s="3">
        <f t="shared" si="21"/>
        <v>1.0047712909659889E-3</v>
      </c>
      <c r="DI65" s="3">
        <f t="shared" si="20"/>
        <v>1.0708834687909174E-3</v>
      </c>
      <c r="DJ65" s="3">
        <f t="shared" si="15"/>
        <v>9.8561963793297735E-4</v>
      </c>
    </row>
    <row r="66" spans="1:114" x14ac:dyDescent="0.3">
      <c r="A66" s="2">
        <f t="shared" si="0"/>
        <v>44593</v>
      </c>
      <c r="B66" s="1">
        <f t="shared" si="2"/>
        <v>2</v>
      </c>
      <c r="C66" s="1">
        <v>2022</v>
      </c>
      <c r="D66" s="10">
        <f>+'Indice PondENGHO'!D64/'Indice PondENGHO'!D52-1</f>
        <v>0.54623903690217235</v>
      </c>
      <c r="E66" s="3">
        <f>+'Indice PondENGHO'!E64/'Indice PondENGHO'!E52-1</f>
        <v>0.50633894864799123</v>
      </c>
      <c r="F66" s="3">
        <f>+'Indice PondENGHO'!F64/'Indice PondENGHO'!F52-1</f>
        <v>0.65838067918502308</v>
      </c>
      <c r="G66" s="3">
        <f>+'Indice PondENGHO'!G64/'Indice PondENGHO'!G52-1</f>
        <v>0.3000111295876815</v>
      </c>
      <c r="H66" s="3">
        <f>+'Indice PondENGHO'!H64/'Indice PondENGHO'!H52-1</f>
        <v>0.46164429140471985</v>
      </c>
      <c r="I66" s="3">
        <f>+'Indice PondENGHO'!I64/'Indice PondENGHO'!I52-1</f>
        <v>0.52837817532144382</v>
      </c>
      <c r="J66" s="3">
        <f>+'Indice PondENGHO'!J64/'Indice PondENGHO'!J52-1</f>
        <v>0.55130510532081245</v>
      </c>
      <c r="K66" s="3">
        <f>+'Indice PondENGHO'!K64/'Indice PondENGHO'!K52-1</f>
        <v>0.26806830113452218</v>
      </c>
      <c r="L66" s="3">
        <f>+'Indice PondENGHO'!L64/'Indice PondENGHO'!L52-1</f>
        <v>0.46027523939956905</v>
      </c>
      <c r="M66" s="3">
        <f>+'Indice PondENGHO'!M64/'Indice PondENGHO'!M52-1</f>
        <v>0.60113198897930609</v>
      </c>
      <c r="N66" s="3">
        <f>+'Indice PondENGHO'!N64/'Indice PondENGHO'!N52-1</f>
        <v>0.64855752514245357</v>
      </c>
      <c r="O66" s="11">
        <f>+'Indice PondENGHO'!O64/'Indice PondENGHO'!O52-1</f>
        <v>0.43287373004354146</v>
      </c>
      <c r="P66" s="10">
        <f>+'Indice PondENGHO'!P64/'Indice PondENGHO'!P52-1</f>
        <v>0.55208548435414118</v>
      </c>
      <c r="Q66" s="3">
        <f>+'Indice PondENGHO'!Q64/'Indice PondENGHO'!Q52-1</f>
        <v>0.50070021222963979</v>
      </c>
      <c r="R66" s="3">
        <f>+'Indice PondENGHO'!R64/'Indice PondENGHO'!R52-1</f>
        <v>0.66471688759310199</v>
      </c>
      <c r="S66" s="3">
        <f>+'Indice PondENGHO'!S64/'Indice PondENGHO'!S52-1</f>
        <v>0.29986997145787808</v>
      </c>
      <c r="T66" s="3">
        <f>+'Indice PondENGHO'!T64/'Indice PondENGHO'!T52-1</f>
        <v>0.4659509646116704</v>
      </c>
      <c r="U66" s="3">
        <f>+'Indice PondENGHO'!U64/'Indice PondENGHO'!U52-1</f>
        <v>0.53077195642107067</v>
      </c>
      <c r="V66" s="3">
        <f>+'Indice PondENGHO'!V64/'Indice PondENGHO'!V52-1</f>
        <v>0.55208501268514953</v>
      </c>
      <c r="W66" s="3">
        <f>+'Indice PondENGHO'!W64/'Indice PondENGHO'!W52-1</f>
        <v>0.26598494850162457</v>
      </c>
      <c r="X66" s="3">
        <f>+'Indice PondENGHO'!X64/'Indice PondENGHO'!X52-1</f>
        <v>0.46140659123979</v>
      </c>
      <c r="Y66" s="3">
        <f>+'Indice PondENGHO'!Y64/'Indice PondENGHO'!Y52-1</f>
        <v>0.6174177445259843</v>
      </c>
      <c r="Z66" s="3">
        <f>+'Indice PondENGHO'!Z64/'Indice PondENGHO'!Z52-1</f>
        <v>0.64672203861506916</v>
      </c>
      <c r="AA66" s="11">
        <f>+'Indice PondENGHO'!AA64/'Indice PondENGHO'!AA52-1</f>
        <v>0.4327458779227249</v>
      </c>
      <c r="AB66" s="10">
        <f>+'Indice PondENGHO'!AB64/'Indice PondENGHO'!AB52-1</f>
        <v>0.55559810713800406</v>
      </c>
      <c r="AC66" s="3">
        <f>+'Indice PondENGHO'!AC64/'Indice PondENGHO'!AC52-1</f>
        <v>0.50002278571487579</v>
      </c>
      <c r="AD66" s="3">
        <f>+'Indice PondENGHO'!AD64/'Indice PondENGHO'!AD52-1</f>
        <v>0.66683058123783367</v>
      </c>
      <c r="AE66" s="3">
        <f>+'Indice PondENGHO'!AE64/'Indice PondENGHO'!AE52-1</f>
        <v>0.29838567603258848</v>
      </c>
      <c r="AF66" s="3">
        <f>+'Indice PondENGHO'!AF64/'Indice PondENGHO'!AF52-1</f>
        <v>0.46857456398940123</v>
      </c>
      <c r="AG66" s="3">
        <f>+'Indice PondENGHO'!AG64/'Indice PondENGHO'!AG52-1</f>
        <v>0.53180639907876426</v>
      </c>
      <c r="AH66" s="3">
        <f>+'Indice PondENGHO'!AH64/'Indice PondENGHO'!AH52-1</f>
        <v>0.55289039056417311</v>
      </c>
      <c r="AI66" s="3">
        <f>+'Indice PondENGHO'!AI64/'Indice PondENGHO'!AI52-1</f>
        <v>0.26424727273872817</v>
      </c>
      <c r="AJ66" s="3">
        <f>+'Indice PondENGHO'!AJ64/'Indice PondENGHO'!AJ52-1</f>
        <v>0.46116464866264528</v>
      </c>
      <c r="AK66" s="3">
        <f>+'Indice PondENGHO'!AK64/'Indice PondENGHO'!AK52-1</f>
        <v>0.62155002465408815</v>
      </c>
      <c r="AL66" s="3">
        <f>+'Indice PondENGHO'!AL64/'Indice PondENGHO'!AL52-1</f>
        <v>0.64197282529934707</v>
      </c>
      <c r="AM66" s="11">
        <f>+'Indice PondENGHO'!AM64/'Indice PondENGHO'!AM52-1</f>
        <v>0.43260578646127579</v>
      </c>
      <c r="AN66" s="10">
        <f>+'Indice PondENGHO'!AN64/'Indice PondENGHO'!AN52-1</f>
        <v>0.55764774863760391</v>
      </c>
      <c r="AO66" s="3">
        <f>+'Indice PondENGHO'!AO64/'Indice PondENGHO'!AO52-1</f>
        <v>0.49773977106873213</v>
      </c>
      <c r="AP66" s="3">
        <f>+'Indice PondENGHO'!AP64/'Indice PondENGHO'!AP52-1</f>
        <v>0.67397807755154893</v>
      </c>
      <c r="AQ66" s="3">
        <f>+'Indice PondENGHO'!AQ64/'Indice PondENGHO'!AQ52-1</f>
        <v>0.30218189720501409</v>
      </c>
      <c r="AR66" s="3">
        <f>+'Indice PondENGHO'!AR64/'Indice PondENGHO'!AR52-1</f>
        <v>0.46901852535244548</v>
      </c>
      <c r="AS66" s="3">
        <f>+'Indice PondENGHO'!AS64/'Indice PondENGHO'!AS52-1</f>
        <v>0.53224077772584133</v>
      </c>
      <c r="AT66" s="3">
        <f>+'Indice PondENGHO'!AT64/'Indice PondENGHO'!AT52-1</f>
        <v>0.55295853791370742</v>
      </c>
      <c r="AU66" s="3">
        <f>+'Indice PondENGHO'!AU64/'Indice PondENGHO'!AU52-1</f>
        <v>0.2639386857103605</v>
      </c>
      <c r="AV66" s="3">
        <f>+'Indice PondENGHO'!AV64/'Indice PondENGHO'!AV52-1</f>
        <v>0.4624173670735876</v>
      </c>
      <c r="AW66" s="3">
        <f>+'Indice PondENGHO'!AW64/'Indice PondENGHO'!AW52-1</f>
        <v>0.61804970621053656</v>
      </c>
      <c r="AX66" s="3">
        <f>+'Indice PondENGHO'!AX64/'Indice PondENGHO'!AX52-1</f>
        <v>0.64368442611360899</v>
      </c>
      <c r="AY66" s="11">
        <f>+'Indice PondENGHO'!AY64/'Indice PondENGHO'!AY52-1</f>
        <v>0.43206523953063392</v>
      </c>
      <c r="AZ66" s="10">
        <f>+'Indice PondENGHO'!AZ64/'Indice PondENGHO'!AZ52-1</f>
        <v>0.56231728257589886</v>
      </c>
      <c r="BA66" s="3">
        <f>+'Indice PondENGHO'!BA64/'Indice PondENGHO'!BA52-1</f>
        <v>0.49375103794136366</v>
      </c>
      <c r="BB66" s="3">
        <f>+'Indice PondENGHO'!BB64/'Indice PondENGHO'!BB52-1</f>
        <v>0.6813522556033158</v>
      </c>
      <c r="BC66" s="3">
        <f>+'Indice PondENGHO'!BC64/'Indice PondENGHO'!BC52-1</f>
        <v>0.30808856730099232</v>
      </c>
      <c r="BD66" s="3">
        <f>+'Indice PondENGHO'!BD64/'Indice PondENGHO'!BD52-1</f>
        <v>0.47128119988736117</v>
      </c>
      <c r="BE66" s="3">
        <f>+'Indice PondENGHO'!BE64/'Indice PondENGHO'!BE52-1</f>
        <v>0.53319323504555705</v>
      </c>
      <c r="BF66" s="3">
        <f>+'Indice PondENGHO'!BF64/'Indice PondENGHO'!BF52-1</f>
        <v>0.55222535228306269</v>
      </c>
      <c r="BG66" s="3">
        <f>+'Indice PondENGHO'!BG64/'Indice PondENGHO'!BG52-1</f>
        <v>0.26294777005912784</v>
      </c>
      <c r="BH66" s="3">
        <f>+'Indice PondENGHO'!BH64/'Indice PondENGHO'!BH52-1</f>
        <v>0.46321328202600487</v>
      </c>
      <c r="BI66" s="3">
        <f>+'Indice PondENGHO'!BI64/'Indice PondENGHO'!BI52-1</f>
        <v>0.63289665811066942</v>
      </c>
      <c r="BJ66" s="3">
        <f>+'Indice PondENGHO'!BJ64/'Indice PondENGHO'!BJ52-1</f>
        <v>0.64314915482042134</v>
      </c>
      <c r="BK66" s="11">
        <f>+'Indice PondENGHO'!BK64/'Indice PondENGHO'!BK52-1</f>
        <v>0.43345100502733502</v>
      </c>
      <c r="BL66" s="2">
        <f t="shared" si="1"/>
        <v>44593</v>
      </c>
      <c r="BM66" s="3">
        <f>+'Indice PondENGHO'!BL64/'Indice PondENGHO'!BL52-1</f>
        <v>0.52243193658220477</v>
      </c>
      <c r="BN66" s="3">
        <f>+'Indice PondENGHO'!BM64/'Indice PondENGHO'!BM52-1</f>
        <v>0.52287175168212818</v>
      </c>
      <c r="BO66" s="3">
        <f>+'Indice PondENGHO'!BN64/'Indice PondENGHO'!BN52-1</f>
        <v>0.52418068683073837</v>
      </c>
      <c r="BP66" s="3">
        <f>+'Indice PondENGHO'!BO64/'Indice PondENGHO'!BO52-1</f>
        <v>0.52595185416209844</v>
      </c>
      <c r="BQ66" s="3">
        <f>+'Indice PondENGHO'!BP64/'Indice PondENGHO'!BP52-1</f>
        <v>0.52525406335079072</v>
      </c>
      <c r="BR66" s="10">
        <f>+'Indice PondENGHO'!BQ64/'Indice PondENGHO'!BQ52-1</f>
        <v>0.55515999521114123</v>
      </c>
      <c r="BS66" s="3">
        <f>+'Indice PondENGHO'!BR64/'Indice PondENGHO'!BR52-1</f>
        <v>0.49861724001479835</v>
      </c>
      <c r="BT66" s="3">
        <f>+'Indice PondENGHO'!BS64/'Indice PondENGHO'!BS52-1</f>
        <v>0.67107475455157828</v>
      </c>
      <c r="BU66" s="3">
        <f>+'Indice PondENGHO'!BT64/'Indice PondENGHO'!BT52-1</f>
        <v>0.30280808882425458</v>
      </c>
      <c r="BV66" s="3">
        <f>+'Indice PondENGHO'!BU64/'Indice PondENGHO'!BU52-1</f>
        <v>0.46884930007003067</v>
      </c>
      <c r="BW66" s="3">
        <f>+'Indice PondENGHO'!BV64/'Indice PondENGHO'!BV52-1</f>
        <v>0.53207337768464535</v>
      </c>
      <c r="BX66" s="3">
        <f>+'Indice PondENGHO'!BW64/'Indice PondENGHO'!BW52-1</f>
        <v>0.55241806050298736</v>
      </c>
      <c r="BY66" s="3">
        <f>+'Indice PondENGHO'!BX64/'Indice PondENGHO'!BX52-1</f>
        <v>0.26453437795995716</v>
      </c>
      <c r="BZ66" s="3">
        <f>+'Indice PondENGHO'!BY64/'Indice PondENGHO'!BY52-1</f>
        <v>0.46213948469618349</v>
      </c>
      <c r="CA66" s="3">
        <f>+'Indice PondENGHO'!BZ64/'Indice PondENGHO'!BZ52-1</f>
        <v>0.62341999643210388</v>
      </c>
      <c r="CB66" s="3">
        <f>+'Indice PondENGHO'!CA64/'Indice PondENGHO'!CA52-1</f>
        <v>0.64396372695420356</v>
      </c>
      <c r="CC66" s="11">
        <f>+'Indice PondENGHO'!CB64/'Indice PondENGHO'!CB52-1</f>
        <v>0.43284370148326934</v>
      </c>
      <c r="CD66" s="3">
        <f>+'Indice PondENGHO'!CC64/'Indice PondENGHO'!CC52-1</f>
        <v>0.5244971255293458</v>
      </c>
      <c r="CE66" s="3">
        <f>+'Indice PondENGHO'!CD64/'Indice PondENGHO'!CD52-1</f>
        <v>0.52449697950038088</v>
      </c>
      <c r="CF66" s="3">
        <f>+'[3]Infla Interanual PondENGHO'!CD66</f>
        <v>0.52310856405585349</v>
      </c>
      <c r="CG66" s="3"/>
      <c r="CI66" s="74">
        <f t="shared" si="8"/>
        <v>-2.822126768585953E-3</v>
      </c>
      <c r="CJ66" s="74">
        <f t="shared" si="3"/>
        <v>0</v>
      </c>
      <c r="CK66" s="74">
        <f t="shared" si="9"/>
        <v>-2.822126768585953E-3</v>
      </c>
      <c r="CL66" s="74"/>
      <c r="CM66" s="74"/>
      <c r="CN66" s="74">
        <f>+'[3]Infla Interanual PondENGHO'!CF66</f>
        <v>-2.7157786088414237E-3</v>
      </c>
      <c r="CP66" s="74">
        <f t="shared" si="17"/>
        <v>-1.0634815974452927E-4</v>
      </c>
      <c r="CT66" s="75">
        <f t="shared" si="10"/>
        <v>0.52243193658220477</v>
      </c>
      <c r="CU66" s="75">
        <f t="shared" si="11"/>
        <v>0.52287175168212818</v>
      </c>
      <c r="CV66" s="75">
        <f t="shared" si="12"/>
        <v>0.52418068683073837</v>
      </c>
      <c r="CW66" s="75">
        <f t="shared" si="13"/>
        <v>0.52595185416209844</v>
      </c>
      <c r="CX66" s="75">
        <f t="shared" si="14"/>
        <v>0.52525406335079072</v>
      </c>
      <c r="CY66" s="76">
        <f>+'[3]Infla Interanual PondENGHO'!BL66</f>
        <v>0.52112864837319406</v>
      </c>
      <c r="CZ66" s="76">
        <f>+'[3]Infla Interanual PondENGHO'!BM66</f>
        <v>0.52148660739683383</v>
      </c>
      <c r="DA66" s="76">
        <f>+'[3]Infla Interanual PondENGHO'!BN66</f>
        <v>0.52277622615791386</v>
      </c>
      <c r="DB66" s="76">
        <f>+'[3]Infla Interanual PondENGHO'!BO66</f>
        <v>0.52455897735103485</v>
      </c>
      <c r="DC66" s="76">
        <f>+'[3]Infla Interanual PondENGHO'!BP66</f>
        <v>0.52384442698203548</v>
      </c>
      <c r="DE66" s="3">
        <f t="shared" si="18"/>
        <v>1.3032882090107112E-3</v>
      </c>
      <c r="DF66" s="3">
        <f t="shared" si="21"/>
        <v>1.3851442852943485E-3</v>
      </c>
      <c r="DG66" s="3">
        <f t="shared" si="21"/>
        <v>1.4044606728245146E-3</v>
      </c>
      <c r="DH66" s="3">
        <f t="shared" si="21"/>
        <v>1.3928768110635925E-3</v>
      </c>
      <c r="DI66" s="3">
        <f t="shared" si="20"/>
        <v>1.4096363687552405E-3</v>
      </c>
      <c r="DJ66" s="3">
        <f t="shared" si="15"/>
        <v>1.3884154445273911E-3</v>
      </c>
    </row>
    <row r="67" spans="1:114" x14ac:dyDescent="0.3">
      <c r="A67" s="2">
        <f t="shared" si="0"/>
        <v>44621</v>
      </c>
      <c r="B67" s="1">
        <f t="shared" si="2"/>
        <v>3</v>
      </c>
      <c r="C67" s="1">
        <v>2022</v>
      </c>
      <c r="D67" s="10">
        <f>+'Indice PondENGHO'!D65/'Indice PondENGHO'!D53-1</f>
        <v>0.59460011926859679</v>
      </c>
      <c r="E67" s="3">
        <f>+'Indice PondENGHO'!E65/'Indice PondENGHO'!E53-1</f>
        <v>0.49222000872844607</v>
      </c>
      <c r="F67" s="3">
        <f>+'Indice PondENGHO'!F65/'Indice PondENGHO'!F53-1</f>
        <v>0.66827334985107179</v>
      </c>
      <c r="G67" s="3">
        <f>+'Indice PondENGHO'!G65/'Indice PondENGHO'!G53-1</f>
        <v>0.38437665099635776</v>
      </c>
      <c r="H67" s="3">
        <f>+'Indice PondENGHO'!H65/'Indice PondENGHO'!H53-1</f>
        <v>0.47932154988558673</v>
      </c>
      <c r="I67" s="3">
        <f>+'Indice PondENGHO'!I65/'Indice PondENGHO'!I53-1</f>
        <v>0.54242296322230876</v>
      </c>
      <c r="J67" s="3">
        <f>+'Indice PondENGHO'!J65/'Indice PondENGHO'!J53-1</f>
        <v>0.57294237811082982</v>
      </c>
      <c r="K67" s="3">
        <f>+'Indice PondENGHO'!K65/'Indice PondENGHO'!K53-1</f>
        <v>0.30949394251853146</v>
      </c>
      <c r="L67" s="3">
        <f>+'Indice PondENGHO'!L65/'Indice PondENGHO'!L53-1</f>
        <v>0.43541021239874711</v>
      </c>
      <c r="M67" s="3">
        <f>+'Indice PondENGHO'!M65/'Indice PondENGHO'!M53-1</f>
        <v>0.52829736065599175</v>
      </c>
      <c r="N67" s="3">
        <f>+'Indice PondENGHO'!N65/'Indice PondENGHO'!N53-1</f>
        <v>0.67940018384201828</v>
      </c>
      <c r="O67" s="11">
        <f>+'Indice PondENGHO'!O65/'Indice PondENGHO'!O53-1</f>
        <v>0.47731398474843889</v>
      </c>
      <c r="P67" s="10">
        <f>+'Indice PondENGHO'!P65/'Indice PondENGHO'!P53-1</f>
        <v>0.59681754552194666</v>
      </c>
      <c r="Q67" s="3">
        <f>+'Indice PondENGHO'!Q65/'Indice PondENGHO'!Q53-1</f>
        <v>0.4878963949511681</v>
      </c>
      <c r="R67" s="3">
        <f>+'Indice PondENGHO'!R65/'Indice PondENGHO'!R53-1</f>
        <v>0.67009119977688814</v>
      </c>
      <c r="S67" s="3">
        <f>+'Indice PondENGHO'!S65/'Indice PondENGHO'!S53-1</f>
        <v>0.3812133009278551</v>
      </c>
      <c r="T67" s="3">
        <f>+'Indice PondENGHO'!T65/'Indice PondENGHO'!T53-1</f>
        <v>0.48391612570982101</v>
      </c>
      <c r="U67" s="3">
        <f>+'Indice PondENGHO'!U65/'Indice PondENGHO'!U53-1</f>
        <v>0.5445729987208916</v>
      </c>
      <c r="V67" s="3">
        <f>+'Indice PondENGHO'!V65/'Indice PondENGHO'!V53-1</f>
        <v>0.57282217984918349</v>
      </c>
      <c r="W67" s="3">
        <f>+'Indice PondENGHO'!W65/'Indice PondENGHO'!W53-1</f>
        <v>0.30698044582453488</v>
      </c>
      <c r="X67" s="3">
        <f>+'Indice PondENGHO'!X65/'Indice PondENGHO'!X53-1</f>
        <v>0.43293289043943917</v>
      </c>
      <c r="Y67" s="3">
        <f>+'Indice PondENGHO'!Y65/'Indice PondENGHO'!Y53-1</f>
        <v>0.53635540251815317</v>
      </c>
      <c r="Z67" s="3">
        <f>+'Indice PondENGHO'!Z65/'Indice PondENGHO'!Z53-1</f>
        <v>0.68034669681289039</v>
      </c>
      <c r="AA67" s="11">
        <f>+'Indice PondENGHO'!AA65/'Indice PondENGHO'!AA53-1</f>
        <v>0.47879470902046228</v>
      </c>
      <c r="AB67" s="10">
        <f>+'Indice PondENGHO'!AB65/'Indice PondENGHO'!AB53-1</f>
        <v>0.59751920194489805</v>
      </c>
      <c r="AC67" s="3">
        <f>+'Indice PondENGHO'!AC65/'Indice PondENGHO'!AC53-1</f>
        <v>0.48696485542638412</v>
      </c>
      <c r="AD67" s="3">
        <f>+'Indice PondENGHO'!AD65/'Indice PondENGHO'!AD53-1</f>
        <v>0.67091556262713103</v>
      </c>
      <c r="AE67" s="3">
        <f>+'Indice PondENGHO'!AE65/'Indice PondENGHO'!AE53-1</f>
        <v>0.37743823961877632</v>
      </c>
      <c r="AF67" s="3">
        <f>+'Indice PondENGHO'!AF65/'Indice PondENGHO'!AF53-1</f>
        <v>0.48676233355947995</v>
      </c>
      <c r="AG67" s="3">
        <f>+'Indice PondENGHO'!AG65/'Indice PondENGHO'!AG53-1</f>
        <v>0.54376433688546211</v>
      </c>
      <c r="AH67" s="3">
        <f>+'Indice PondENGHO'!AH65/'Indice PondENGHO'!AH53-1</f>
        <v>0.57238472958634312</v>
      </c>
      <c r="AI67" s="3">
        <f>+'Indice PondENGHO'!AI65/'Indice PondENGHO'!AI53-1</f>
        <v>0.30573480194019509</v>
      </c>
      <c r="AJ67" s="3">
        <f>+'Indice PondENGHO'!AJ65/'Indice PondENGHO'!AJ53-1</f>
        <v>0.43068844768747172</v>
      </c>
      <c r="AK67" s="3">
        <f>+'Indice PondENGHO'!AK65/'Indice PondENGHO'!AK53-1</f>
        <v>0.53732750603336488</v>
      </c>
      <c r="AL67" s="3">
        <f>+'Indice PondENGHO'!AL65/'Indice PondENGHO'!AL53-1</f>
        <v>0.67854077739606877</v>
      </c>
      <c r="AM67" s="11">
        <f>+'Indice PondENGHO'!AM65/'Indice PondENGHO'!AM53-1</f>
        <v>0.47907835219046735</v>
      </c>
      <c r="AN67" s="10">
        <f>+'Indice PondENGHO'!AN65/'Indice PondENGHO'!AN53-1</f>
        <v>0.59790843339644595</v>
      </c>
      <c r="AO67" s="3">
        <f>+'Indice PondENGHO'!AO65/'Indice PondENGHO'!AO53-1</f>
        <v>0.48573144333004459</v>
      </c>
      <c r="AP67" s="3">
        <f>+'Indice PondENGHO'!AP65/'Indice PondENGHO'!AP53-1</f>
        <v>0.67442892112912634</v>
      </c>
      <c r="AQ67" s="3">
        <f>+'Indice PondENGHO'!AQ65/'Indice PondENGHO'!AQ53-1</f>
        <v>0.38270029547667095</v>
      </c>
      <c r="AR67" s="3">
        <f>+'Indice PondENGHO'!AR65/'Indice PondENGHO'!AR53-1</f>
        <v>0.48735591769744002</v>
      </c>
      <c r="AS67" s="3">
        <f>+'Indice PondENGHO'!AS65/'Indice PondENGHO'!AS53-1</f>
        <v>0.54621271637076063</v>
      </c>
      <c r="AT67" s="3">
        <f>+'Indice PondENGHO'!AT65/'Indice PondENGHO'!AT53-1</f>
        <v>0.57226773764280914</v>
      </c>
      <c r="AU67" s="3">
        <f>+'Indice PondENGHO'!AU65/'Indice PondENGHO'!AU53-1</f>
        <v>0.30472285547429134</v>
      </c>
      <c r="AV67" s="3">
        <f>+'Indice PondENGHO'!AV65/'Indice PondENGHO'!AV53-1</f>
        <v>0.43270539775074912</v>
      </c>
      <c r="AW67" s="3">
        <f>+'Indice PondENGHO'!AW65/'Indice PondENGHO'!AW53-1</f>
        <v>0.54159382592095318</v>
      </c>
      <c r="AX67" s="3">
        <f>+'Indice PondENGHO'!AX65/'Indice PondENGHO'!AX53-1</f>
        <v>0.68154529465297742</v>
      </c>
      <c r="AY67" s="11">
        <f>+'Indice PondENGHO'!AY65/'Indice PondENGHO'!AY53-1</f>
        <v>0.47984874270774558</v>
      </c>
      <c r="AZ67" s="10">
        <f>+'Indice PondENGHO'!AZ65/'Indice PondENGHO'!AZ53-1</f>
        <v>0.59907370189197784</v>
      </c>
      <c r="BA67" s="3">
        <f>+'Indice PondENGHO'!BA65/'Indice PondENGHO'!BA53-1</f>
        <v>0.48306608134676154</v>
      </c>
      <c r="BB67" s="3">
        <f>+'Indice PondENGHO'!BB65/'Indice PondENGHO'!BB53-1</f>
        <v>0.67769402216764707</v>
      </c>
      <c r="BC67" s="3">
        <f>+'Indice PondENGHO'!BC65/'Indice PondENGHO'!BC53-1</f>
        <v>0.39103407725346417</v>
      </c>
      <c r="BD67" s="3">
        <f>+'Indice PondENGHO'!BD65/'Indice PondENGHO'!BD53-1</f>
        <v>0.48983466577829415</v>
      </c>
      <c r="BE67" s="3">
        <f>+'Indice PondENGHO'!BE65/'Indice PondENGHO'!BE53-1</f>
        <v>0.54810366150350776</v>
      </c>
      <c r="BF67" s="3">
        <f>+'Indice PondENGHO'!BF65/'Indice PondENGHO'!BF53-1</f>
        <v>0.57050411808544843</v>
      </c>
      <c r="BG67" s="3">
        <f>+'Indice PondENGHO'!BG65/'Indice PondENGHO'!BG53-1</f>
        <v>0.30264118716657773</v>
      </c>
      <c r="BH67" s="3">
        <f>+'Indice PondENGHO'!BH65/'Indice PondENGHO'!BH53-1</f>
        <v>0.43481533973077346</v>
      </c>
      <c r="BI67" s="3">
        <f>+'Indice PondENGHO'!BI65/'Indice PondENGHO'!BI53-1</f>
        <v>0.54955455150583643</v>
      </c>
      <c r="BJ67" s="3">
        <f>+'Indice PondENGHO'!BJ65/'Indice PondENGHO'!BJ53-1</f>
        <v>0.68393865963701939</v>
      </c>
      <c r="BK67" s="11">
        <f>+'Indice PondENGHO'!BK65/'Indice PondENGHO'!BK53-1</f>
        <v>0.48265305124826896</v>
      </c>
      <c r="BL67" s="2">
        <f t="shared" si="1"/>
        <v>44621</v>
      </c>
      <c r="BM67" s="3">
        <f>+'Indice PondENGHO'!BL65/'Indice PondENGHO'!BL53-1</f>
        <v>0.55589230398043199</v>
      </c>
      <c r="BN67" s="3">
        <f>+'Indice PondENGHO'!BM65/'Indice PondENGHO'!BM53-1</f>
        <v>0.55207674932369333</v>
      </c>
      <c r="BO67" s="3">
        <f>+'Indice PondENGHO'!BN65/'Indice PondENGHO'!BN53-1</f>
        <v>0.55103948172540318</v>
      </c>
      <c r="BP67" s="3">
        <f>+'Indice PondENGHO'!BO65/'Indice PondENGHO'!BO53-1</f>
        <v>0.55126184400060496</v>
      </c>
      <c r="BQ67" s="3">
        <f>+'Indice PondENGHO'!BP65/'Indice PondENGHO'!BP53-1</f>
        <v>0.54836105652088651</v>
      </c>
      <c r="BR67" s="10">
        <f>+'Indice PondENGHO'!BQ65/'Indice PondENGHO'!BQ53-1</f>
        <v>0.59728581226646416</v>
      </c>
      <c r="BS67" s="3">
        <f>+'Indice PondENGHO'!BR65/'Indice PondENGHO'!BR53-1</f>
        <v>0.48640210112194238</v>
      </c>
      <c r="BT67" s="3">
        <f>+'Indice PondENGHO'!BS65/'Indice PondENGHO'!BS53-1</f>
        <v>0.67315309641944054</v>
      </c>
      <c r="BU67" s="3">
        <f>+'Indice PondENGHO'!BT65/'Indice PondENGHO'!BT53-1</f>
        <v>0.38444138519883064</v>
      </c>
      <c r="BV67" s="3">
        <f>+'Indice PondENGHO'!BU65/'Indice PondENGHO'!BU53-1</f>
        <v>0.48714723457291997</v>
      </c>
      <c r="BW67" s="3">
        <f>+'Indice PondENGHO'!BV65/'Indice PondENGHO'!BV53-1</f>
        <v>0.54606628500083043</v>
      </c>
      <c r="BX67" s="3">
        <f>+'Indice PondENGHO'!BW65/'Indice PondENGHO'!BW53-1</f>
        <v>0.57179700008069845</v>
      </c>
      <c r="BY67" s="3">
        <f>+'Indice PondENGHO'!BX65/'Indice PondENGHO'!BX53-1</f>
        <v>0.30525179569208594</v>
      </c>
      <c r="BZ67" s="3">
        <f>+'Indice PondENGHO'!BY65/'Indice PondENGHO'!BY53-1</f>
        <v>0.43347251104588236</v>
      </c>
      <c r="CA67" s="3">
        <f>+'Indice PondENGHO'!BZ65/'Indice PondENGHO'!BZ53-1</f>
        <v>0.54251647927992486</v>
      </c>
      <c r="CB67" s="3">
        <f>+'Indice PondENGHO'!CA65/'Indice PondENGHO'!CA53-1</f>
        <v>0.68171186018797059</v>
      </c>
      <c r="CC67" s="11">
        <f>+'Indice PondENGHO'!CB65/'Indice PondENGHO'!CB53-1</f>
        <v>0.48036105730981871</v>
      </c>
      <c r="CD67" s="3">
        <f>+'Indice PondENGHO'!CC65/'Indice PondENGHO'!CC53-1</f>
        <v>0.55099393600201685</v>
      </c>
      <c r="CE67" s="3">
        <f>+'Indice PondENGHO'!CD65/'Indice PondENGHO'!CD53-1</f>
        <v>0.55099382708853817</v>
      </c>
      <c r="CF67" s="3">
        <f>+'[3]Infla Interanual PondENGHO'!CD67</f>
        <v>0.55097612578114896</v>
      </c>
      <c r="CG67" s="3"/>
      <c r="CI67" s="74">
        <f t="shared" si="8"/>
        <v>7.5312474595454759E-3</v>
      </c>
      <c r="CJ67" s="74">
        <f t="shared" si="3"/>
        <v>7.5312474595454759E-3</v>
      </c>
      <c r="CK67" s="74">
        <f t="shared" si="9"/>
        <v>0</v>
      </c>
      <c r="CL67" s="74"/>
      <c r="CM67" s="74"/>
      <c r="CN67" s="74">
        <f>+'[3]Infla Interanual PondENGHO'!CF67</f>
        <v>7.4032591334554088E-3</v>
      </c>
      <c r="CP67" s="74">
        <f t="shared" si="17"/>
        <v>1.2798832609006716E-4</v>
      </c>
      <c r="CT67" s="75">
        <f t="shared" si="10"/>
        <v>0.55589230398043199</v>
      </c>
      <c r="CU67" s="75">
        <f t="shared" si="11"/>
        <v>0.55207674932369333</v>
      </c>
      <c r="CV67" s="75">
        <f t="shared" si="12"/>
        <v>0.55103948172540318</v>
      </c>
      <c r="CW67" s="75">
        <f t="shared" si="13"/>
        <v>0.55126184400060496</v>
      </c>
      <c r="CX67" s="75">
        <f t="shared" si="14"/>
        <v>0.54836105652088651</v>
      </c>
      <c r="CY67" s="76">
        <f>+'[3]Infla Interanual PondENGHO'!BL67</f>
        <v>0.55579368427006548</v>
      </c>
      <c r="CZ67" s="76">
        <f>+'[3]Infla Interanual PondENGHO'!BM67</f>
        <v>0.55202990756930692</v>
      </c>
      <c r="DA67" s="76">
        <f>+'[3]Infla Interanual PondENGHO'!BN67</f>
        <v>0.55100362705765238</v>
      </c>
      <c r="DB67" s="76">
        <f>+'[3]Infla Interanual PondENGHO'!BO67</f>
        <v>0.55125026744118855</v>
      </c>
      <c r="DC67" s="76">
        <f>+'[3]Infla Interanual PondENGHO'!BP67</f>
        <v>0.54839042513661007</v>
      </c>
      <c r="DE67" s="3">
        <f t="shared" si="18"/>
        <v>9.861971036650985E-5</v>
      </c>
      <c r="DF67" s="3">
        <f t="shared" si="21"/>
        <v>4.6841754386406365E-5</v>
      </c>
      <c r="DG67" s="3">
        <f t="shared" si="21"/>
        <v>3.5854667750800928E-5</v>
      </c>
      <c r="DH67" s="3">
        <f t="shared" si="21"/>
        <v>1.1576559416415222E-5</v>
      </c>
      <c r="DI67" s="3">
        <f t="shared" si="20"/>
        <v>-2.9368615723557312E-5</v>
      </c>
      <c r="DJ67" s="3">
        <f t="shared" si="15"/>
        <v>1.7701307389206278E-5</v>
      </c>
    </row>
    <row r="68" spans="1:114" x14ac:dyDescent="0.3">
      <c r="A68" s="2">
        <f t="shared" ref="A68:A80" si="22">+DATE(C68,B68,1)</f>
        <v>44652</v>
      </c>
      <c r="B68" s="1">
        <f t="shared" si="2"/>
        <v>4</v>
      </c>
      <c r="C68" s="1">
        <v>2022</v>
      </c>
      <c r="D68" s="10">
        <f>+'Indice PondENGHO'!D66/'Indice PondENGHO'!D54-1</f>
        <v>0.62086550300618315</v>
      </c>
      <c r="E68" s="3">
        <f>+'Indice PondENGHO'!E66/'Indice PondENGHO'!E54-1</f>
        <v>0.49014280447603231</v>
      </c>
      <c r="F68" s="3">
        <f>+'Indice PondENGHO'!F66/'Indice PondENGHO'!F54-1</f>
        <v>0.72356703041122628</v>
      </c>
      <c r="G68" s="3">
        <f>+'Indice PondENGHO'!G66/'Indice PondENGHO'!G54-1</f>
        <v>0.39917370331957902</v>
      </c>
      <c r="H68" s="3">
        <f>+'Indice PondENGHO'!H66/'Indice PondENGHO'!H54-1</f>
        <v>0.4993534465640439</v>
      </c>
      <c r="I68" s="3">
        <f>+'Indice PondENGHO'!I66/'Indice PondENGHO'!I54-1</f>
        <v>0.58300497461252609</v>
      </c>
      <c r="J68" s="3">
        <f>+'Indice PondENGHO'!J66/'Indice PondENGHO'!J54-1</f>
        <v>0.56464618610646111</v>
      </c>
      <c r="K68" s="3">
        <f>+'Indice PondENGHO'!K66/'Indice PondENGHO'!K54-1</f>
        <v>0.3498330140702377</v>
      </c>
      <c r="L68" s="3">
        <f>+'Indice PondENGHO'!L66/'Indice PondENGHO'!L54-1</f>
        <v>0.48715697750032505</v>
      </c>
      <c r="M68" s="3">
        <f>+'Indice PondENGHO'!M66/'Indice PondENGHO'!M54-1</f>
        <v>0.54579091715979455</v>
      </c>
      <c r="N68" s="3">
        <f>+'Indice PondENGHO'!N66/'Indice PondENGHO'!N54-1</f>
        <v>0.73289451855882226</v>
      </c>
      <c r="O68" s="11">
        <f>+'Indice PondENGHO'!O66/'Indice PondENGHO'!O54-1</f>
        <v>0.50161207105863292</v>
      </c>
      <c r="P68" s="10">
        <f>+'Indice PondENGHO'!P66/'Indice PondENGHO'!P54-1</f>
        <v>0.62101408132964453</v>
      </c>
      <c r="Q68" s="3">
        <f>+'Indice PondENGHO'!Q66/'Indice PondENGHO'!Q54-1</f>
        <v>0.48644086794427799</v>
      </c>
      <c r="R68" s="3">
        <f>+'Indice PondENGHO'!R66/'Indice PondENGHO'!R54-1</f>
        <v>0.7257242130916568</v>
      </c>
      <c r="S68" s="3">
        <f>+'Indice PondENGHO'!S66/'Indice PondENGHO'!S54-1</f>
        <v>0.3962434493299305</v>
      </c>
      <c r="T68" s="3">
        <f>+'Indice PondENGHO'!T66/'Indice PondENGHO'!T54-1</f>
        <v>0.50190761562414066</v>
      </c>
      <c r="U68" s="3">
        <f>+'Indice PondENGHO'!U66/'Indice PondENGHO'!U54-1</f>
        <v>0.58505101328155451</v>
      </c>
      <c r="V68" s="3">
        <f>+'Indice PondENGHO'!V66/'Indice PondENGHO'!V54-1</f>
        <v>0.56587125575608943</v>
      </c>
      <c r="W68" s="3">
        <f>+'Indice PondENGHO'!W66/'Indice PondENGHO'!W54-1</f>
        <v>0.34797131990073371</v>
      </c>
      <c r="X68" s="3">
        <f>+'Indice PondENGHO'!X66/'Indice PondENGHO'!X54-1</f>
        <v>0.48618320237374446</v>
      </c>
      <c r="Y68" s="3">
        <f>+'Indice PondENGHO'!Y66/'Indice PondENGHO'!Y54-1</f>
        <v>0.55409827278680224</v>
      </c>
      <c r="Z68" s="3">
        <f>+'Indice PondENGHO'!Z66/'Indice PondENGHO'!Z54-1</f>
        <v>0.73402673545347108</v>
      </c>
      <c r="AA68" s="11">
        <f>+'Indice PondENGHO'!AA66/'Indice PondENGHO'!AA54-1</f>
        <v>0.50240185881449428</v>
      </c>
      <c r="AB68" s="10">
        <f>+'Indice PondENGHO'!AB66/'Indice PondENGHO'!AB54-1</f>
        <v>0.62048374221052494</v>
      </c>
      <c r="AC68" s="3">
        <f>+'Indice PondENGHO'!AC66/'Indice PondENGHO'!AC54-1</f>
        <v>0.48603829461453674</v>
      </c>
      <c r="AD68" s="3">
        <f>+'Indice PondENGHO'!AD66/'Indice PondENGHO'!AD54-1</f>
        <v>0.72576456985159399</v>
      </c>
      <c r="AE68" s="3">
        <f>+'Indice PondENGHO'!AE66/'Indice PondENGHO'!AE54-1</f>
        <v>0.39298665268708444</v>
      </c>
      <c r="AF68" s="3">
        <f>+'Indice PondENGHO'!AF66/'Indice PondENGHO'!AF54-1</f>
        <v>0.50403804798578888</v>
      </c>
      <c r="AG68" s="3">
        <f>+'Indice PondENGHO'!AG66/'Indice PondENGHO'!AG54-1</f>
        <v>0.58438318545437373</v>
      </c>
      <c r="AH68" s="3">
        <f>+'Indice PondENGHO'!AH66/'Indice PondENGHO'!AH54-1</f>
        <v>0.56489288230230716</v>
      </c>
      <c r="AI68" s="3">
        <f>+'Indice PondENGHO'!AI66/'Indice PondENGHO'!AI54-1</f>
        <v>0.34713900024636613</v>
      </c>
      <c r="AJ68" s="3">
        <f>+'Indice PondENGHO'!AJ66/'Indice PondENGHO'!AJ54-1</f>
        <v>0.48511102514432958</v>
      </c>
      <c r="AK68" s="3">
        <f>+'Indice PondENGHO'!AK66/'Indice PondENGHO'!AK54-1</f>
        <v>0.55598987161625835</v>
      </c>
      <c r="AL68" s="3">
        <f>+'Indice PondENGHO'!AL66/'Indice PondENGHO'!AL54-1</f>
        <v>0.73388798369516062</v>
      </c>
      <c r="AM68" s="11">
        <f>+'Indice PondENGHO'!AM66/'Indice PondENGHO'!AM54-1</f>
        <v>0.50249910026360856</v>
      </c>
      <c r="AN68" s="10">
        <f>+'Indice PondENGHO'!AN66/'Indice PondENGHO'!AN54-1</f>
        <v>0.62043737397271004</v>
      </c>
      <c r="AO68" s="3">
        <f>+'Indice PondENGHO'!AO66/'Indice PondENGHO'!AO54-1</f>
        <v>0.48435604978271019</v>
      </c>
      <c r="AP68" s="3">
        <f>+'Indice PondENGHO'!AP66/'Indice PondENGHO'!AP54-1</f>
        <v>0.73052085041574766</v>
      </c>
      <c r="AQ68" s="3">
        <f>+'Indice PondENGHO'!AQ66/'Indice PondENGHO'!AQ54-1</f>
        <v>0.3977404285719377</v>
      </c>
      <c r="AR68" s="3">
        <f>+'Indice PondENGHO'!AR66/'Indice PondENGHO'!AR54-1</f>
        <v>0.50413628062757088</v>
      </c>
      <c r="AS68" s="3">
        <f>+'Indice PondENGHO'!AS66/'Indice PondENGHO'!AS54-1</f>
        <v>0.58582867685203799</v>
      </c>
      <c r="AT68" s="3">
        <f>+'Indice PondENGHO'!AT66/'Indice PondENGHO'!AT54-1</f>
        <v>0.56708910169829707</v>
      </c>
      <c r="AU68" s="3">
        <f>+'Indice PondENGHO'!AU66/'Indice PondENGHO'!AU54-1</f>
        <v>0.34663875322486004</v>
      </c>
      <c r="AV68" s="3">
        <f>+'Indice PondENGHO'!AV66/'Indice PondENGHO'!AV54-1</f>
        <v>0.48561697508057744</v>
      </c>
      <c r="AW68" s="3">
        <f>+'Indice PondENGHO'!AW66/'Indice PondENGHO'!AW54-1</f>
        <v>0.56024611103914257</v>
      </c>
      <c r="AX68" s="3">
        <f>+'Indice PondENGHO'!AX66/'Indice PondENGHO'!AX54-1</f>
        <v>0.73728762524238367</v>
      </c>
      <c r="AY68" s="11">
        <f>+'Indice PondENGHO'!AY66/'Indice PondENGHO'!AY54-1</f>
        <v>0.50237451489620488</v>
      </c>
      <c r="AZ68" s="10">
        <f>+'Indice PondENGHO'!AZ66/'Indice PondENGHO'!AZ54-1</f>
        <v>0.62077868988707885</v>
      </c>
      <c r="BA68" s="3">
        <f>+'Indice PondENGHO'!BA66/'Indice PondENGHO'!BA54-1</f>
        <v>0.48153054230096948</v>
      </c>
      <c r="BB68" s="3">
        <f>+'Indice PondENGHO'!BB66/'Indice PondENGHO'!BB54-1</f>
        <v>0.73487605300991854</v>
      </c>
      <c r="BC68" s="3">
        <f>+'Indice PondENGHO'!BC66/'Indice PondENGHO'!BC54-1</f>
        <v>0.40484936633401047</v>
      </c>
      <c r="BD68" s="3">
        <f>+'Indice PondENGHO'!BD66/'Indice PondENGHO'!BD54-1</f>
        <v>0.50375369230592781</v>
      </c>
      <c r="BE68" s="3">
        <f>+'Indice PondENGHO'!BE66/'Indice PondENGHO'!BE54-1</f>
        <v>0.58707963876333902</v>
      </c>
      <c r="BF68" s="3">
        <f>+'Indice PondENGHO'!BF66/'Indice PondENGHO'!BF54-1</f>
        <v>0.56713606030670727</v>
      </c>
      <c r="BG68" s="3">
        <f>+'Indice PondENGHO'!BG66/'Indice PondENGHO'!BG54-1</f>
        <v>0.34586479800044612</v>
      </c>
      <c r="BH68" s="3">
        <f>+'Indice PondENGHO'!BH66/'Indice PondENGHO'!BH54-1</f>
        <v>0.48672550839802842</v>
      </c>
      <c r="BI68" s="3">
        <f>+'Indice PondENGHO'!BI66/'Indice PondENGHO'!BI54-1</f>
        <v>0.56410588058741284</v>
      </c>
      <c r="BJ68" s="3">
        <f>+'Indice PondENGHO'!BJ66/'Indice PondENGHO'!BJ54-1</f>
        <v>0.74131458080653467</v>
      </c>
      <c r="BK68" s="11">
        <f>+'Indice PondENGHO'!BK66/'Indice PondENGHO'!BK54-1</f>
        <v>0.50351348121766915</v>
      </c>
      <c r="BL68" s="2">
        <f t="shared" ref="BL68:BL76" si="23">+A68</f>
        <v>44652</v>
      </c>
      <c r="BM68" s="3">
        <f>+'Indice PondENGHO'!BL66/'Indice PondENGHO'!BL54-1</f>
        <v>0.58485650591535876</v>
      </c>
      <c r="BN68" s="3">
        <f>+'Indice PondENGHO'!BM66/'Indice PondENGHO'!BM54-1</f>
        <v>0.57989734472145682</v>
      </c>
      <c r="BO68" s="3">
        <f>+'Indice PondENGHO'!BN66/'Indice PondENGHO'!BN54-1</f>
        <v>0.57933512403270004</v>
      </c>
      <c r="BP68" s="3">
        <f>+'Indice PondENGHO'!BO66/'Indice PondENGHO'!BO54-1</f>
        <v>0.5793306424838931</v>
      </c>
      <c r="BQ68" s="3">
        <f>+'Indice PondENGHO'!BP66/'Indice PondENGHO'!BP54-1</f>
        <v>0.57672064199621964</v>
      </c>
      <c r="BR68" s="10">
        <f>+'Indice PondENGHO'!BQ66/'Indice PondENGHO'!BQ54-1</f>
        <v>0.62070955218204382</v>
      </c>
      <c r="BS68" s="3">
        <f>+'Indice PondENGHO'!BR66/'Indice PondENGHO'!BR54-1</f>
        <v>0.48494618373467957</v>
      </c>
      <c r="BT68" s="3">
        <f>+'Indice PondENGHO'!BS66/'Indice PondENGHO'!BS54-1</f>
        <v>0.72913877085144851</v>
      </c>
      <c r="BU68" s="3">
        <f>+'Indice PondENGHO'!BT66/'Indice PondENGHO'!BT54-1</f>
        <v>0.39914574496994515</v>
      </c>
      <c r="BV68" s="3">
        <f>+'Indice PondENGHO'!BU66/'Indice PondENGHO'!BU54-1</f>
        <v>0.50325577016000622</v>
      </c>
      <c r="BW68" s="3">
        <f>+'Indice PondENGHO'!BV66/'Indice PondENGHO'!BV54-1</f>
        <v>0.58577219639308731</v>
      </c>
      <c r="BX68" s="3">
        <f>+'Indice PondENGHO'!BW66/'Indice PondENGHO'!BW54-1</f>
        <v>0.56636091388778143</v>
      </c>
      <c r="BY68" s="3">
        <f>+'Indice PondENGHO'!BX66/'Indice PondENGHO'!BX54-1</f>
        <v>0.34710813742844238</v>
      </c>
      <c r="BZ68" s="3">
        <f>+'Indice PondENGHO'!BY66/'Indice PondENGHO'!BY54-1</f>
        <v>0.48618602332803729</v>
      </c>
      <c r="CA68" s="3">
        <f>+'Indice PondENGHO'!BZ66/'Indice PondENGHO'!BZ54-1</f>
        <v>0.55934435056114773</v>
      </c>
      <c r="CB68" s="3">
        <f>+'Indice PondENGHO'!CA66/'Indice PondENGHO'!CA54-1</f>
        <v>0.73761121731702906</v>
      </c>
      <c r="CC68" s="11">
        <f>+'Indice PondENGHO'!CB66/'Indice PondENGHO'!CB54-1</f>
        <v>0.50274587967439066</v>
      </c>
      <c r="CD68" s="3">
        <f>+'Indice PondENGHO'!CC66/'Indice PondENGHO'!CC54-1</f>
        <v>0.57926834041080744</v>
      </c>
      <c r="CE68" s="3">
        <f>+'Indice PondENGHO'!CD66/'Indice PondENGHO'!CD54-1</f>
        <v>0.57926834041080744</v>
      </c>
      <c r="CF68" s="3">
        <f>+'[3]Infla Interanual PondENGHO'!CD68</f>
        <v>0.57989329236439535</v>
      </c>
      <c r="CG68" s="3"/>
      <c r="CI68" s="74">
        <f t="shared" si="8"/>
        <v>8.1358639191391191E-3</v>
      </c>
      <c r="CJ68" s="74">
        <f t="shared" si="3"/>
        <v>8.1358639191391191E-3</v>
      </c>
      <c r="CK68" s="74">
        <f t="shared" si="9"/>
        <v>0</v>
      </c>
      <c r="CL68" s="74"/>
      <c r="CM68" s="74"/>
      <c r="CN68" s="74">
        <f>+'[3]Infla Interanual PondENGHO'!CF68</f>
        <v>8.0692064101006711E-3</v>
      </c>
      <c r="CP68" s="74">
        <f t="shared" si="17"/>
        <v>6.6657509038448026E-5</v>
      </c>
      <c r="CT68" s="75">
        <f t="shared" si="10"/>
        <v>0.58485650591535876</v>
      </c>
      <c r="CU68" s="75">
        <f t="shared" si="11"/>
        <v>0.57989734472145682</v>
      </c>
      <c r="CV68" s="75">
        <f t="shared" si="12"/>
        <v>0.57933512403270004</v>
      </c>
      <c r="CW68" s="75">
        <f t="shared" si="13"/>
        <v>0.5793306424838931</v>
      </c>
      <c r="CX68" s="75">
        <f t="shared" si="14"/>
        <v>0.57672064199621964</v>
      </c>
      <c r="CY68" s="76">
        <f>+'[3]Infla Interanual PondENGHO'!BL68</f>
        <v>0.58543639689699467</v>
      </c>
      <c r="CZ68" s="76">
        <f>+'[3]Infla Interanual PondENGHO'!BM68</f>
        <v>0.58050576228201733</v>
      </c>
      <c r="DA68" s="76">
        <f>+'[3]Infla Interanual PondENGHO'!BN68</f>
        <v>0.57995436938856182</v>
      </c>
      <c r="DB68" s="76">
        <f>+'[3]Infla Interanual PondENGHO'!BO68</f>
        <v>0.5799594084010673</v>
      </c>
      <c r="DC68" s="76">
        <f>+'[3]Infla Interanual PondENGHO'!BP68</f>
        <v>0.577367190486894</v>
      </c>
      <c r="DE68" s="3">
        <f t="shared" si="18"/>
        <v>-5.7989098163591102E-4</v>
      </c>
      <c r="DF68" s="3">
        <f t="shared" si="21"/>
        <v>-6.0841756056051466E-4</v>
      </c>
      <c r="DG68" s="3">
        <f t="shared" si="21"/>
        <v>-6.1924535586177498E-4</v>
      </c>
      <c r="DH68" s="3">
        <f t="shared" si="21"/>
        <v>-6.2876591717420105E-4</v>
      </c>
      <c r="DI68" s="3">
        <f t="shared" si="20"/>
        <v>-6.4654849067435904E-4</v>
      </c>
      <c r="DJ68" s="3">
        <f t="shared" si="15"/>
        <v>-6.2495195358791555E-4</v>
      </c>
    </row>
    <row r="69" spans="1:114" x14ac:dyDescent="0.3">
      <c r="A69" s="2">
        <f t="shared" si="22"/>
        <v>44682</v>
      </c>
      <c r="B69" s="1">
        <f t="shared" ref="B69:B85" si="24">+IF(B68=12,1,B68+1)</f>
        <v>5</v>
      </c>
      <c r="C69" s="1">
        <v>2022</v>
      </c>
      <c r="D69" s="10">
        <f>+'Indice PondENGHO'!D67/'Indice PondENGHO'!D55-1</f>
        <v>0.64286267619703907</v>
      </c>
      <c r="E69" s="3">
        <f>+'Indice PondENGHO'!E67/'Indice PondENGHO'!E55-1</f>
        <v>0.55196387205554043</v>
      </c>
      <c r="F69" s="3">
        <f>+'Indice PondENGHO'!F67/'Indice PondENGHO'!F55-1</f>
        <v>0.77681997033702532</v>
      </c>
      <c r="G69" s="3">
        <f>+'Indice PondENGHO'!G67/'Indice PondENGHO'!G55-1</f>
        <v>0.42952162977848896</v>
      </c>
      <c r="H69" s="3">
        <f>+'Indice PondENGHO'!H67/'Indice PondENGHO'!H55-1</f>
        <v>0.54446365174335742</v>
      </c>
      <c r="I69" s="3">
        <f>+'Indice PondENGHO'!I67/'Indice PondENGHO'!I55-1</f>
        <v>0.60658522510315516</v>
      </c>
      <c r="J69" s="3">
        <f>+'Indice PondENGHO'!J67/'Indice PondENGHO'!J55-1</f>
        <v>0.56890999900032968</v>
      </c>
      <c r="K69" s="3">
        <f>+'Indice PondENGHO'!K67/'Indice PondENGHO'!K55-1</f>
        <v>0.37912227995559666</v>
      </c>
      <c r="L69" s="3">
        <f>+'Indice PondENGHO'!L67/'Indice PondENGHO'!L55-1</f>
        <v>0.5199871838957193</v>
      </c>
      <c r="M69" s="3">
        <f>+'Indice PondENGHO'!M67/'Indice PondENGHO'!M55-1</f>
        <v>0.55994901523107177</v>
      </c>
      <c r="N69" s="3">
        <f>+'Indice PondENGHO'!N67/'Indice PondENGHO'!N55-1</f>
        <v>0.76916268625881545</v>
      </c>
      <c r="O69" s="11">
        <f>+'Indice PondENGHO'!O67/'Indice PondENGHO'!O55-1</f>
        <v>0.52717053254963608</v>
      </c>
      <c r="P69" s="10">
        <f>+'Indice PondENGHO'!P67/'Indice PondENGHO'!P55-1</f>
        <v>0.6419713466074628</v>
      </c>
      <c r="Q69" s="3">
        <f>+'Indice PondENGHO'!Q67/'Indice PondENGHO'!Q55-1</f>
        <v>0.54622405596491985</v>
      </c>
      <c r="R69" s="3">
        <f>+'Indice PondENGHO'!R67/'Indice PondENGHO'!R55-1</f>
        <v>0.78523012537452508</v>
      </c>
      <c r="S69" s="3">
        <f>+'Indice PondENGHO'!S67/'Indice PondENGHO'!S55-1</f>
        <v>0.42140438789503287</v>
      </c>
      <c r="T69" s="3">
        <f>+'Indice PondENGHO'!T67/'Indice PondENGHO'!T55-1</f>
        <v>0.54656367187597255</v>
      </c>
      <c r="U69" s="3">
        <f>+'Indice PondENGHO'!U67/'Indice PondENGHO'!U55-1</f>
        <v>0.60774220255238531</v>
      </c>
      <c r="V69" s="3">
        <f>+'Indice PondENGHO'!V67/'Indice PondENGHO'!V55-1</f>
        <v>0.56847281163171348</v>
      </c>
      <c r="W69" s="3">
        <f>+'Indice PondENGHO'!W67/'Indice PondENGHO'!W55-1</f>
        <v>0.3770048456232129</v>
      </c>
      <c r="X69" s="3">
        <f>+'Indice PondENGHO'!X67/'Indice PondENGHO'!X55-1</f>
        <v>0.51745233326719609</v>
      </c>
      <c r="Y69" s="3">
        <f>+'Indice PondENGHO'!Y67/'Indice PondENGHO'!Y55-1</f>
        <v>0.56640465119687589</v>
      </c>
      <c r="Z69" s="3">
        <f>+'Indice PondENGHO'!Z67/'Indice PondENGHO'!Z55-1</f>
        <v>0.76814235334309955</v>
      </c>
      <c r="AA69" s="11">
        <f>+'Indice PondENGHO'!AA67/'Indice PondENGHO'!AA55-1</f>
        <v>0.52737616137345245</v>
      </c>
      <c r="AB69" s="10">
        <f>+'Indice PondENGHO'!AB67/'Indice PondENGHO'!AB55-1</f>
        <v>0.64094417142003457</v>
      </c>
      <c r="AC69" s="3">
        <f>+'Indice PondENGHO'!AC67/'Indice PondENGHO'!AC55-1</f>
        <v>0.54391130859681924</v>
      </c>
      <c r="AD69" s="3">
        <f>+'Indice PondENGHO'!AD67/'Indice PondENGHO'!AD55-1</f>
        <v>0.78764076042961872</v>
      </c>
      <c r="AE69" s="3">
        <f>+'Indice PondENGHO'!AE67/'Indice PondENGHO'!AE55-1</f>
        <v>0.41494818885945239</v>
      </c>
      <c r="AF69" s="3">
        <f>+'Indice PondENGHO'!AF67/'Indice PondENGHO'!AF55-1</f>
        <v>0.54805072477389527</v>
      </c>
      <c r="AG69" s="3">
        <f>+'Indice PondENGHO'!AG67/'Indice PondENGHO'!AG55-1</f>
        <v>0.60785397749566017</v>
      </c>
      <c r="AH69" s="3">
        <f>+'Indice PondENGHO'!AH67/'Indice PondENGHO'!AH55-1</f>
        <v>0.5687202023920952</v>
      </c>
      <c r="AI69" s="3">
        <f>+'Indice PondENGHO'!AI67/'Indice PondENGHO'!AI55-1</f>
        <v>0.37572540264864318</v>
      </c>
      <c r="AJ69" s="3">
        <f>+'Indice PondENGHO'!AJ67/'Indice PondENGHO'!AJ55-1</f>
        <v>0.51570357528206556</v>
      </c>
      <c r="AK69" s="3">
        <f>+'Indice PondENGHO'!AK67/'Indice PondENGHO'!AK55-1</f>
        <v>0.56742640334408745</v>
      </c>
      <c r="AL69" s="3">
        <f>+'Indice PondENGHO'!AL67/'Indice PondENGHO'!AL55-1</f>
        <v>0.766252602166275</v>
      </c>
      <c r="AM69" s="11">
        <f>+'Indice PondENGHO'!AM67/'Indice PondENGHO'!AM55-1</f>
        <v>0.52683489482031742</v>
      </c>
      <c r="AN69" s="10">
        <f>+'Indice PondENGHO'!AN67/'Indice PondENGHO'!AN55-1</f>
        <v>0.64087990921807703</v>
      </c>
      <c r="AO69" s="3">
        <f>+'Indice PondENGHO'!AO67/'Indice PondENGHO'!AO55-1</f>
        <v>0.54214712143386978</v>
      </c>
      <c r="AP69" s="3">
        <f>+'Indice PondENGHO'!AP67/'Indice PondENGHO'!AP55-1</f>
        <v>0.7934357402200094</v>
      </c>
      <c r="AQ69" s="3">
        <f>+'Indice PondENGHO'!AQ67/'Indice PondENGHO'!AQ55-1</f>
        <v>0.41729803364810025</v>
      </c>
      <c r="AR69" s="3">
        <f>+'Indice PondENGHO'!AR67/'Indice PondENGHO'!AR55-1</f>
        <v>0.54808382341946027</v>
      </c>
      <c r="AS69" s="3">
        <f>+'Indice PondENGHO'!AS67/'Indice PondENGHO'!AS55-1</f>
        <v>0.60729927242310722</v>
      </c>
      <c r="AT69" s="3">
        <f>+'Indice PondENGHO'!AT67/'Indice PondENGHO'!AT55-1</f>
        <v>0.56851897192285805</v>
      </c>
      <c r="AU69" s="3">
        <f>+'Indice PondENGHO'!AU67/'Indice PondENGHO'!AU55-1</f>
        <v>0.37495451706105065</v>
      </c>
      <c r="AV69" s="3">
        <f>+'Indice PondENGHO'!AV67/'Indice PondENGHO'!AV55-1</f>
        <v>0.51459659446821582</v>
      </c>
      <c r="AW69" s="3">
        <f>+'Indice PondENGHO'!AW67/'Indice PondENGHO'!AW55-1</f>
        <v>0.57145392097867753</v>
      </c>
      <c r="AX69" s="3">
        <f>+'Indice PondENGHO'!AX67/'Indice PondENGHO'!AX55-1</f>
        <v>0.76707557854906816</v>
      </c>
      <c r="AY69" s="11">
        <f>+'Indice PondENGHO'!AY67/'Indice PondENGHO'!AY55-1</f>
        <v>0.52756654215053556</v>
      </c>
      <c r="AZ69" s="10">
        <f>+'Indice PondENGHO'!AZ67/'Indice PondENGHO'!AZ55-1</f>
        <v>0.64122892693740474</v>
      </c>
      <c r="BA69" s="3">
        <f>+'Indice PondENGHO'!BA67/'Indice PondENGHO'!BA55-1</f>
        <v>0.53901469124867751</v>
      </c>
      <c r="BB69" s="3">
        <f>+'Indice PondENGHO'!BB67/'Indice PondENGHO'!BB55-1</f>
        <v>0.79960383869784901</v>
      </c>
      <c r="BC69" s="3">
        <f>+'Indice PondENGHO'!BC67/'Indice PondENGHO'!BC55-1</f>
        <v>0.42000988964077024</v>
      </c>
      <c r="BD69" s="3">
        <f>+'Indice PondENGHO'!BD67/'Indice PondENGHO'!BD55-1</f>
        <v>0.54851789332391032</v>
      </c>
      <c r="BE69" s="3">
        <f>+'Indice PondENGHO'!BE67/'Indice PondENGHO'!BE55-1</f>
        <v>0.60707266757956169</v>
      </c>
      <c r="BF69" s="3">
        <f>+'Indice PondENGHO'!BF67/'Indice PondENGHO'!BF55-1</f>
        <v>0.56776068337363017</v>
      </c>
      <c r="BG69" s="3">
        <f>+'Indice PondENGHO'!BG67/'Indice PondENGHO'!BG55-1</f>
        <v>0.37313229385227031</v>
      </c>
      <c r="BH69" s="3">
        <f>+'Indice PondENGHO'!BH67/'Indice PondENGHO'!BH55-1</f>
        <v>0.51466185634487238</v>
      </c>
      <c r="BI69" s="3">
        <f>+'Indice PondENGHO'!BI67/'Indice PondENGHO'!BI55-1</f>
        <v>0.57565018474058771</v>
      </c>
      <c r="BJ69" s="3">
        <f>+'Indice PondENGHO'!BJ67/'Indice PondENGHO'!BJ55-1</f>
        <v>0.76822080090767164</v>
      </c>
      <c r="BK69" s="11">
        <f>+'Indice PondENGHO'!BK67/'Indice PondENGHO'!BK55-1</f>
        <v>0.52859306763478342</v>
      </c>
      <c r="BL69" s="2">
        <f t="shared" si="23"/>
        <v>44682</v>
      </c>
      <c r="BM69" s="3">
        <f>+'Indice PondENGHO'!BL67/'Indice PondENGHO'!BL55-1</f>
        <v>0.61389792247749431</v>
      </c>
      <c r="BN69" s="3">
        <f>+'Indice PondENGHO'!BM67/'Indice PondENGHO'!BM55-1</f>
        <v>0.60808886073078283</v>
      </c>
      <c r="BO69" s="3">
        <f>+'Indice PondENGHO'!BN67/'Indice PondENGHO'!BN55-1</f>
        <v>0.60711243847778085</v>
      </c>
      <c r="BP69" s="3">
        <f>+'Indice PondENGHO'!BO67/'Indice PondENGHO'!BO55-1</f>
        <v>0.60583918427991201</v>
      </c>
      <c r="BQ69" s="3">
        <f>+'Indice PondENGHO'!BP67/'Indice PondENGHO'!BP55-1</f>
        <v>0.60281066094202451</v>
      </c>
      <c r="BR69" s="10">
        <f>+'Indice PondENGHO'!BQ67/'Indice PondENGHO'!BQ55-1</f>
        <v>0.64153670669618612</v>
      </c>
      <c r="BS69" s="3">
        <f>+'Indice PondENGHO'!BR67/'Indice PondENGHO'!BR55-1</f>
        <v>0.54356903233648968</v>
      </c>
      <c r="BT69" s="3">
        <f>+'Indice PondENGHO'!BS67/'Indice PondENGHO'!BS55-1</f>
        <v>0.79048159511533478</v>
      </c>
      <c r="BU69" s="3">
        <f>+'Indice PondENGHO'!BT67/'Indice PondENGHO'!BT55-1</f>
        <v>0.4198659820930839</v>
      </c>
      <c r="BV69" s="3">
        <f>+'Indice PondENGHO'!BU67/'Indice PondENGHO'!BU55-1</f>
        <v>0.54774622834582098</v>
      </c>
      <c r="BW69" s="3">
        <f>+'Indice PondENGHO'!BV67/'Indice PondENGHO'!BV55-1</f>
        <v>0.6072971725228673</v>
      </c>
      <c r="BX69" s="3">
        <f>+'Indice PondENGHO'!BW67/'Indice PondENGHO'!BW55-1</f>
        <v>0.56830910429977388</v>
      </c>
      <c r="BY69" s="3">
        <f>+'Indice PondENGHO'!BX67/'Indice PondENGHO'!BX55-1</f>
        <v>0.37540769858038181</v>
      </c>
      <c r="BZ69" s="3">
        <f>+'Indice PondENGHO'!BY67/'Indice PondENGHO'!BY55-1</f>
        <v>0.51576686006770478</v>
      </c>
      <c r="CA69" s="3">
        <f>+'Indice PondENGHO'!BZ67/'Indice PondENGHO'!BZ55-1</f>
        <v>0.57105914940821778</v>
      </c>
      <c r="CB69" s="3">
        <f>+'Indice PondENGHO'!CA67/'Indice PondENGHO'!CA55-1</f>
        <v>0.76770844006852035</v>
      </c>
      <c r="CC69" s="11">
        <f>+'Indice PondENGHO'!CB67/'Indice PondENGHO'!CB55-1</f>
        <v>0.5277581501599824</v>
      </c>
      <c r="CD69" s="3">
        <f>+'Indice PondENGHO'!CC67/'Indice PondENGHO'!CC55-1</f>
        <v>0.60644287390881679</v>
      </c>
      <c r="CE69" s="3">
        <f>+'Indice PondENGHO'!CD67/'Indice PondENGHO'!CD55-1</f>
        <v>0.60644284829547268</v>
      </c>
      <c r="CF69" s="3">
        <f>+'[3]Infla Interanual PondENGHO'!CD69</f>
        <v>0.60666995697517323</v>
      </c>
      <c r="CG69" s="3"/>
      <c r="CI69" s="74">
        <f t="shared" si="8"/>
        <v>1.1087261535469795E-2</v>
      </c>
      <c r="CJ69" s="74">
        <f t="shared" si="3"/>
        <v>1.1087261535469795E-2</v>
      </c>
      <c r="CK69" s="74">
        <f t="shared" si="9"/>
        <v>0</v>
      </c>
      <c r="CL69" s="74"/>
      <c r="CM69" s="74"/>
      <c r="CN69" s="74">
        <f>+'[3]Infla Interanual PondENGHO'!CF69</f>
        <v>1.1093513410942002E-2</v>
      </c>
      <c r="CP69" s="74">
        <f t="shared" si="17"/>
        <v>-6.2518754722074021E-6</v>
      </c>
      <c r="CT69" s="75">
        <f t="shared" si="10"/>
        <v>0.61389792247749431</v>
      </c>
      <c r="CU69" s="75">
        <f t="shared" si="11"/>
        <v>0.60808886073078283</v>
      </c>
      <c r="CV69" s="75">
        <f t="shared" si="12"/>
        <v>0.60711243847778085</v>
      </c>
      <c r="CW69" s="75">
        <f t="shared" si="13"/>
        <v>0.60583918427991201</v>
      </c>
      <c r="CX69" s="75">
        <f t="shared" si="14"/>
        <v>0.60281066094202451</v>
      </c>
      <c r="CY69" s="76">
        <f>+'[3]Infla Interanual PondENGHO'!BL69</f>
        <v>0.61413290916203445</v>
      </c>
      <c r="CZ69" s="76">
        <f>+'[3]Infla Interanual PondENGHO'!BM69</f>
        <v>0.60831088531831234</v>
      </c>
      <c r="DA69" s="76">
        <f>+'[3]Infla Interanual PondENGHO'!BN69</f>
        <v>0.6073258745438932</v>
      </c>
      <c r="DB69" s="76">
        <f>+'[3]Infla Interanual PondENGHO'!BO69</f>
        <v>0.60607074781107229</v>
      </c>
      <c r="DC69" s="76">
        <f>+'[3]Infla Interanual PondENGHO'!BP69</f>
        <v>0.60303939575109244</v>
      </c>
      <c r="DE69" s="3">
        <f t="shared" si="18"/>
        <v>-2.3498668454013938E-4</v>
      </c>
      <c r="DF69" s="3">
        <f t="shared" si="21"/>
        <v>-2.2202458752951237E-4</v>
      </c>
      <c r="DG69" s="3">
        <f t="shared" si="21"/>
        <v>-2.1343606611234911E-4</v>
      </c>
      <c r="DH69" s="3">
        <f t="shared" si="21"/>
        <v>-2.3156353116027262E-4</v>
      </c>
      <c r="DI69" s="3">
        <f t="shared" si="20"/>
        <v>-2.2873480906793198E-4</v>
      </c>
      <c r="DJ69" s="3">
        <f t="shared" si="15"/>
        <v>-2.2710867970054949E-4</v>
      </c>
    </row>
    <row r="70" spans="1:114" x14ac:dyDescent="0.3">
      <c r="A70" s="2">
        <f t="shared" si="22"/>
        <v>44713</v>
      </c>
      <c r="B70" s="1">
        <f t="shared" si="24"/>
        <v>6</v>
      </c>
      <c r="C70" s="1">
        <v>2022</v>
      </c>
      <c r="D70" s="10">
        <f>+'Indice PondENGHO'!D68/'Indice PondENGHO'!D56-1</f>
        <v>0.66463398494165116</v>
      </c>
      <c r="E70" s="3">
        <f>+'Indice PondENGHO'!E68/'Indice PondENGHO'!E56-1</f>
        <v>0.56441678449812693</v>
      </c>
      <c r="F70" s="3">
        <f>+'Indice PondENGHO'!F68/'Indice PondENGHO'!F56-1</f>
        <v>0.82240382202380835</v>
      </c>
      <c r="G70" s="3">
        <f>+'Indice PondENGHO'!G68/'Indice PondENGHO'!G56-1</f>
        <v>0.48548993820636266</v>
      </c>
      <c r="H70" s="3">
        <f>+'Indice PondENGHO'!H68/'Indice PondENGHO'!H56-1</f>
        <v>0.58295242283836646</v>
      </c>
      <c r="I70" s="3">
        <f>+'Indice PondENGHO'!I68/'Indice PondENGHO'!I56-1</f>
        <v>0.66532589502609607</v>
      </c>
      <c r="J70" s="3">
        <f>+'Indice PondENGHO'!J68/'Indice PondENGHO'!J56-1</f>
        <v>0.59775677013616146</v>
      </c>
      <c r="K70" s="3">
        <f>+'Indice PondENGHO'!K68/'Indice PondENGHO'!K56-1</f>
        <v>0.2963076860956817</v>
      </c>
      <c r="L70" s="3">
        <f>+'Indice PondENGHO'!L68/'Indice PondENGHO'!L56-1</f>
        <v>0.54623313198418133</v>
      </c>
      <c r="M70" s="3">
        <f>+'Indice PondENGHO'!M68/'Indice PondENGHO'!M56-1</f>
        <v>0.57726554789788653</v>
      </c>
      <c r="N70" s="3">
        <f>+'Indice PondENGHO'!N68/'Indice PondENGHO'!N56-1</f>
        <v>0.82426842894455477</v>
      </c>
      <c r="O70" s="11">
        <f>+'Indice PondENGHO'!O68/'Indice PondENGHO'!O56-1</f>
        <v>0.57334921396235372</v>
      </c>
      <c r="P70" s="10">
        <f>+'Indice PondENGHO'!P68/'Indice PondENGHO'!P56-1</f>
        <v>0.66376159995536033</v>
      </c>
      <c r="Q70" s="3">
        <f>+'Indice PondENGHO'!Q68/'Indice PondENGHO'!Q56-1</f>
        <v>0.56081203154083692</v>
      </c>
      <c r="R70" s="3">
        <f>+'Indice PondENGHO'!R68/'Indice PondENGHO'!R56-1</f>
        <v>0.82875923184362699</v>
      </c>
      <c r="S70" s="3">
        <f>+'Indice PondENGHO'!S68/'Indice PondENGHO'!S56-1</f>
        <v>0.4794916844325221</v>
      </c>
      <c r="T70" s="3">
        <f>+'Indice PondENGHO'!T68/'Indice PondENGHO'!T56-1</f>
        <v>0.58597568181092141</v>
      </c>
      <c r="U70" s="3">
        <f>+'Indice PondENGHO'!U68/'Indice PondENGHO'!U56-1</f>
        <v>0.66973046754517052</v>
      </c>
      <c r="V70" s="3">
        <f>+'Indice PondENGHO'!V68/'Indice PondENGHO'!V56-1</f>
        <v>0.59533710428666131</v>
      </c>
      <c r="W70" s="3">
        <f>+'Indice PondENGHO'!W68/'Indice PondENGHO'!W56-1</f>
        <v>0.29190480790536188</v>
      </c>
      <c r="X70" s="3">
        <f>+'Indice PondENGHO'!X68/'Indice PondENGHO'!X56-1</f>
        <v>0.54578487930055619</v>
      </c>
      <c r="Y70" s="3">
        <f>+'Indice PondENGHO'!Y68/'Indice PondENGHO'!Y56-1</f>
        <v>0.5856998511698801</v>
      </c>
      <c r="Z70" s="3">
        <f>+'Indice PondENGHO'!Z68/'Indice PondENGHO'!Z56-1</f>
        <v>0.82228041589393897</v>
      </c>
      <c r="AA70" s="11">
        <f>+'Indice PondENGHO'!AA68/'Indice PondENGHO'!AA56-1</f>
        <v>0.57351352718545789</v>
      </c>
      <c r="AB70" s="10">
        <f>+'Indice PondENGHO'!AB68/'Indice PondENGHO'!AB56-1</f>
        <v>0.66300507265718789</v>
      </c>
      <c r="AC70" s="3">
        <f>+'Indice PondENGHO'!AC68/'Indice PondENGHO'!AC56-1</f>
        <v>0.55988010370229579</v>
      </c>
      <c r="AD70" s="3">
        <f>+'Indice PondENGHO'!AD68/'Indice PondENGHO'!AD56-1</f>
        <v>0.83064523611461127</v>
      </c>
      <c r="AE70" s="3">
        <f>+'Indice PondENGHO'!AE68/'Indice PondENGHO'!AE56-1</f>
        <v>0.47343776489704137</v>
      </c>
      <c r="AF70" s="3">
        <f>+'Indice PondENGHO'!AF68/'Indice PondENGHO'!AF56-1</f>
        <v>0.58803278796444758</v>
      </c>
      <c r="AG70" s="3">
        <f>+'Indice PondENGHO'!AG68/'Indice PondENGHO'!AG56-1</f>
        <v>0.66930107702073793</v>
      </c>
      <c r="AH70" s="3">
        <f>+'Indice PondENGHO'!AH68/'Indice PondENGHO'!AH56-1</f>
        <v>0.59533147971162825</v>
      </c>
      <c r="AI70" s="3">
        <f>+'Indice PondENGHO'!AI68/'Indice PondENGHO'!AI56-1</f>
        <v>0.28953157471913404</v>
      </c>
      <c r="AJ70" s="3">
        <f>+'Indice PondENGHO'!AJ68/'Indice PondENGHO'!AJ56-1</f>
        <v>0.54472193507437083</v>
      </c>
      <c r="AK70" s="3">
        <f>+'Indice PondENGHO'!AK68/'Indice PondENGHO'!AK56-1</f>
        <v>0.58727439848705565</v>
      </c>
      <c r="AL70" s="3">
        <f>+'Indice PondENGHO'!AL68/'Indice PondENGHO'!AL56-1</f>
        <v>0.819587081640333</v>
      </c>
      <c r="AM70" s="11">
        <f>+'Indice PondENGHO'!AM68/'Indice PondENGHO'!AM56-1</f>
        <v>0.57258625642495486</v>
      </c>
      <c r="AN70" s="10">
        <f>+'Indice PondENGHO'!AN68/'Indice PondENGHO'!AN56-1</f>
        <v>0.66328000215117378</v>
      </c>
      <c r="AO70" s="3">
        <f>+'Indice PondENGHO'!AO68/'Indice PondENGHO'!AO56-1</f>
        <v>0.55870235287265402</v>
      </c>
      <c r="AP70" s="3">
        <f>+'Indice PondENGHO'!AP68/'Indice PondENGHO'!AP56-1</f>
        <v>0.8364931578720094</v>
      </c>
      <c r="AQ70" s="3">
        <f>+'Indice PondENGHO'!AQ68/'Indice PondENGHO'!AQ56-1</f>
        <v>0.47652927660593924</v>
      </c>
      <c r="AR70" s="3">
        <f>+'Indice PondENGHO'!AR68/'Indice PondENGHO'!AR56-1</f>
        <v>0.58803539381804937</v>
      </c>
      <c r="AS70" s="3">
        <f>+'Indice PondENGHO'!AS68/'Indice PondENGHO'!AS56-1</f>
        <v>0.67464220782652196</v>
      </c>
      <c r="AT70" s="3">
        <f>+'Indice PondENGHO'!AT68/'Indice PondENGHO'!AT56-1</f>
        <v>0.59147113559784525</v>
      </c>
      <c r="AU70" s="3">
        <f>+'Indice PondENGHO'!AU68/'Indice PondENGHO'!AU56-1</f>
        <v>0.2879535311006538</v>
      </c>
      <c r="AV70" s="3">
        <f>+'Indice PondENGHO'!AV68/'Indice PondENGHO'!AV56-1</f>
        <v>0.54572309413380271</v>
      </c>
      <c r="AW70" s="3">
        <f>+'Indice PondENGHO'!AW68/'Indice PondENGHO'!AW56-1</f>
        <v>0.59110886562144849</v>
      </c>
      <c r="AX70" s="3">
        <f>+'Indice PondENGHO'!AX68/'Indice PondENGHO'!AX56-1</f>
        <v>0.82077405282086557</v>
      </c>
      <c r="AY70" s="11">
        <f>+'Indice PondENGHO'!AY68/'Indice PondENGHO'!AY56-1</f>
        <v>0.57351469754073836</v>
      </c>
      <c r="AZ70" s="10">
        <f>+'Indice PondENGHO'!AZ68/'Indice PondENGHO'!AZ56-1</f>
        <v>0.66418582078800226</v>
      </c>
      <c r="BA70" s="3">
        <f>+'Indice PondENGHO'!BA68/'Indice PondENGHO'!BA56-1</f>
        <v>0.55653363624588925</v>
      </c>
      <c r="BB70" s="3">
        <f>+'Indice PondENGHO'!BB68/'Indice PondENGHO'!BB56-1</f>
        <v>0.84261827133596001</v>
      </c>
      <c r="BC70" s="3">
        <f>+'Indice PondENGHO'!BC68/'Indice PondENGHO'!BC56-1</f>
        <v>0.48196010762777286</v>
      </c>
      <c r="BD70" s="3">
        <f>+'Indice PondENGHO'!BD68/'Indice PondENGHO'!BD56-1</f>
        <v>0.58872497580420524</v>
      </c>
      <c r="BE70" s="3">
        <f>+'Indice PondENGHO'!BE68/'Indice PondENGHO'!BE56-1</f>
        <v>0.67925576137531207</v>
      </c>
      <c r="BF70" s="3">
        <f>+'Indice PondENGHO'!BF68/'Indice PondENGHO'!BF56-1</f>
        <v>0.58701220903696938</v>
      </c>
      <c r="BG70" s="3">
        <f>+'Indice PondENGHO'!BG68/'Indice PondENGHO'!BG56-1</f>
        <v>0.28499445899611331</v>
      </c>
      <c r="BH70" s="3">
        <f>+'Indice PondENGHO'!BH68/'Indice PondENGHO'!BH56-1</f>
        <v>0.54868299939109444</v>
      </c>
      <c r="BI70" s="3">
        <f>+'Indice PondENGHO'!BI68/'Indice PondENGHO'!BI56-1</f>
        <v>0.59595230460846693</v>
      </c>
      <c r="BJ70" s="3">
        <f>+'Indice PondENGHO'!BJ68/'Indice PondENGHO'!BJ56-1</f>
        <v>0.82307191704391913</v>
      </c>
      <c r="BK70" s="11">
        <f>+'Indice PondENGHO'!BK68/'Indice PondENGHO'!BK56-1</f>
        <v>0.57579931402216511</v>
      </c>
      <c r="BL70" s="2">
        <f t="shared" si="23"/>
        <v>44713</v>
      </c>
      <c r="BM70" s="3">
        <f>+'Indice PondENGHO'!BL68/'Indice PondENGHO'!BL56-1</f>
        <v>0.64394242532918611</v>
      </c>
      <c r="BN70" s="3">
        <f>+'Indice PondENGHO'!BM68/'Indice PondENGHO'!BM56-1</f>
        <v>0.63900032867858747</v>
      </c>
      <c r="BO70" s="3">
        <f>+'Indice PondENGHO'!BN68/'Indice PondENGHO'!BN56-1</f>
        <v>0.63903656506428708</v>
      </c>
      <c r="BP70" s="3">
        <f>+'Indice PondENGHO'!BO68/'Indice PondENGHO'!BO56-1</f>
        <v>0.63925612195501591</v>
      </c>
      <c r="BQ70" s="3">
        <f>+'Indice PondENGHO'!BP68/'Indice PondENGHO'!BP56-1</f>
        <v>0.63924913236328673</v>
      </c>
      <c r="BR70" s="10">
        <f>+'Indice PondENGHO'!BQ68/'Indice PondENGHO'!BQ56-1</f>
        <v>0.66376566360474842</v>
      </c>
      <c r="BS70" s="3">
        <f>+'Indice PondENGHO'!BR68/'Indice PondENGHO'!BR56-1</f>
        <v>0.55940290011997273</v>
      </c>
      <c r="BT70" s="3">
        <f>+'Indice PondENGHO'!BS68/'Indice PondENGHO'!BS56-1</f>
        <v>0.83395003780746491</v>
      </c>
      <c r="BU70" s="3">
        <f>+'Indice PondENGHO'!BT68/'Indice PondENGHO'!BT56-1</f>
        <v>0.47928513715700971</v>
      </c>
      <c r="BV70" s="3">
        <f>+'Indice PondENGHO'!BU68/'Indice PondENGHO'!BU56-1</f>
        <v>0.5876109537018519</v>
      </c>
      <c r="BW70" s="3">
        <f>+'Indice PondENGHO'!BV68/'Indice PondENGHO'!BV56-1</f>
        <v>0.67427607916317789</v>
      </c>
      <c r="BX70" s="3">
        <f>+'Indice PondENGHO'!BW68/'Indice PondENGHO'!BW56-1</f>
        <v>0.59160998711010926</v>
      </c>
      <c r="BY70" s="3">
        <f>+'Indice PondENGHO'!BX68/'Indice PondENGHO'!BX56-1</f>
        <v>0.28903997407554471</v>
      </c>
      <c r="BZ70" s="3">
        <f>+'Indice PondENGHO'!BY68/'Indice PondENGHO'!BY56-1</f>
        <v>0.5467180285537907</v>
      </c>
      <c r="CA70" s="3">
        <f>+'Indice PondENGHO'!BZ68/'Indice PondENGHO'!BZ56-1</f>
        <v>0.59081643342973167</v>
      </c>
      <c r="CB70" s="3">
        <f>+'Indice PondENGHO'!CA68/'Indice PondENGHO'!CA56-1</f>
        <v>0.82198257812416387</v>
      </c>
      <c r="CC70" s="11">
        <f>+'Indice PondENGHO'!CB68/'Indice PondENGHO'!CB56-1</f>
        <v>0.57418800143248472</v>
      </c>
      <c r="CD70" s="3">
        <f>+'Indice PondENGHO'!CC68/'Indice PondENGHO'!CC56-1</f>
        <v>0.63975507856303904</v>
      </c>
      <c r="CE70" s="3">
        <f>+'Indice PondENGHO'!CD68/'Indice PondENGHO'!CD56-1</f>
        <v>0.63975507856303904</v>
      </c>
      <c r="CF70" s="3">
        <f>+'[3]Infla Interanual PondENGHO'!CD70</f>
        <v>0.63959312257530643</v>
      </c>
      <c r="CG70" s="3"/>
      <c r="CI70" s="74">
        <f t="shared" si="8"/>
        <v>4.6932929658993761E-3</v>
      </c>
      <c r="CJ70" s="74">
        <f t="shared" si="3"/>
        <v>4.6932929658993761E-3</v>
      </c>
      <c r="CK70" s="74">
        <f t="shared" si="9"/>
        <v>0</v>
      </c>
      <c r="CL70" s="74"/>
      <c r="CM70" s="74"/>
      <c r="CN70" s="74">
        <f>+'[3]Infla Interanual PondENGHO'!CF70</f>
        <v>4.6495004271860374E-3</v>
      </c>
      <c r="CP70" s="74">
        <f t="shared" si="17"/>
        <v>4.3792538713338658E-5</v>
      </c>
      <c r="CT70" s="75">
        <f t="shared" si="10"/>
        <v>0.64394242532918611</v>
      </c>
      <c r="CU70" s="75">
        <f t="shared" si="11"/>
        <v>0.63900032867858747</v>
      </c>
      <c r="CV70" s="75">
        <f t="shared" si="12"/>
        <v>0.63903656506428708</v>
      </c>
      <c r="CW70" s="75">
        <f t="shared" si="13"/>
        <v>0.63925612195501591</v>
      </c>
      <c r="CX70" s="75">
        <f t="shared" si="14"/>
        <v>0.63924913236328673</v>
      </c>
      <c r="CY70" s="76">
        <f>+'[3]Infla Interanual PondENGHO'!BL70</f>
        <v>0.64376322753915094</v>
      </c>
      <c r="CZ70" s="76">
        <f>+'[3]Infla Interanual PondENGHO'!BM70</f>
        <v>0.63883728452908195</v>
      </c>
      <c r="DA70" s="76">
        <f>+'[3]Infla Interanual PondENGHO'!BN70</f>
        <v>0.63885734409202466</v>
      </c>
      <c r="DB70" s="76">
        <f>+'[3]Infla Interanual PondENGHO'!BO70</f>
        <v>0.63908147663360992</v>
      </c>
      <c r="DC70" s="76">
        <f>+'[3]Infla Interanual PondENGHO'!BP70</f>
        <v>0.6391137271119649</v>
      </c>
      <c r="DE70" s="3">
        <f t="shared" si="18"/>
        <v>1.7919779003516823E-4</v>
      </c>
      <c r="DF70" s="3">
        <f t="shared" si="21"/>
        <v>1.6304414950552015E-4</v>
      </c>
      <c r="DG70" s="3">
        <f t="shared" si="21"/>
        <v>1.7922097226241718E-4</v>
      </c>
      <c r="DH70" s="3">
        <f t="shared" si="21"/>
        <v>1.7464532140598621E-4</v>
      </c>
      <c r="DI70" s="3">
        <f t="shared" si="20"/>
        <v>1.3540525132182957E-4</v>
      </c>
      <c r="DJ70" s="3">
        <f t="shared" si="15"/>
        <v>1.6195598773260933E-4</v>
      </c>
    </row>
    <row r="71" spans="1:114" x14ac:dyDescent="0.3">
      <c r="A71" s="2">
        <f t="shared" si="22"/>
        <v>44743</v>
      </c>
      <c r="B71" s="1">
        <f t="shared" si="24"/>
        <v>7</v>
      </c>
      <c r="C71" s="1">
        <v>2022</v>
      </c>
      <c r="D71" s="10">
        <f>+'Indice PondENGHO'!D69/'Indice PondENGHO'!D57-1</f>
        <v>0.70852427296010512</v>
      </c>
      <c r="E71" s="3">
        <f>+'Indice PondENGHO'!E69/'Indice PondENGHO'!E57-1</f>
        <v>0.6189604589622153</v>
      </c>
      <c r="F71" s="3">
        <f>+'Indice PondENGHO'!F69/'Indice PondENGHO'!F57-1</f>
        <v>0.94789373298371515</v>
      </c>
      <c r="G71" s="3">
        <f>+'Indice PondENGHO'!G69/'Indice PondENGHO'!G57-1</f>
        <v>0.51529155176836539</v>
      </c>
      <c r="H71" s="3">
        <f>+'Indice PondENGHO'!H69/'Indice PondENGHO'!H57-1</f>
        <v>0.6999138428273195</v>
      </c>
      <c r="I71" s="3">
        <f>+'Indice PondENGHO'!I69/'Indice PondENGHO'!I57-1</f>
        <v>0.70903342846248929</v>
      </c>
      <c r="J71" s="3">
        <f>+'Indice PondENGHO'!J69/'Indice PondENGHO'!J57-1</f>
        <v>0.64750091054577563</v>
      </c>
      <c r="K71" s="3">
        <f>+'Indice PondENGHO'!K69/'Indice PondENGHO'!K57-1</f>
        <v>0.36145894007255408</v>
      </c>
      <c r="L71" s="3">
        <f>+'Indice PondENGHO'!L69/'Indice PondENGHO'!L57-1</f>
        <v>0.69277069210687126</v>
      </c>
      <c r="M71" s="3">
        <f>+'Indice PondENGHO'!M69/'Indice PondENGHO'!M57-1</f>
        <v>0.63141594969354009</v>
      </c>
      <c r="N71" s="3">
        <f>+'Indice PondENGHO'!N69/'Indice PondENGHO'!N57-1</f>
        <v>0.9033861674863235</v>
      </c>
      <c r="O71" s="11">
        <f>+'Indice PondENGHO'!O69/'Indice PondENGHO'!O57-1</f>
        <v>0.65121149513400045</v>
      </c>
      <c r="P71" s="10">
        <f>+'Indice PondENGHO'!P69/'Indice PondENGHO'!P57-1</f>
        <v>0.70660868724781434</v>
      </c>
      <c r="Q71" s="3">
        <f>+'Indice PondENGHO'!Q69/'Indice PondENGHO'!Q57-1</f>
        <v>0.61446095120834721</v>
      </c>
      <c r="R71" s="3">
        <f>+'Indice PondENGHO'!R69/'Indice PondENGHO'!R57-1</f>
        <v>0.95387685112674658</v>
      </c>
      <c r="S71" s="3">
        <f>+'Indice PondENGHO'!S69/'Indice PondENGHO'!S57-1</f>
        <v>0.50617009513299838</v>
      </c>
      <c r="T71" s="3">
        <f>+'Indice PondENGHO'!T69/'Indice PondENGHO'!T57-1</f>
        <v>0.70279398431840656</v>
      </c>
      <c r="U71" s="3">
        <f>+'Indice PondENGHO'!U69/'Indice PondENGHO'!U57-1</f>
        <v>0.71542300179000673</v>
      </c>
      <c r="V71" s="3">
        <f>+'Indice PondENGHO'!V69/'Indice PondENGHO'!V57-1</f>
        <v>0.64584383445613303</v>
      </c>
      <c r="W71" s="3">
        <f>+'Indice PondENGHO'!W69/'Indice PondENGHO'!W57-1</f>
        <v>0.35759469307487302</v>
      </c>
      <c r="X71" s="3">
        <f>+'Indice PondENGHO'!X69/'Indice PondENGHO'!X57-1</f>
        <v>0.69536190489982297</v>
      </c>
      <c r="Y71" s="3">
        <f>+'Indice PondENGHO'!Y69/'Indice PondENGHO'!Y57-1</f>
        <v>0.64087938910843878</v>
      </c>
      <c r="Z71" s="3">
        <f>+'Indice PondENGHO'!Z69/'Indice PondENGHO'!Z57-1</f>
        <v>0.9048424729209843</v>
      </c>
      <c r="AA71" s="11">
        <f>+'Indice PondENGHO'!AA69/'Indice PondENGHO'!AA57-1</f>
        <v>0.6488539809572389</v>
      </c>
      <c r="AB71" s="10">
        <f>+'Indice PondENGHO'!AB69/'Indice PondENGHO'!AB57-1</f>
        <v>0.70528848285726364</v>
      </c>
      <c r="AC71" s="3">
        <f>+'Indice PondENGHO'!AC69/'Indice PondENGHO'!AC57-1</f>
        <v>0.61418964342284599</v>
      </c>
      <c r="AD71" s="3">
        <f>+'Indice PondENGHO'!AD69/'Indice PondENGHO'!AD57-1</f>
        <v>0.95628502816824024</v>
      </c>
      <c r="AE71" s="3">
        <f>+'Indice PondENGHO'!AE69/'Indice PondENGHO'!AE57-1</f>
        <v>0.49801039436156902</v>
      </c>
      <c r="AF71" s="3">
        <f>+'Indice PondENGHO'!AF69/'Indice PondENGHO'!AF57-1</f>
        <v>0.70451030834613526</v>
      </c>
      <c r="AG71" s="3">
        <f>+'Indice PondENGHO'!AG69/'Indice PondENGHO'!AG57-1</f>
        <v>0.71476143112941815</v>
      </c>
      <c r="AH71" s="3">
        <f>+'Indice PondENGHO'!AH69/'Indice PondENGHO'!AH57-1</f>
        <v>0.64705594358865448</v>
      </c>
      <c r="AI71" s="3">
        <f>+'Indice PondENGHO'!AI69/'Indice PondENGHO'!AI57-1</f>
        <v>0.35527161640690208</v>
      </c>
      <c r="AJ71" s="3">
        <f>+'Indice PondENGHO'!AJ69/'Indice PondENGHO'!AJ57-1</f>
        <v>0.69642858497433657</v>
      </c>
      <c r="AK71" s="3">
        <f>+'Indice PondENGHO'!AK69/'Indice PondENGHO'!AK57-1</f>
        <v>0.64241947643253816</v>
      </c>
      <c r="AL71" s="3">
        <f>+'Indice PondENGHO'!AL69/'Indice PondENGHO'!AL57-1</f>
        <v>0.90576128927045851</v>
      </c>
      <c r="AM71" s="11">
        <f>+'Indice PondENGHO'!AM69/'Indice PondENGHO'!AM57-1</f>
        <v>0.64711101592710851</v>
      </c>
      <c r="AN71" s="10">
        <f>+'Indice PondENGHO'!AN69/'Indice PondENGHO'!AN57-1</f>
        <v>0.70535887934946584</v>
      </c>
      <c r="AO71" s="3">
        <f>+'Indice PondENGHO'!AO69/'Indice PondENGHO'!AO57-1</f>
        <v>0.61250467097786609</v>
      </c>
      <c r="AP71" s="3">
        <f>+'Indice PondENGHO'!AP69/'Indice PondENGHO'!AP57-1</f>
        <v>0.96160503111089546</v>
      </c>
      <c r="AQ71" s="3">
        <f>+'Indice PondENGHO'!AQ69/'Indice PondENGHO'!AQ57-1</f>
        <v>0.50061846610246974</v>
      </c>
      <c r="AR71" s="3">
        <f>+'Indice PondENGHO'!AR69/'Indice PondENGHO'!AR57-1</f>
        <v>0.70466230290285869</v>
      </c>
      <c r="AS71" s="3">
        <f>+'Indice PondENGHO'!AS69/'Indice PondENGHO'!AS57-1</f>
        <v>0.72438767536014614</v>
      </c>
      <c r="AT71" s="3">
        <f>+'Indice PondENGHO'!AT69/'Indice PondENGHO'!AT57-1</f>
        <v>0.64277138039604287</v>
      </c>
      <c r="AU71" s="3">
        <f>+'Indice PondENGHO'!AU69/'Indice PondENGHO'!AU57-1</f>
        <v>0.35400242313600616</v>
      </c>
      <c r="AV71" s="3">
        <f>+'Indice PondENGHO'!AV69/'Indice PondENGHO'!AV57-1</f>
        <v>0.69625194115736244</v>
      </c>
      <c r="AW71" s="3">
        <f>+'Indice PondENGHO'!AW69/'Indice PondENGHO'!AW57-1</f>
        <v>0.64534216504540276</v>
      </c>
      <c r="AX71" s="3">
        <f>+'Indice PondENGHO'!AX69/'Indice PondENGHO'!AX57-1</f>
        <v>0.909250746716878</v>
      </c>
      <c r="AY71" s="11">
        <f>+'Indice PondENGHO'!AY69/'Indice PondENGHO'!AY57-1</f>
        <v>0.647335101647464</v>
      </c>
      <c r="AZ71" s="10">
        <f>+'Indice PondENGHO'!AZ69/'Indice PondENGHO'!AZ57-1</f>
        <v>0.70560271368187255</v>
      </c>
      <c r="BA71" s="3">
        <f>+'Indice PondENGHO'!BA69/'Indice PondENGHO'!BA57-1</f>
        <v>0.60900768130607741</v>
      </c>
      <c r="BB71" s="3">
        <f>+'Indice PondENGHO'!BB69/'Indice PondENGHO'!BB57-1</f>
        <v>0.96753043987235232</v>
      </c>
      <c r="BC71" s="3">
        <f>+'Indice PondENGHO'!BC69/'Indice PondENGHO'!BC57-1</f>
        <v>0.50433475031123232</v>
      </c>
      <c r="BD71" s="3">
        <f>+'Indice PondENGHO'!BD69/'Indice PondENGHO'!BD57-1</f>
        <v>0.70684136502810468</v>
      </c>
      <c r="BE71" s="3">
        <f>+'Indice PondENGHO'!BE69/'Indice PondENGHO'!BE57-1</f>
        <v>0.73268638634815697</v>
      </c>
      <c r="BF71" s="3">
        <f>+'Indice PondENGHO'!BF69/'Indice PondENGHO'!BF57-1</f>
        <v>0.63787079837360472</v>
      </c>
      <c r="BG71" s="3">
        <f>+'Indice PondENGHO'!BG69/'Indice PondENGHO'!BG57-1</f>
        <v>0.35018232200250954</v>
      </c>
      <c r="BH71" s="3">
        <f>+'Indice PondENGHO'!BH69/'Indice PondENGHO'!BH57-1</f>
        <v>0.69803312900509185</v>
      </c>
      <c r="BI71" s="3">
        <f>+'Indice PondENGHO'!BI69/'Indice PondENGHO'!BI57-1</f>
        <v>0.64935881572359455</v>
      </c>
      <c r="BJ71" s="3">
        <f>+'Indice PondENGHO'!BJ69/'Indice PondENGHO'!BJ57-1</f>
        <v>0.9148346350049168</v>
      </c>
      <c r="BK71" s="11">
        <f>+'Indice PondENGHO'!BK69/'Indice PondENGHO'!BK57-1</f>
        <v>0.64772212715444888</v>
      </c>
      <c r="BL71" s="2">
        <f t="shared" si="23"/>
        <v>44743</v>
      </c>
      <c r="BM71" s="3">
        <f>+'Indice PondENGHO'!BL69/'Indice PondENGHO'!BL57-1</f>
        <v>0.70968554603463363</v>
      </c>
      <c r="BN71" s="3">
        <f>+'Indice PondENGHO'!BM69/'Indice PondENGHO'!BM57-1</f>
        <v>0.70586890466284991</v>
      </c>
      <c r="BO71" s="3">
        <f>+'Indice PondENGHO'!BN69/'Indice PondENGHO'!BN57-1</f>
        <v>0.70682980934131634</v>
      </c>
      <c r="BP71" s="3">
        <f>+'Indice PondENGHO'!BO69/'Indice PondENGHO'!BO57-1</f>
        <v>0.70898705047876232</v>
      </c>
      <c r="BQ71" s="3">
        <f>+'Indice PondENGHO'!BP69/'Indice PondENGHO'!BP57-1</f>
        <v>0.71233253942698904</v>
      </c>
      <c r="BR71" s="10">
        <f>+'Indice PondENGHO'!BQ69/'Indice PondENGHO'!BQ57-1</f>
        <v>0.70620968785060279</v>
      </c>
      <c r="BS71" s="3">
        <f>+'Indice PondENGHO'!BR69/'Indice PondENGHO'!BR57-1</f>
        <v>0.6129562863547191</v>
      </c>
      <c r="BT71" s="3">
        <f>+'Indice PondENGHO'!BS69/'Indice PondENGHO'!BS57-1</f>
        <v>0.95915454615359286</v>
      </c>
      <c r="BU71" s="3">
        <f>+'Indice PondENGHO'!BT69/'Indice PondENGHO'!BT57-1</f>
        <v>0.50398700235190774</v>
      </c>
      <c r="BV71" s="3">
        <f>+'Indice PondENGHO'!BU69/'Indice PondENGHO'!BU57-1</f>
        <v>0.7048886658968343</v>
      </c>
      <c r="BW71" s="3">
        <f>+'Indice PondENGHO'!BV69/'Indice PondENGHO'!BV57-1</f>
        <v>0.72380741898570489</v>
      </c>
      <c r="BX71" s="3">
        <f>+'Indice PondENGHO'!BW69/'Indice PondENGHO'!BW57-1</f>
        <v>0.64257653327644992</v>
      </c>
      <c r="BY71" s="3">
        <f>+'Indice PondENGHO'!BX69/'Indice PondENGHO'!BX57-1</f>
        <v>0.35461978154721385</v>
      </c>
      <c r="BZ71" s="3">
        <f>+'Indice PondENGHO'!BY69/'Indice PondENGHO'!BY57-1</f>
        <v>0.69644903669416136</v>
      </c>
      <c r="CA71" s="3">
        <f>+'Indice PondENGHO'!BZ69/'Indice PondENGHO'!BZ57-1</f>
        <v>0.64500224351090019</v>
      </c>
      <c r="CB71" s="3">
        <f>+'Indice PondENGHO'!CA69/'Indice PondENGHO'!CA57-1</f>
        <v>0.90993362400891376</v>
      </c>
      <c r="CC71" s="11">
        <f>+'Indice PondENGHO'!CB69/'Indice PondENGHO'!CB57-1</f>
        <v>0.64803489060784347</v>
      </c>
      <c r="CD71" s="3">
        <f>+'Indice PondENGHO'!CC69/'Indice PondENGHO'!CC57-1</f>
        <v>0.70927307958379537</v>
      </c>
      <c r="CE71" s="3">
        <f>+'Indice PondENGHO'!CD69/'Indice PondENGHO'!CD57-1</f>
        <v>0.70927318387491067</v>
      </c>
      <c r="CF71" s="3">
        <f>+'[3]Infla Interanual PondENGHO'!CD71</f>
        <v>0.70967092517644526</v>
      </c>
      <c r="CG71" s="3"/>
      <c r="CI71" s="74">
        <f t="shared" si="8"/>
        <v>-2.6469933923554123E-3</v>
      </c>
      <c r="CJ71" s="74">
        <f t="shared" si="3"/>
        <v>0</v>
      </c>
      <c r="CK71" s="74">
        <f t="shared" si="9"/>
        <v>-2.6469933923554123E-3</v>
      </c>
      <c r="CL71" s="74"/>
      <c r="CM71" s="74"/>
      <c r="CN71" s="74">
        <f>+'[3]Infla Interanual PondENGHO'!CF71</f>
        <v>-2.7860020268706265E-3</v>
      </c>
      <c r="CP71" s="74">
        <f t="shared" si="17"/>
        <v>1.3900863451521417E-4</v>
      </c>
      <c r="CT71" s="75">
        <f t="shared" si="10"/>
        <v>0.70968554603463363</v>
      </c>
      <c r="CU71" s="75">
        <f t="shared" si="11"/>
        <v>0.70586890466284991</v>
      </c>
      <c r="CV71" s="75">
        <f t="shared" si="12"/>
        <v>0.70682980934131634</v>
      </c>
      <c r="CW71" s="75">
        <f t="shared" si="13"/>
        <v>0.70898705047876232</v>
      </c>
      <c r="CX71" s="75">
        <f t="shared" si="14"/>
        <v>0.71233253942698904</v>
      </c>
      <c r="CY71" s="76">
        <f>+'[3]Infla Interanual PondENGHO'!BL71</f>
        <v>0.70999776884078591</v>
      </c>
      <c r="CZ71" s="76">
        <f>+'[3]Infla Interanual PondENGHO'!BM71</f>
        <v>0.70622700068163713</v>
      </c>
      <c r="DA71" s="76">
        <f>+'[3]Infla Interanual PondENGHO'!BN71</f>
        <v>0.70720659242744333</v>
      </c>
      <c r="DB71" s="76">
        <f>+'[3]Infla Interanual PondENGHO'!BO71</f>
        <v>0.70939337589011631</v>
      </c>
      <c r="DC71" s="76">
        <f>+'[3]Infla Interanual PondENGHO'!BP71</f>
        <v>0.71278377086765654</v>
      </c>
      <c r="DE71" s="3">
        <f t="shared" si="18"/>
        <v>-3.122228061522847E-4</v>
      </c>
      <c r="DF71" s="3">
        <f t="shared" si="21"/>
        <v>-3.5809601878722397E-4</v>
      </c>
      <c r="DG71" s="3">
        <f t="shared" si="21"/>
        <v>-3.7678308612698608E-4</v>
      </c>
      <c r="DH71" s="3">
        <f t="shared" si="21"/>
        <v>-4.0632541135399158E-4</v>
      </c>
      <c r="DI71" s="3">
        <f t="shared" si="20"/>
        <v>-4.5123144066749887E-4</v>
      </c>
      <c r="DJ71" s="3">
        <f t="shared" si="15"/>
        <v>-3.9774130153458209E-4</v>
      </c>
    </row>
    <row r="72" spans="1:114" x14ac:dyDescent="0.3">
      <c r="A72" s="2">
        <f t="shared" si="22"/>
        <v>44774</v>
      </c>
      <c r="B72" s="1">
        <f t="shared" si="24"/>
        <v>8</v>
      </c>
      <c r="C72" s="1">
        <v>2022</v>
      </c>
      <c r="D72" s="10">
        <f>+'Indice PondENGHO'!D70/'Indice PondENGHO'!D58-1</f>
        <v>0.80350919510452368</v>
      </c>
      <c r="E72" s="3">
        <f>+'Indice PondENGHO'!E70/'Indice PondENGHO'!E58-1</f>
        <v>0.69401513113835267</v>
      </c>
      <c r="F72" s="3">
        <f>+'Indice PondENGHO'!F70/'Indice PondENGHO'!F58-1</f>
        <v>1.0702502821870619</v>
      </c>
      <c r="G72" s="3">
        <f>+'Indice PondENGHO'!G70/'Indice PondENGHO'!G58-1</f>
        <v>0.58919523727077183</v>
      </c>
      <c r="H72" s="3">
        <f>+'Indice PondENGHO'!H70/'Indice PondENGHO'!H58-1</f>
        <v>0.7833931973727537</v>
      </c>
      <c r="I72" s="3">
        <f>+'Indice PondENGHO'!I70/'Indice PondENGHO'!I58-1</f>
        <v>0.73373071222631259</v>
      </c>
      <c r="J72" s="3">
        <f>+'Indice PondENGHO'!J70/'Indice PondENGHO'!J58-1</f>
        <v>0.71414200495065505</v>
      </c>
      <c r="K72" s="3">
        <f>+'Indice PondENGHO'!K70/'Indice PondENGHO'!K58-1</f>
        <v>0.42457791195206784</v>
      </c>
      <c r="L72" s="3">
        <f>+'Indice PondENGHO'!L70/'Indice PondENGHO'!L58-1</f>
        <v>0.71670858761731671</v>
      </c>
      <c r="M72" s="3">
        <f>+'Indice PondENGHO'!M70/'Indice PondENGHO'!M58-1</f>
        <v>0.63992123224568087</v>
      </c>
      <c r="N72" s="3">
        <f>+'Indice PondENGHO'!N70/'Indice PondENGHO'!N58-1</f>
        <v>0.97340833809447691</v>
      </c>
      <c r="O72" s="11">
        <f>+'Indice PondENGHO'!O70/'Indice PondENGHO'!O58-1</f>
        <v>0.73748737418416055</v>
      </c>
      <c r="P72" s="10">
        <f>+'Indice PondENGHO'!P70/'Indice PondENGHO'!P58-1</f>
        <v>0.80147623420626912</v>
      </c>
      <c r="Q72" s="3">
        <f>+'Indice PondENGHO'!Q70/'Indice PondENGHO'!Q58-1</f>
        <v>0.69224535318855329</v>
      </c>
      <c r="R72" s="3">
        <f>+'Indice PondENGHO'!R70/'Indice PondENGHO'!R58-1</f>
        <v>1.0756471622499602</v>
      </c>
      <c r="S72" s="3">
        <f>+'Indice PondENGHO'!S70/'Indice PondENGHO'!S58-1</f>
        <v>0.57578467642574527</v>
      </c>
      <c r="T72" s="3">
        <f>+'Indice PondENGHO'!T70/'Indice PondENGHO'!T58-1</f>
        <v>0.78720338295733394</v>
      </c>
      <c r="U72" s="3">
        <f>+'Indice PondENGHO'!U70/'Indice PondENGHO'!U58-1</f>
        <v>0.73963769928328915</v>
      </c>
      <c r="V72" s="3">
        <f>+'Indice PondENGHO'!V70/'Indice PondENGHO'!V58-1</f>
        <v>0.71207925717933751</v>
      </c>
      <c r="W72" s="3">
        <f>+'Indice PondENGHO'!W70/'Indice PondENGHO'!W58-1</f>
        <v>0.42117729718383634</v>
      </c>
      <c r="X72" s="3">
        <f>+'Indice PondENGHO'!X70/'Indice PondENGHO'!X58-1</f>
        <v>0.7174452886827607</v>
      </c>
      <c r="Y72" s="3">
        <f>+'Indice PondENGHO'!Y70/'Indice PondENGHO'!Y58-1</f>
        <v>0.64786358122331</v>
      </c>
      <c r="Z72" s="3">
        <f>+'Indice PondENGHO'!Z70/'Indice PondENGHO'!Z58-1</f>
        <v>0.97474339817691691</v>
      </c>
      <c r="AA72" s="11">
        <f>+'Indice PondENGHO'!AA70/'Indice PondENGHO'!AA58-1</f>
        <v>0.73424671869561164</v>
      </c>
      <c r="AB72" s="10">
        <f>+'Indice PondENGHO'!AB70/'Indice PondENGHO'!AB58-1</f>
        <v>0.8000655089644888</v>
      </c>
      <c r="AC72" s="3">
        <f>+'Indice PondENGHO'!AC70/'Indice PondENGHO'!AC58-1</f>
        <v>0.69163880764365304</v>
      </c>
      <c r="AD72" s="3">
        <f>+'Indice PondENGHO'!AD70/'Indice PondENGHO'!AD58-1</f>
        <v>1.0783922449206478</v>
      </c>
      <c r="AE72" s="3">
        <f>+'Indice PondENGHO'!AE70/'Indice PondENGHO'!AE58-1</f>
        <v>0.56582308598633224</v>
      </c>
      <c r="AF72" s="3">
        <f>+'Indice PondENGHO'!AF70/'Indice PondENGHO'!AF58-1</f>
        <v>0.78896183331095937</v>
      </c>
      <c r="AG72" s="3">
        <f>+'Indice PondENGHO'!AG70/'Indice PondENGHO'!AG58-1</f>
        <v>0.73900058675280755</v>
      </c>
      <c r="AH72" s="3">
        <f>+'Indice PondENGHO'!AH70/'Indice PondENGHO'!AH58-1</f>
        <v>0.71276738857078659</v>
      </c>
      <c r="AI72" s="3">
        <f>+'Indice PondENGHO'!AI70/'Indice PondENGHO'!AI58-1</f>
        <v>0.41935227786183349</v>
      </c>
      <c r="AJ72" s="3">
        <f>+'Indice PondENGHO'!AJ70/'Indice PondENGHO'!AJ58-1</f>
        <v>0.71717493093032258</v>
      </c>
      <c r="AK72" s="3">
        <f>+'Indice PondENGHO'!AK70/'Indice PondENGHO'!AK58-1</f>
        <v>0.64774298383783435</v>
      </c>
      <c r="AL72" s="3">
        <f>+'Indice PondENGHO'!AL70/'Indice PondENGHO'!AL58-1</f>
        <v>0.97423154616149921</v>
      </c>
      <c r="AM72" s="11">
        <f>+'Indice PondENGHO'!AM70/'Indice PondENGHO'!AM58-1</f>
        <v>0.73246276156783563</v>
      </c>
      <c r="AN72" s="10">
        <f>+'Indice PondENGHO'!AN70/'Indice PondENGHO'!AN58-1</f>
        <v>0.799270013777585</v>
      </c>
      <c r="AO72" s="3">
        <f>+'Indice PondENGHO'!AO70/'Indice PondENGHO'!AO58-1</f>
        <v>0.69044196543507197</v>
      </c>
      <c r="AP72" s="3">
        <f>+'Indice PondENGHO'!AP70/'Indice PondENGHO'!AP58-1</f>
        <v>1.0817895926778505</v>
      </c>
      <c r="AQ72" s="3">
        <f>+'Indice PondENGHO'!AQ70/'Indice PondENGHO'!AQ58-1</f>
        <v>0.5639812642088855</v>
      </c>
      <c r="AR72" s="3">
        <f>+'Indice PondENGHO'!AR70/'Indice PondENGHO'!AR58-1</f>
        <v>0.78905308525927298</v>
      </c>
      <c r="AS72" s="3">
        <f>+'Indice PondENGHO'!AS70/'Indice PondENGHO'!AS58-1</f>
        <v>0.74939735312145972</v>
      </c>
      <c r="AT72" s="3">
        <f>+'Indice PondENGHO'!AT70/'Indice PondENGHO'!AT58-1</f>
        <v>0.70966061580009088</v>
      </c>
      <c r="AU72" s="3">
        <f>+'Indice PondENGHO'!AU70/'Indice PondENGHO'!AU58-1</f>
        <v>0.41855973020072867</v>
      </c>
      <c r="AV72" s="3">
        <f>+'Indice PondENGHO'!AV70/'Indice PondENGHO'!AV58-1</f>
        <v>0.71729682682845031</v>
      </c>
      <c r="AW72" s="3">
        <f>+'Indice PondENGHO'!AW70/'Indice PondENGHO'!AW58-1</f>
        <v>0.6523561871808059</v>
      </c>
      <c r="AX72" s="3">
        <f>+'Indice PondENGHO'!AX70/'Indice PondENGHO'!AX58-1</f>
        <v>0.97822002371498362</v>
      </c>
      <c r="AY72" s="11">
        <f>+'Indice PondENGHO'!AY70/'Indice PondENGHO'!AY58-1</f>
        <v>0.73205389826272182</v>
      </c>
      <c r="AZ72" s="10">
        <f>+'Indice PondENGHO'!AZ70/'Indice PondENGHO'!AZ58-1</f>
        <v>0.79830251531928709</v>
      </c>
      <c r="BA72" s="3">
        <f>+'Indice PondENGHO'!BA70/'Indice PondENGHO'!BA58-1</f>
        <v>0.68865730821025894</v>
      </c>
      <c r="BB72" s="3">
        <f>+'Indice PondENGHO'!BB70/'Indice PondENGHO'!BB58-1</f>
        <v>1.0862841242114332</v>
      </c>
      <c r="BC72" s="3">
        <f>+'Indice PondENGHO'!BC70/'Indice PondENGHO'!BC58-1</f>
        <v>0.55986737023088118</v>
      </c>
      <c r="BD72" s="3">
        <f>+'Indice PondENGHO'!BD70/'Indice PondENGHO'!BD58-1</f>
        <v>0.79268892287489634</v>
      </c>
      <c r="BE72" s="3">
        <f>+'Indice PondENGHO'!BE70/'Indice PondENGHO'!BE58-1</f>
        <v>0.75826375474853669</v>
      </c>
      <c r="BF72" s="3">
        <f>+'Indice PondENGHO'!BF70/'Indice PondENGHO'!BF58-1</f>
        <v>0.70629039984300213</v>
      </c>
      <c r="BG72" s="3">
        <f>+'Indice PondENGHO'!BG70/'Indice PondENGHO'!BG58-1</f>
        <v>0.41599734822075285</v>
      </c>
      <c r="BH72" s="3">
        <f>+'Indice PondENGHO'!BH70/'Indice PondENGHO'!BH58-1</f>
        <v>0.7185356310498765</v>
      </c>
      <c r="BI72" s="3">
        <f>+'Indice PondENGHO'!BI70/'Indice PondENGHO'!BI58-1</f>
        <v>0.65196897390026587</v>
      </c>
      <c r="BJ72" s="3">
        <f>+'Indice PondENGHO'!BJ70/'Indice PondENGHO'!BJ58-1</f>
        <v>0.98420828830596108</v>
      </c>
      <c r="BK72" s="11">
        <f>+'Indice PondENGHO'!BK70/'Indice PondENGHO'!BK58-1</f>
        <v>0.73163378390402922</v>
      </c>
      <c r="BL72" s="2">
        <f t="shared" si="23"/>
        <v>44774</v>
      </c>
      <c r="BM72" s="3">
        <f>+'Indice PondENGHO'!BL70/'Indice PondENGHO'!BL58-1</f>
        <v>0.79162854615068801</v>
      </c>
      <c r="BN72" s="3">
        <f>+'Indice PondENGHO'!BM70/'Indice PondENGHO'!BM58-1</f>
        <v>0.78438863864392516</v>
      </c>
      <c r="BO72" s="3">
        <f>+'Indice PondENGHO'!BN70/'Indice PondENGHO'!BN58-1</f>
        <v>0.78300683560691997</v>
      </c>
      <c r="BP72" s="3">
        <f>+'Indice PondENGHO'!BO70/'Indice PondENGHO'!BO58-1</f>
        <v>0.78245114160299933</v>
      </c>
      <c r="BQ72" s="3">
        <f>+'Indice PondENGHO'!BP70/'Indice PondENGHO'!BP58-1</f>
        <v>0.7817335331765094</v>
      </c>
      <c r="BR72" s="10">
        <f>+'Indice PondENGHO'!BQ70/'Indice PondENGHO'!BQ58-1</f>
        <v>0.80039441667896716</v>
      </c>
      <c r="BS72" s="3">
        <f>+'Indice PondENGHO'!BR70/'Indice PondENGHO'!BR58-1</f>
        <v>0.69091909800104578</v>
      </c>
      <c r="BT72" s="3">
        <f>+'Indice PondENGHO'!BS70/'Indice PondENGHO'!BS58-1</f>
        <v>1.079847554673782</v>
      </c>
      <c r="BU72" s="3">
        <f>+'Indice PondENGHO'!BT70/'Indice PondENGHO'!BT58-1</f>
        <v>0.56781038420915353</v>
      </c>
      <c r="BV72" s="3">
        <f>+'Indice PondENGHO'!BU70/'Indice PondENGHO'!BU58-1</f>
        <v>0.7898146542339366</v>
      </c>
      <c r="BW72" s="3">
        <f>+'Indice PondENGHO'!BV70/'Indice PondENGHO'!BV58-1</f>
        <v>0.74880512648787922</v>
      </c>
      <c r="BX72" s="3">
        <f>+'Indice PondENGHO'!BW70/'Indice PondENGHO'!BW58-1</f>
        <v>0.70970200209324208</v>
      </c>
      <c r="BY72" s="3">
        <f>+'Indice PondENGHO'!BX70/'Indice PondENGHO'!BX58-1</f>
        <v>0.41911832172120023</v>
      </c>
      <c r="BZ72" s="3">
        <f>+'Indice PondENGHO'!BY70/'Indice PondENGHO'!BY58-1</f>
        <v>0.7176937268357293</v>
      </c>
      <c r="CA72" s="3">
        <f>+'Indice PondENGHO'!BZ70/'Indice PondENGHO'!BZ58-1</f>
        <v>0.65004218860374863</v>
      </c>
      <c r="CB72" s="3">
        <f>+'Indice PondENGHO'!CA70/'Indice PondENGHO'!CA58-1</f>
        <v>0.97918452521329558</v>
      </c>
      <c r="CC72" s="11">
        <f>+'Indice PondENGHO'!CB70/'Indice PondENGHO'!CB58-1</f>
        <v>0.73280755456952384</v>
      </c>
      <c r="CD72" s="3">
        <f>+'Indice PondENGHO'!CC70/'Indice PondENGHO'!CC58-1</f>
        <v>0.78375586251265883</v>
      </c>
      <c r="CE72" s="3">
        <f>+'Indice PondENGHO'!CD70/'Indice PondENGHO'!CD58-1</f>
        <v>0.78375586251265883</v>
      </c>
      <c r="CF72" s="3">
        <f>+'[3]Infla Interanual PondENGHO'!CD72</f>
        <v>0.78442659358054434</v>
      </c>
      <c r="CG72" s="3"/>
      <c r="CI72" s="74">
        <f t="shared" si="8"/>
        <v>9.8950129741786075E-3</v>
      </c>
      <c r="CJ72" s="74">
        <f t="shared" si="3"/>
        <v>9.8950129741786075E-3</v>
      </c>
      <c r="CK72" s="74">
        <f t="shared" si="9"/>
        <v>0</v>
      </c>
      <c r="CL72" s="74"/>
      <c r="CM72" s="74"/>
      <c r="CN72" s="74">
        <f>+'[3]Infla Interanual PondENGHO'!CF72</f>
        <v>9.9782318922430058E-3</v>
      </c>
      <c r="CP72" s="74">
        <f t="shared" si="17"/>
        <v>-8.3218918064398295E-5</v>
      </c>
      <c r="CT72" s="75">
        <f t="shared" si="10"/>
        <v>0.79162854615068801</v>
      </c>
      <c r="CU72" s="75">
        <f t="shared" si="11"/>
        <v>0.78438863864392516</v>
      </c>
      <c r="CV72" s="75">
        <f t="shared" si="12"/>
        <v>0.78300683560691997</v>
      </c>
      <c r="CW72" s="75">
        <f t="shared" si="13"/>
        <v>0.78245114160299933</v>
      </c>
      <c r="CX72" s="75">
        <f t="shared" si="14"/>
        <v>0.7817335331765094</v>
      </c>
      <c r="CY72" s="76">
        <f>+'[3]Infla Interanual PondENGHO'!BL72</f>
        <v>0.79237119069363282</v>
      </c>
      <c r="CZ72" s="76">
        <f>+'[3]Infla Interanual PondENGHO'!BM72</f>
        <v>0.78508025759151789</v>
      </c>
      <c r="DA72" s="76">
        <f>+'[3]Infla Interanual PondENGHO'!BN72</f>
        <v>0.78366168372728517</v>
      </c>
      <c r="DB72" s="76">
        <f>+'[3]Infla Interanual PondENGHO'!BO72</f>
        <v>0.78310574980866687</v>
      </c>
      <c r="DC72" s="76">
        <f>+'[3]Infla Interanual PondENGHO'!BP72</f>
        <v>0.78239295880138982</v>
      </c>
      <c r="DE72" s="3">
        <f t="shared" si="18"/>
        <v>-7.4264454294481475E-4</v>
      </c>
      <c r="DF72" s="3">
        <f t="shared" si="21"/>
        <v>-6.9161894759273146E-4</v>
      </c>
      <c r="DG72" s="3">
        <f t="shared" si="21"/>
        <v>-6.5484812036520346E-4</v>
      </c>
      <c r="DH72" s="3">
        <f t="shared" si="21"/>
        <v>-6.5460820566753952E-4</v>
      </c>
      <c r="DI72" s="3">
        <f t="shared" si="20"/>
        <v>-6.5942562488041645E-4</v>
      </c>
      <c r="DJ72" s="3">
        <f t="shared" si="15"/>
        <v>-6.7073106788551051E-4</v>
      </c>
    </row>
    <row r="73" spans="1:114" x14ac:dyDescent="0.3">
      <c r="A73" s="2">
        <f t="shared" si="22"/>
        <v>44805</v>
      </c>
      <c r="B73" s="1">
        <f t="shared" si="24"/>
        <v>9</v>
      </c>
      <c r="C73" s="1">
        <v>2022</v>
      </c>
      <c r="D73" s="10">
        <f>+'Indice PondENGHO'!D71/'Indice PondENGHO'!D59-1</f>
        <v>0.86976754414659996</v>
      </c>
      <c r="E73" s="3">
        <f>+'Indice PondENGHO'!E71/'Indice PondENGHO'!E59-1</f>
        <v>0.75083898651599612</v>
      </c>
      <c r="F73" s="3">
        <f>+'Indice PondENGHO'!F71/'Indice PondENGHO'!F59-1</f>
        <v>1.1654324774995519</v>
      </c>
      <c r="G73" s="3">
        <f>+'Indice PondENGHO'!G71/'Indice PondENGHO'!G59-1</f>
        <v>0.61552157835992416</v>
      </c>
      <c r="H73" s="3">
        <f>+'Indice PondENGHO'!H71/'Indice PondENGHO'!H59-1</f>
        <v>0.82958540960252503</v>
      </c>
      <c r="I73" s="3">
        <f>+'Indice PondENGHO'!I71/'Indice PondENGHO'!I59-1</f>
        <v>0.740601548790494</v>
      </c>
      <c r="J73" s="3">
        <f>+'Indice PondENGHO'!J71/'Indice PondENGHO'!J59-1</f>
        <v>0.7622150458355661</v>
      </c>
      <c r="K73" s="3">
        <f>+'Indice PondENGHO'!K71/'Indice PondENGHO'!K59-1</f>
        <v>0.42443223173992894</v>
      </c>
      <c r="L73" s="3">
        <f>+'Indice PondENGHO'!L71/'Indice PondENGHO'!L59-1</f>
        <v>0.74299037294847348</v>
      </c>
      <c r="M73" s="3">
        <f>+'Indice PondENGHO'!M71/'Indice PondENGHO'!M59-1</f>
        <v>0.64966007096941136</v>
      </c>
      <c r="N73" s="3">
        <f>+'Indice PondENGHO'!N71/'Indice PondENGHO'!N59-1</f>
        <v>0.99488360838142298</v>
      </c>
      <c r="O73" s="11">
        <f>+'Indice PondENGHO'!O71/'Indice PondENGHO'!O59-1</f>
        <v>0.81321184240845645</v>
      </c>
      <c r="P73" s="10">
        <f>+'Indice PondENGHO'!P71/'Indice PondENGHO'!P59-1</f>
        <v>0.86787256433378523</v>
      </c>
      <c r="Q73" s="3">
        <f>+'Indice PondENGHO'!Q71/'Indice PondENGHO'!Q59-1</f>
        <v>0.74733978063355444</v>
      </c>
      <c r="R73" s="3">
        <f>+'Indice PondENGHO'!R71/'Indice PondENGHO'!R59-1</f>
        <v>1.1686687699093219</v>
      </c>
      <c r="S73" s="3">
        <f>+'Indice PondENGHO'!S71/'Indice PondENGHO'!S59-1</f>
        <v>0.59643941957011992</v>
      </c>
      <c r="T73" s="3">
        <f>+'Indice PondENGHO'!T71/'Indice PondENGHO'!T59-1</f>
        <v>0.83289680929663712</v>
      </c>
      <c r="U73" s="3">
        <f>+'Indice PondENGHO'!U71/'Indice PondENGHO'!U59-1</f>
        <v>0.74378398807060786</v>
      </c>
      <c r="V73" s="3">
        <f>+'Indice PondENGHO'!V71/'Indice PondENGHO'!V59-1</f>
        <v>0.75888207630594384</v>
      </c>
      <c r="W73" s="3">
        <f>+'Indice PondENGHO'!W71/'Indice PondENGHO'!W59-1</f>
        <v>0.41934110823428927</v>
      </c>
      <c r="X73" s="3">
        <f>+'Indice PondENGHO'!X71/'Indice PondENGHO'!X59-1</f>
        <v>0.74467413130925841</v>
      </c>
      <c r="Y73" s="3">
        <f>+'Indice PondENGHO'!Y71/'Indice PondENGHO'!Y59-1</f>
        <v>0.65536327431133601</v>
      </c>
      <c r="Z73" s="3">
        <f>+'Indice PondENGHO'!Z71/'Indice PondENGHO'!Z59-1</f>
        <v>0.99243227988212812</v>
      </c>
      <c r="AA73" s="11">
        <f>+'Indice PondENGHO'!AA71/'Indice PondENGHO'!AA59-1</f>
        <v>0.81175226215550023</v>
      </c>
      <c r="AB73" s="10">
        <f>+'Indice PondENGHO'!AB71/'Indice PondENGHO'!AB59-1</f>
        <v>0.8667952201659519</v>
      </c>
      <c r="AC73" s="3">
        <f>+'Indice PondENGHO'!AC71/'Indice PondENGHO'!AC59-1</f>
        <v>0.7454180057307882</v>
      </c>
      <c r="AD73" s="3">
        <f>+'Indice PondENGHO'!AD71/'Indice PondENGHO'!AD59-1</f>
        <v>1.170611170080841</v>
      </c>
      <c r="AE73" s="3">
        <f>+'Indice PondENGHO'!AE71/'Indice PondENGHO'!AE59-1</f>
        <v>0.58338646030382146</v>
      </c>
      <c r="AF73" s="3">
        <f>+'Indice PondENGHO'!AF71/'Indice PondENGHO'!AF59-1</f>
        <v>0.8343918475592691</v>
      </c>
      <c r="AG73" s="3">
        <f>+'Indice PondENGHO'!AG71/'Indice PondENGHO'!AG59-1</f>
        <v>0.74137758274128229</v>
      </c>
      <c r="AH73" s="3">
        <f>+'Indice PondENGHO'!AH71/'Indice PondENGHO'!AH59-1</f>
        <v>0.75895836948246576</v>
      </c>
      <c r="AI73" s="3">
        <f>+'Indice PondENGHO'!AI71/'Indice PondENGHO'!AI59-1</f>
        <v>0.4161621280391592</v>
      </c>
      <c r="AJ73" s="3">
        <f>+'Indice PondENGHO'!AJ71/'Indice PondENGHO'!AJ59-1</f>
        <v>0.74460471110381699</v>
      </c>
      <c r="AK73" s="3">
        <f>+'Indice PondENGHO'!AK71/'Indice PondENGHO'!AK59-1</f>
        <v>0.65513257563273708</v>
      </c>
      <c r="AL73" s="3">
        <f>+'Indice PondENGHO'!AL71/'Indice PondENGHO'!AL59-1</f>
        <v>0.98883943682700082</v>
      </c>
      <c r="AM73" s="11">
        <f>+'Indice PondENGHO'!AM71/'Indice PondENGHO'!AM59-1</f>
        <v>0.81113724970047474</v>
      </c>
      <c r="AN73" s="10">
        <f>+'Indice PondENGHO'!AN71/'Indice PondENGHO'!AN59-1</f>
        <v>0.86613621602228408</v>
      </c>
      <c r="AO73" s="3">
        <f>+'Indice PondENGHO'!AO71/'Indice PondENGHO'!AO59-1</f>
        <v>0.74415637238036525</v>
      </c>
      <c r="AP73" s="3">
        <f>+'Indice PondENGHO'!AP71/'Indice PondENGHO'!AP59-1</f>
        <v>1.1725780806301866</v>
      </c>
      <c r="AQ73" s="3">
        <f>+'Indice PondENGHO'!AQ71/'Indice PondENGHO'!AQ59-1</f>
        <v>0.5804913771018041</v>
      </c>
      <c r="AR73" s="3">
        <f>+'Indice PondENGHO'!AR71/'Indice PondENGHO'!AR59-1</f>
        <v>0.8342412914445787</v>
      </c>
      <c r="AS73" s="3">
        <f>+'Indice PondENGHO'!AS71/'Indice PondENGHO'!AS59-1</f>
        <v>0.74837761661268121</v>
      </c>
      <c r="AT73" s="3">
        <f>+'Indice PondENGHO'!AT71/'Indice PondENGHO'!AT59-1</f>
        <v>0.75493634958845357</v>
      </c>
      <c r="AU73" s="3">
        <f>+'Indice PondENGHO'!AU71/'Indice PondENGHO'!AU59-1</f>
        <v>0.41452497200512983</v>
      </c>
      <c r="AV73" s="3">
        <f>+'Indice PondENGHO'!AV71/'Indice PondENGHO'!AV59-1</f>
        <v>0.74535240347235932</v>
      </c>
      <c r="AW73" s="3">
        <f>+'Indice PondENGHO'!AW71/'Indice PondENGHO'!AW59-1</f>
        <v>0.66016890778005477</v>
      </c>
      <c r="AX73" s="3">
        <f>+'Indice PondENGHO'!AX71/'Indice PondENGHO'!AX59-1</f>
        <v>0.99079172567317841</v>
      </c>
      <c r="AY73" s="11">
        <f>+'Indice PondENGHO'!AY71/'Indice PondENGHO'!AY59-1</f>
        <v>0.81057415609128891</v>
      </c>
      <c r="AZ73" s="10">
        <f>+'Indice PondENGHO'!AZ71/'Indice PondENGHO'!AZ59-1</f>
        <v>0.8649997897601247</v>
      </c>
      <c r="BA73" s="3">
        <f>+'Indice PondENGHO'!BA71/'Indice PondENGHO'!BA59-1</f>
        <v>0.74194346339427253</v>
      </c>
      <c r="BB73" s="3">
        <f>+'Indice PondENGHO'!BB71/'Indice PondENGHO'!BB59-1</f>
        <v>1.1757299944347657</v>
      </c>
      <c r="BC73" s="3">
        <f>+'Indice PondENGHO'!BC71/'Indice PondENGHO'!BC59-1</f>
        <v>0.57386366766224617</v>
      </c>
      <c r="BD73" s="3">
        <f>+'Indice PondENGHO'!BD71/'Indice PondENGHO'!BD59-1</f>
        <v>0.83600272289404742</v>
      </c>
      <c r="BE73" s="3">
        <f>+'Indice PondENGHO'!BE71/'Indice PondENGHO'!BE59-1</f>
        <v>0.7534917173965312</v>
      </c>
      <c r="BF73" s="3">
        <f>+'Indice PondENGHO'!BF71/'Indice PondENGHO'!BF59-1</f>
        <v>0.75161138975847419</v>
      </c>
      <c r="BG73" s="3">
        <f>+'Indice PondENGHO'!BG71/'Indice PondENGHO'!BG59-1</f>
        <v>0.40928397158041485</v>
      </c>
      <c r="BH73" s="3">
        <f>+'Indice PondENGHO'!BH71/'Indice PondENGHO'!BH59-1</f>
        <v>0.74647872199067877</v>
      </c>
      <c r="BI73" s="3">
        <f>+'Indice PondENGHO'!BI71/'Indice PondENGHO'!BI59-1</f>
        <v>0.65695485036464873</v>
      </c>
      <c r="BJ73" s="3">
        <f>+'Indice PondENGHO'!BJ71/'Indice PondENGHO'!BJ59-1</f>
        <v>0.99203421137136982</v>
      </c>
      <c r="BK73" s="11">
        <f>+'Indice PondENGHO'!BK71/'Indice PondENGHO'!BK59-1</f>
        <v>0.81162819816084597</v>
      </c>
      <c r="BL73" s="2">
        <f t="shared" si="23"/>
        <v>44805</v>
      </c>
      <c r="BM73" s="3">
        <f>+'Indice PondENGHO'!BL71/'Indice PondENGHO'!BL59-1</f>
        <v>0.84516253291082677</v>
      </c>
      <c r="BN73" s="3">
        <f>+'Indice PondENGHO'!BM71/'Indice PondENGHO'!BM59-1</f>
        <v>0.83387814951297745</v>
      </c>
      <c r="BO73" s="3">
        <f>+'Indice PondENGHO'!BN71/'Indice PondENGHO'!BN59-1</f>
        <v>0.82992147484149381</v>
      </c>
      <c r="BP73" s="3">
        <f>+'Indice PondENGHO'!BO71/'Indice PondENGHO'!BO59-1</f>
        <v>0.82661790908819643</v>
      </c>
      <c r="BQ73" s="3">
        <f>+'Indice PondENGHO'!BP71/'Indice PondENGHO'!BP59-1</f>
        <v>0.8210124225708455</v>
      </c>
      <c r="BR73" s="10">
        <f>+'Indice PondENGHO'!BQ71/'Indice PondENGHO'!BQ59-1</f>
        <v>0.86699611717461811</v>
      </c>
      <c r="BS73" s="3">
        <f>+'Indice PondENGHO'!BR71/'Indice PondENGHO'!BR59-1</f>
        <v>0.74518831414310549</v>
      </c>
      <c r="BT73" s="3">
        <f>+'Indice PondENGHO'!BS71/'Indice PondENGHO'!BS59-1</f>
        <v>1.1714893223208014</v>
      </c>
      <c r="BU73" s="3">
        <f>+'Indice PondENGHO'!BT71/'Indice PondENGHO'!BT59-1</f>
        <v>0.58550526340225129</v>
      </c>
      <c r="BV73" s="3">
        <f>+'Indice PondENGHO'!BU71/'Indice PondENGHO'!BU59-1</f>
        <v>0.83441336070500194</v>
      </c>
      <c r="BW73" s="3">
        <f>+'Indice PondENGHO'!BV71/'Indice PondENGHO'!BV59-1</f>
        <v>0.74808925781907831</v>
      </c>
      <c r="BX73" s="3">
        <f>+'Indice PondENGHO'!BW71/'Indice PondENGHO'!BW59-1</f>
        <v>0.75560044997696796</v>
      </c>
      <c r="BY73" s="3">
        <f>+'Indice PondENGHO'!BX71/'Indice PondENGHO'!BX59-1</f>
        <v>0.41529637125930763</v>
      </c>
      <c r="BZ73" s="3">
        <f>+'Indice PondENGHO'!BY71/'Indice PondENGHO'!BY59-1</f>
        <v>0.74530324646387025</v>
      </c>
      <c r="CA73" s="3">
        <f>+'Indice PondENGHO'!BZ71/'Indice PondENGHO'!BZ59-1</f>
        <v>0.6567274447274043</v>
      </c>
      <c r="CB73" s="3">
        <f>+'Indice PondENGHO'!CA71/'Indice PondENGHO'!CA59-1</f>
        <v>0.99151516321393984</v>
      </c>
      <c r="CC73" s="11">
        <f>+'Indice PondENGHO'!CB71/'Indice PondENGHO'!CB59-1</f>
        <v>0.81148338111986229</v>
      </c>
      <c r="CD73" s="3">
        <f>+'Indice PondENGHO'!CC71/'Indice PondENGHO'!CC59-1</f>
        <v>0.82882062543044976</v>
      </c>
      <c r="CE73" s="3">
        <f>+'Indice PondENGHO'!CD71/'Indice PondENGHO'!CD59-1</f>
        <v>0.82882050969872378</v>
      </c>
      <c r="CF73" s="3">
        <f>+'[3]Infla Interanual PondENGHO'!CD73</f>
        <v>0.82981153343231817</v>
      </c>
      <c r="CG73" s="3"/>
      <c r="CI73" s="74">
        <f t="shared" si="8"/>
        <v>2.4150110339981268E-2</v>
      </c>
      <c r="CJ73" s="74">
        <f t="shared" si="3"/>
        <v>2.4150110339981268E-2</v>
      </c>
      <c r="CK73" s="74">
        <f t="shared" si="9"/>
        <v>0</v>
      </c>
      <c r="CL73" s="74"/>
      <c r="CM73" s="74"/>
      <c r="CN73" s="74">
        <f>+'[3]Infla Interanual PondENGHO'!CF73</f>
        <v>2.4120810713757823E-2</v>
      </c>
      <c r="CP73" s="74">
        <f t="shared" si="17"/>
        <v>2.9299626223444619E-5</v>
      </c>
      <c r="CT73" s="75">
        <f t="shared" si="10"/>
        <v>0.84516253291082677</v>
      </c>
      <c r="CU73" s="75">
        <f t="shared" si="11"/>
        <v>0.83387814951297745</v>
      </c>
      <c r="CV73" s="75">
        <f t="shared" si="12"/>
        <v>0.82992147484149381</v>
      </c>
      <c r="CW73" s="75">
        <f t="shared" si="13"/>
        <v>0.82661790908819643</v>
      </c>
      <c r="CX73" s="75">
        <f t="shared" si="14"/>
        <v>0.8210124225708455</v>
      </c>
      <c r="CY73" s="76">
        <f>+'[3]Infla Interanual PondENGHO'!BL73</f>
        <v>0.84610001797732659</v>
      </c>
      <c r="CZ73" s="76">
        <f>+'[3]Infla Interanual PondENGHO'!BM73</f>
        <v>0.83489013659098221</v>
      </c>
      <c r="DA73" s="76">
        <f>+'[3]Infla Interanual PondENGHO'!BN73</f>
        <v>0.83094955654114755</v>
      </c>
      <c r="DB73" s="76">
        <f>+'[3]Infla Interanual PondENGHO'!BO73</f>
        <v>0.82763753745383761</v>
      </c>
      <c r="DC73" s="76">
        <f>+'[3]Infla Interanual PondENGHO'!BP73</f>
        <v>0.82197920726356877</v>
      </c>
      <c r="DE73" s="3">
        <f t="shared" si="18"/>
        <v>-9.3748506649982133E-4</v>
      </c>
      <c r="DF73" s="3">
        <f t="shared" si="21"/>
        <v>-1.0119870780047613E-3</v>
      </c>
      <c r="DG73" s="3">
        <f t="shared" si="21"/>
        <v>-1.0280816996537379E-3</v>
      </c>
      <c r="DH73" s="3">
        <f t="shared" si="21"/>
        <v>-1.0196283656411786E-3</v>
      </c>
      <c r="DI73" s="3">
        <f t="shared" si="20"/>
        <v>-9.6678469272326595E-4</v>
      </c>
      <c r="DJ73" s="3">
        <f t="shared" si="15"/>
        <v>-9.9102373359438722E-4</v>
      </c>
    </row>
    <row r="74" spans="1:114" x14ac:dyDescent="0.3">
      <c r="A74" s="2">
        <f t="shared" si="22"/>
        <v>44835</v>
      </c>
      <c r="B74" s="1">
        <f t="shared" si="24"/>
        <v>10</v>
      </c>
      <c r="C74" s="1">
        <v>2022</v>
      </c>
      <c r="D74" s="10">
        <f>+'Indice PondENGHO'!D72/'Indice PondENGHO'!D60-1</f>
        <v>0.91700881123663991</v>
      </c>
      <c r="E74" s="3">
        <f>+'Indice PondENGHO'!E72/'Indice PondENGHO'!E60-1</f>
        <v>0.80540442419323655</v>
      </c>
      <c r="F74" s="3">
        <f>+'Indice PondENGHO'!F72/'Indice PondENGHO'!F60-1</f>
        <v>1.2099481180862086</v>
      </c>
      <c r="G74" s="3">
        <f>+'Indice PondENGHO'!G72/'Indice PondENGHO'!G60-1</f>
        <v>0.69453281939263745</v>
      </c>
      <c r="H74" s="3">
        <f>+'Indice PondENGHO'!H72/'Indice PondENGHO'!H60-1</f>
        <v>0.87242788391761517</v>
      </c>
      <c r="I74" s="3">
        <f>+'Indice PondENGHO'!I72/'Indice PondENGHO'!I60-1</f>
        <v>0.78250375591307697</v>
      </c>
      <c r="J74" s="3">
        <f>+'Indice PondENGHO'!J72/'Indice PondENGHO'!J60-1</f>
        <v>0.79246066972406748</v>
      </c>
      <c r="K74" s="3">
        <f>+'Indice PondENGHO'!K72/'Indice PondENGHO'!K60-1</f>
        <v>0.57471785203520853</v>
      </c>
      <c r="L74" s="3">
        <f>+'Indice PondENGHO'!L72/'Indice PondENGHO'!L60-1</f>
        <v>0.7711035431802038</v>
      </c>
      <c r="M74" s="3">
        <f>+'Indice PondENGHO'!M72/'Indice PondENGHO'!M60-1</f>
        <v>0.73631854708727373</v>
      </c>
      <c r="N74" s="3">
        <f>+'Indice PondENGHO'!N72/'Indice PondENGHO'!N60-1</f>
        <v>1.0567898612249591</v>
      </c>
      <c r="O74" s="11">
        <f>+'Indice PondENGHO'!O72/'Indice PondENGHO'!O60-1</f>
        <v>0.86582768517872633</v>
      </c>
      <c r="P74" s="10">
        <f>+'Indice PondENGHO'!P72/'Indice PondENGHO'!P60-1</f>
        <v>0.91616811759193562</v>
      </c>
      <c r="Q74" s="3">
        <f>+'Indice PondENGHO'!Q72/'Indice PondENGHO'!Q60-1</f>
        <v>0.80385912151133332</v>
      </c>
      <c r="R74" s="3">
        <f>+'Indice PondENGHO'!R72/'Indice PondENGHO'!R60-1</f>
        <v>1.2118961571179696</v>
      </c>
      <c r="S74" s="3">
        <f>+'Indice PondENGHO'!S72/'Indice PondENGHO'!S60-1</f>
        <v>0.67267405637221711</v>
      </c>
      <c r="T74" s="3">
        <f>+'Indice PondENGHO'!T72/'Indice PondENGHO'!T60-1</f>
        <v>0.8739406553282778</v>
      </c>
      <c r="U74" s="3">
        <f>+'Indice PondENGHO'!U72/'Indice PondENGHO'!U60-1</f>
        <v>0.78508839801683794</v>
      </c>
      <c r="V74" s="3">
        <f>+'Indice PondENGHO'!V72/'Indice PondENGHO'!V60-1</f>
        <v>0.7870897474375822</v>
      </c>
      <c r="W74" s="3">
        <f>+'Indice PondENGHO'!W72/'Indice PondENGHO'!W60-1</f>
        <v>0.57083582245991149</v>
      </c>
      <c r="X74" s="3">
        <f>+'Indice PondENGHO'!X72/'Indice PondENGHO'!X60-1</f>
        <v>0.77347437569280264</v>
      </c>
      <c r="Y74" s="3">
        <f>+'Indice PondENGHO'!Y72/'Indice PondENGHO'!Y60-1</f>
        <v>0.7551992285589415</v>
      </c>
      <c r="Z74" s="3">
        <f>+'Indice PondENGHO'!Z72/'Indice PondENGHO'!Z60-1</f>
        <v>1.0544633798019265</v>
      </c>
      <c r="AA74" s="11">
        <f>+'Indice PondENGHO'!AA72/'Indice PondENGHO'!AA60-1</f>
        <v>0.86230861659200619</v>
      </c>
      <c r="AB74" s="10">
        <f>+'Indice PondENGHO'!AB72/'Indice PondENGHO'!AB60-1</f>
        <v>0.91540897213613492</v>
      </c>
      <c r="AC74" s="3">
        <f>+'Indice PondENGHO'!AC72/'Indice PondENGHO'!AC60-1</f>
        <v>0.80083662738973671</v>
      </c>
      <c r="AD74" s="3">
        <f>+'Indice PondENGHO'!AD72/'Indice PondENGHO'!AD60-1</f>
        <v>1.213337560704554</v>
      </c>
      <c r="AE74" s="3">
        <f>+'Indice PondENGHO'!AE72/'Indice PondENGHO'!AE60-1</f>
        <v>0.65862949827765438</v>
      </c>
      <c r="AF74" s="3">
        <f>+'Indice PondENGHO'!AF72/'Indice PondENGHO'!AF60-1</f>
        <v>0.87560457321124852</v>
      </c>
      <c r="AG74" s="3">
        <f>+'Indice PondENGHO'!AG72/'Indice PondENGHO'!AG60-1</f>
        <v>0.78370339862161353</v>
      </c>
      <c r="AH74" s="3">
        <f>+'Indice PondENGHO'!AH72/'Indice PondENGHO'!AH60-1</f>
        <v>0.78645507881271426</v>
      </c>
      <c r="AI74" s="3">
        <f>+'Indice PondENGHO'!AI72/'Indice PondENGHO'!AI60-1</f>
        <v>0.56831543895543835</v>
      </c>
      <c r="AJ74" s="3">
        <f>+'Indice PondENGHO'!AJ72/'Indice PondENGHO'!AJ60-1</f>
        <v>0.77392440336642143</v>
      </c>
      <c r="AK74" s="3">
        <f>+'Indice PondENGHO'!AK72/'Indice PondENGHO'!AK60-1</f>
        <v>0.75827110702510159</v>
      </c>
      <c r="AL74" s="3">
        <f>+'Indice PondENGHO'!AL72/'Indice PondENGHO'!AL60-1</f>
        <v>1.052072389438846</v>
      </c>
      <c r="AM74" s="11">
        <f>+'Indice PondENGHO'!AM72/'Indice PondENGHO'!AM60-1</f>
        <v>0.86006969038594816</v>
      </c>
      <c r="AN74" s="10">
        <f>+'Indice PondENGHO'!AN72/'Indice PondENGHO'!AN60-1</f>
        <v>0.91568252887156532</v>
      </c>
      <c r="AO74" s="3">
        <f>+'Indice PondENGHO'!AO72/'Indice PondENGHO'!AO60-1</f>
        <v>0.80035237344607602</v>
      </c>
      <c r="AP74" s="3">
        <f>+'Indice PondENGHO'!AP72/'Indice PondENGHO'!AP60-1</f>
        <v>1.2132483243634438</v>
      </c>
      <c r="AQ74" s="3">
        <f>+'Indice PondENGHO'!AQ72/'Indice PondENGHO'!AQ60-1</f>
        <v>0.65563409101647996</v>
      </c>
      <c r="AR74" s="3">
        <f>+'Indice PondENGHO'!AR72/'Indice PondENGHO'!AR60-1</f>
        <v>0.87529093299819771</v>
      </c>
      <c r="AS74" s="3">
        <f>+'Indice PondENGHO'!AS72/'Indice PondENGHO'!AS60-1</f>
        <v>0.78769606059539043</v>
      </c>
      <c r="AT74" s="3">
        <f>+'Indice PondENGHO'!AT72/'Indice PondENGHO'!AT60-1</f>
        <v>0.77956144329459587</v>
      </c>
      <c r="AU74" s="3">
        <f>+'Indice PondENGHO'!AU72/'Indice PondENGHO'!AU60-1</f>
        <v>0.56689455980892278</v>
      </c>
      <c r="AV74" s="3">
        <f>+'Indice PondENGHO'!AV72/'Indice PondENGHO'!AV60-1</f>
        <v>0.77362514370580815</v>
      </c>
      <c r="AW74" s="3">
        <f>+'Indice PondENGHO'!AW72/'Indice PondENGHO'!AW60-1</f>
        <v>0.76256729861654571</v>
      </c>
      <c r="AX74" s="3">
        <f>+'Indice PondENGHO'!AX72/'Indice PondENGHO'!AX60-1</f>
        <v>1.054987362206012</v>
      </c>
      <c r="AY74" s="11">
        <f>+'Indice PondENGHO'!AY72/'Indice PondENGHO'!AY60-1</f>
        <v>0.860547542458308</v>
      </c>
      <c r="AZ74" s="10">
        <f>+'Indice PondENGHO'!AZ72/'Indice PondENGHO'!AZ60-1</f>
        <v>0.91586086436899006</v>
      </c>
      <c r="BA74" s="3">
        <f>+'Indice PondENGHO'!BA72/'Indice PondENGHO'!BA60-1</f>
        <v>0.80012557426589614</v>
      </c>
      <c r="BB74" s="3">
        <f>+'Indice PondENGHO'!BB72/'Indice PondENGHO'!BB60-1</f>
        <v>1.2141627217452493</v>
      </c>
      <c r="BC74" s="3">
        <f>+'Indice PondENGHO'!BC72/'Indice PondENGHO'!BC60-1</f>
        <v>0.64965110869694098</v>
      </c>
      <c r="BD74" s="3">
        <f>+'Indice PondENGHO'!BD72/'Indice PondENGHO'!BD60-1</f>
        <v>0.87437583689050746</v>
      </c>
      <c r="BE74" s="3">
        <f>+'Indice PondENGHO'!BE72/'Indice PondENGHO'!BE60-1</f>
        <v>0.79064560076390911</v>
      </c>
      <c r="BF74" s="3">
        <f>+'Indice PondENGHO'!BF72/'Indice PondENGHO'!BF60-1</f>
        <v>0.77403956948524599</v>
      </c>
      <c r="BG74" s="3">
        <f>+'Indice PondENGHO'!BG72/'Indice PondENGHO'!BG60-1</f>
        <v>0.56367813016947821</v>
      </c>
      <c r="BH74" s="3">
        <f>+'Indice PondENGHO'!BH72/'Indice PondENGHO'!BH60-1</f>
        <v>0.77390913328897337</v>
      </c>
      <c r="BI74" s="3">
        <f>+'Indice PondENGHO'!BI72/'Indice PondENGHO'!BI60-1</f>
        <v>0.77325408790285644</v>
      </c>
      <c r="BJ74" s="3">
        <f>+'Indice PondENGHO'!BJ72/'Indice PondENGHO'!BJ60-1</f>
        <v>1.0586401868671396</v>
      </c>
      <c r="BK74" s="11">
        <f>+'Indice PondENGHO'!BK72/'Indice PondENGHO'!BK60-1</f>
        <v>0.85996202952999012</v>
      </c>
      <c r="BL74" s="2">
        <f t="shared" si="23"/>
        <v>44835</v>
      </c>
      <c r="BM74" s="3">
        <f>+'Indice PondENGHO'!BL72/'Indice PondENGHO'!BL60-1</f>
        <v>0.89605101734297166</v>
      </c>
      <c r="BN74" s="3">
        <f>+'Indice PondENGHO'!BM72/'Indice PondENGHO'!BM60-1</f>
        <v>0.88520647492024551</v>
      </c>
      <c r="BO74" s="3">
        <f>+'Indice PondENGHO'!BN72/'Indice PondENGHO'!BN60-1</f>
        <v>0.88147235751825526</v>
      </c>
      <c r="BP74" s="3">
        <f>+'Indice PondENGHO'!BO72/'Indice PondENGHO'!BO60-1</f>
        <v>0.87679526745512537</v>
      </c>
      <c r="BQ74" s="3">
        <f>+'Indice PondENGHO'!BP72/'Indice PondENGHO'!BP60-1</f>
        <v>0.87097240377739049</v>
      </c>
      <c r="BR74" s="10">
        <f>+'Indice PondENGHO'!BQ72/'Indice PondENGHO'!BQ60-1</f>
        <v>0.91600057604729801</v>
      </c>
      <c r="BS74" s="3">
        <f>+'Indice PondENGHO'!BR72/'Indice PondENGHO'!BR60-1</f>
        <v>0.80169992291692393</v>
      </c>
      <c r="BT74" s="3">
        <f>+'Indice PondENGHO'!BS72/'Indice PondENGHO'!BS60-1</f>
        <v>1.2128512107732838</v>
      </c>
      <c r="BU74" s="3">
        <f>+'Indice PondENGHO'!BT72/'Indice PondENGHO'!BT60-1</f>
        <v>0.66150163575406817</v>
      </c>
      <c r="BV74" s="3">
        <f>+'Indice PondENGHO'!BU72/'Indice PondENGHO'!BU60-1</f>
        <v>0.87453212256396662</v>
      </c>
      <c r="BW74" s="3">
        <f>+'Indice PondENGHO'!BV72/'Indice PondENGHO'!BV60-1</f>
        <v>0.78749261133661586</v>
      </c>
      <c r="BX74" s="3">
        <f>+'Indice PondENGHO'!BW72/'Indice PondENGHO'!BW60-1</f>
        <v>0.78090926764466917</v>
      </c>
      <c r="BY74" s="3">
        <f>+'Indice PondENGHO'!BX72/'Indice PondENGHO'!BX60-1</f>
        <v>0.56781967080677331</v>
      </c>
      <c r="BZ74" s="3">
        <f>+'Indice PondENGHO'!BY72/'Indice PondENGHO'!BY60-1</f>
        <v>0.77349150843461323</v>
      </c>
      <c r="CA74" s="3">
        <f>+'Indice PondENGHO'!BZ72/'Indice PondENGHO'!BZ60-1</f>
        <v>0.76351831105456069</v>
      </c>
      <c r="CB74" s="3">
        <f>+'Indice PondENGHO'!CA72/'Indice PondENGHO'!CA60-1</f>
        <v>1.0560792616177426</v>
      </c>
      <c r="CC74" s="11">
        <f>+'Indice PondENGHO'!CB72/'Indice PondENGHO'!CB60-1</f>
        <v>0.86101548838961661</v>
      </c>
      <c r="CD74" s="3">
        <f>+'Indice PondENGHO'!CC72/'Indice PondENGHO'!CC60-1</f>
        <v>0.87943251513443266</v>
      </c>
      <c r="CE74" s="3">
        <f>+'Indice PondENGHO'!CD72/'Indice PondENGHO'!CD60-1</f>
        <v>0.87943251513443266</v>
      </c>
      <c r="CF74" s="3">
        <f>+'[3]Infla Interanual PondENGHO'!CD74</f>
        <v>0.88055025028398815</v>
      </c>
      <c r="CG74" s="3"/>
      <c r="CI74" s="74">
        <f t="shared" si="8"/>
        <v>2.5078613565581165E-2</v>
      </c>
      <c r="CJ74" s="74">
        <f t="shared" si="3"/>
        <v>2.5078613565581165E-2</v>
      </c>
      <c r="CK74" s="74">
        <f t="shared" si="9"/>
        <v>0</v>
      </c>
      <c r="CL74" s="74"/>
      <c r="CM74" s="74"/>
      <c r="CN74" s="74">
        <f>+'[3]Infla Interanual PondENGHO'!CF74</f>
        <v>2.5175364219292007E-2</v>
      </c>
      <c r="CP74" s="74">
        <f t="shared" si="17"/>
        <v>-9.6750653710842016E-5</v>
      </c>
      <c r="CT74" s="75">
        <f t="shared" si="10"/>
        <v>0.89605101734297166</v>
      </c>
      <c r="CU74" s="75">
        <f t="shared" si="11"/>
        <v>0.88520647492024551</v>
      </c>
      <c r="CV74" s="75">
        <f t="shared" si="12"/>
        <v>0.88147235751825526</v>
      </c>
      <c r="CW74" s="75">
        <f t="shared" si="13"/>
        <v>0.87679526745512537</v>
      </c>
      <c r="CX74" s="75">
        <f t="shared" si="14"/>
        <v>0.87097240377739049</v>
      </c>
      <c r="CY74" s="76">
        <f>+'[3]Infla Interanual PondENGHO'!BL74</f>
        <v>0.89718295860379871</v>
      </c>
      <c r="CZ74" s="76">
        <f>+'[3]Infla Interanual PondENGHO'!BM74</f>
        <v>0.8863616296073884</v>
      </c>
      <c r="DA74" s="76">
        <f>+'[3]Infla Interanual PondENGHO'!BN74</f>
        <v>0.88266281065268326</v>
      </c>
      <c r="DB74" s="76">
        <f>+'[3]Infla Interanual PondENGHO'!BO74</f>
        <v>0.87793790919913617</v>
      </c>
      <c r="DC74" s="76">
        <f>+'[3]Infla Interanual PondENGHO'!BP74</f>
        <v>0.8720075943845067</v>
      </c>
      <c r="DE74" s="3">
        <f t="shared" si="18"/>
        <v>-1.1319412608270518E-3</v>
      </c>
      <c r="DF74" s="3">
        <f t="shared" si="21"/>
        <v>-1.1551546871428897E-3</v>
      </c>
      <c r="DG74" s="3">
        <f t="shared" si="21"/>
        <v>-1.1904531344280045E-3</v>
      </c>
      <c r="DH74" s="3">
        <f t="shared" si="21"/>
        <v>-1.1426417440107972E-3</v>
      </c>
      <c r="DI74" s="3">
        <f t="shared" si="20"/>
        <v>-1.0351906071162098E-3</v>
      </c>
      <c r="DJ74" s="3">
        <f t="shared" si="15"/>
        <v>-1.1177351495554877E-3</v>
      </c>
    </row>
    <row r="75" spans="1:114" x14ac:dyDescent="0.3">
      <c r="A75" s="2">
        <f t="shared" si="22"/>
        <v>44866</v>
      </c>
      <c r="B75" s="1">
        <f t="shared" si="24"/>
        <v>11</v>
      </c>
      <c r="C75" s="1">
        <v>2022</v>
      </c>
      <c r="D75" s="10">
        <f>+'Indice PondENGHO'!D73/'Indice PondENGHO'!D61-1</f>
        <v>0.94385705987499979</v>
      </c>
      <c r="E75" s="3">
        <f>+'Indice PondENGHO'!E73/'Indice PondENGHO'!E61-1</f>
        <v>0.89903649544642161</v>
      </c>
      <c r="F75" s="3">
        <f>+'Indice PondENGHO'!F73/'Indice PondENGHO'!F61-1</f>
        <v>1.2221061306906917</v>
      </c>
      <c r="G75" s="3">
        <f>+'Indice PondENGHO'!G73/'Indice PondENGHO'!G61-1</f>
        <v>0.7885765867489698</v>
      </c>
      <c r="H75" s="3">
        <f>+'Indice PondENGHO'!H73/'Indice PondENGHO'!H61-1</f>
        <v>0.92017575069999391</v>
      </c>
      <c r="I75" s="3">
        <f>+'Indice PondENGHO'!I73/'Indice PondENGHO'!I61-1</f>
        <v>0.8148354507894473</v>
      </c>
      <c r="J75" s="3">
        <f>+'Indice PondENGHO'!J73/'Indice PondENGHO'!J61-1</f>
        <v>0.85156961935627851</v>
      </c>
      <c r="K75" s="3">
        <f>+'Indice PondENGHO'!K73/'Indice PondENGHO'!K61-1</f>
        <v>0.65424589775095821</v>
      </c>
      <c r="L75" s="3">
        <f>+'Indice PondENGHO'!L73/'Indice PondENGHO'!L61-1</f>
        <v>0.81825748032464207</v>
      </c>
      <c r="M75" s="3">
        <f>+'Indice PondENGHO'!M73/'Indice PondENGHO'!M61-1</f>
        <v>0.78594919801102248</v>
      </c>
      <c r="N75" s="3">
        <f>+'Indice PondENGHO'!N73/'Indice PondENGHO'!N61-1</f>
        <v>1.067936377689731</v>
      </c>
      <c r="O75" s="11">
        <f>+'Indice PondENGHO'!O73/'Indice PondENGHO'!O61-1</f>
        <v>0.93368325362219551</v>
      </c>
      <c r="P75" s="10">
        <f>+'Indice PondENGHO'!P73/'Indice PondENGHO'!P61-1</f>
        <v>0.9434928960425617</v>
      </c>
      <c r="Q75" s="3">
        <f>+'Indice PondENGHO'!Q73/'Indice PondENGHO'!Q61-1</f>
        <v>0.89866451967051608</v>
      </c>
      <c r="R75" s="3">
        <f>+'Indice PondENGHO'!R73/'Indice PondENGHO'!R61-1</f>
        <v>1.2234353738827464</v>
      </c>
      <c r="S75" s="3">
        <f>+'Indice PondENGHO'!S73/'Indice PondENGHO'!S61-1</f>
        <v>0.77177875249334571</v>
      </c>
      <c r="T75" s="3">
        <f>+'Indice PondENGHO'!T73/'Indice PondENGHO'!T61-1</f>
        <v>0.92303206642169489</v>
      </c>
      <c r="U75" s="3">
        <f>+'Indice PondENGHO'!U73/'Indice PondENGHO'!U61-1</f>
        <v>0.81628385772142198</v>
      </c>
      <c r="V75" s="3">
        <f>+'Indice PondENGHO'!V73/'Indice PondENGHO'!V61-1</f>
        <v>0.84938249133031052</v>
      </c>
      <c r="W75" s="3">
        <f>+'Indice PondENGHO'!W73/'Indice PondENGHO'!W61-1</f>
        <v>0.65306699548634595</v>
      </c>
      <c r="X75" s="3">
        <f>+'Indice PondENGHO'!X73/'Indice PondENGHO'!X61-1</f>
        <v>0.82007398444716317</v>
      </c>
      <c r="Y75" s="3">
        <f>+'Indice PondENGHO'!Y73/'Indice PondENGHO'!Y61-1</f>
        <v>0.80980135669687936</v>
      </c>
      <c r="Z75" s="3">
        <f>+'Indice PondENGHO'!Z73/'Indice PondENGHO'!Z61-1</f>
        <v>1.0639828891442953</v>
      </c>
      <c r="AA75" s="11">
        <f>+'Indice PondENGHO'!AA73/'Indice PondENGHO'!AA61-1</f>
        <v>0.93167108987066372</v>
      </c>
      <c r="AB75" s="10">
        <f>+'Indice PondENGHO'!AB73/'Indice PondENGHO'!AB61-1</f>
        <v>0.94327048279484704</v>
      </c>
      <c r="AC75" s="3">
        <f>+'Indice PondENGHO'!AC73/'Indice PondENGHO'!AC61-1</f>
        <v>0.89761890709599723</v>
      </c>
      <c r="AD75" s="3">
        <f>+'Indice PondENGHO'!AD73/'Indice PondENGHO'!AD61-1</f>
        <v>1.2233737405543201</v>
      </c>
      <c r="AE75" s="3">
        <f>+'Indice PondENGHO'!AE73/'Indice PondENGHO'!AE61-1</f>
        <v>0.75991283463005987</v>
      </c>
      <c r="AF75" s="3">
        <f>+'Indice PondENGHO'!AF73/'Indice PondENGHO'!AF61-1</f>
        <v>0.92543411600132508</v>
      </c>
      <c r="AG75" s="3">
        <f>+'Indice PondENGHO'!AG73/'Indice PondENGHO'!AG61-1</f>
        <v>0.8150054925905672</v>
      </c>
      <c r="AH75" s="3">
        <f>+'Indice PondENGHO'!AH73/'Indice PondENGHO'!AH61-1</f>
        <v>0.84946193900715827</v>
      </c>
      <c r="AI75" s="3">
        <f>+'Indice PondENGHO'!AI73/'Indice PondENGHO'!AI61-1</f>
        <v>0.65176386763523331</v>
      </c>
      <c r="AJ75" s="3">
        <f>+'Indice PondENGHO'!AJ73/'Indice PondENGHO'!AJ61-1</f>
        <v>0.8198230031892435</v>
      </c>
      <c r="AK75" s="3">
        <f>+'Indice PondENGHO'!AK73/'Indice PondENGHO'!AK61-1</f>
        <v>0.81374129234016235</v>
      </c>
      <c r="AL75" s="3">
        <f>+'Indice PondENGHO'!AL73/'Indice PondENGHO'!AL61-1</f>
        <v>1.0621781522484963</v>
      </c>
      <c r="AM75" s="11">
        <f>+'Indice PondENGHO'!AM73/'Indice PondENGHO'!AM61-1</f>
        <v>0.93021221618422545</v>
      </c>
      <c r="AN75" s="10">
        <f>+'Indice PondENGHO'!AN73/'Indice PondENGHO'!AN61-1</f>
        <v>0.94395457214303535</v>
      </c>
      <c r="AO75" s="3">
        <f>+'Indice PondENGHO'!AO73/'Indice PondENGHO'!AO61-1</f>
        <v>0.89713014391504187</v>
      </c>
      <c r="AP75" s="3">
        <f>+'Indice PondENGHO'!AP73/'Indice PondENGHO'!AP61-1</f>
        <v>1.2248053849232838</v>
      </c>
      <c r="AQ75" s="3">
        <f>+'Indice PondENGHO'!AQ73/'Indice PondENGHO'!AQ61-1</f>
        <v>0.75894789914714922</v>
      </c>
      <c r="AR75" s="3">
        <f>+'Indice PondENGHO'!AR73/'Indice PondENGHO'!AR61-1</f>
        <v>0.92515273494636618</v>
      </c>
      <c r="AS75" s="3">
        <f>+'Indice PondENGHO'!AS73/'Indice PondENGHO'!AS61-1</f>
        <v>0.81610712509740568</v>
      </c>
      <c r="AT75" s="3">
        <f>+'Indice PondENGHO'!AT73/'Indice PondENGHO'!AT61-1</f>
        <v>0.84618156898457464</v>
      </c>
      <c r="AU75" s="3">
        <f>+'Indice PondENGHO'!AU73/'Indice PondENGHO'!AU61-1</f>
        <v>0.6514648951769757</v>
      </c>
      <c r="AV75" s="3">
        <f>+'Indice PondENGHO'!AV73/'Indice PondENGHO'!AV61-1</f>
        <v>0.82107698228657711</v>
      </c>
      <c r="AW75" s="3">
        <f>+'Indice PondENGHO'!AW73/'Indice PondENGHO'!AW61-1</f>
        <v>0.81771485721561232</v>
      </c>
      <c r="AX75" s="3">
        <f>+'Indice PondENGHO'!AX73/'Indice PondENGHO'!AX61-1</f>
        <v>1.0646429512338846</v>
      </c>
      <c r="AY75" s="11">
        <f>+'Indice PondENGHO'!AY73/'Indice PondENGHO'!AY61-1</f>
        <v>0.9307032870418479</v>
      </c>
      <c r="AZ75" s="10">
        <f>+'Indice PondENGHO'!AZ73/'Indice PondENGHO'!AZ61-1</f>
        <v>0.94453478552679915</v>
      </c>
      <c r="BA75" s="3">
        <f>+'Indice PondENGHO'!BA73/'Indice PondENGHO'!BA61-1</f>
        <v>0.89645678962006814</v>
      </c>
      <c r="BB75" s="3">
        <f>+'Indice PondENGHO'!BB73/'Indice PondENGHO'!BB61-1</f>
        <v>1.2260904831708279</v>
      </c>
      <c r="BC75" s="3">
        <f>+'Indice PondENGHO'!BC73/'Indice PondENGHO'!BC61-1</f>
        <v>0.75987965226622589</v>
      </c>
      <c r="BD75" s="3">
        <f>+'Indice PondENGHO'!BD73/'Indice PondENGHO'!BD61-1</f>
        <v>0.92486504595082608</v>
      </c>
      <c r="BE75" s="3">
        <f>+'Indice PondENGHO'!BE73/'Indice PondENGHO'!BE61-1</f>
        <v>0.81677451819811187</v>
      </c>
      <c r="BF75" s="3">
        <f>+'Indice PondENGHO'!BF73/'Indice PondENGHO'!BF61-1</f>
        <v>0.84342064550311546</v>
      </c>
      <c r="BG75" s="3">
        <f>+'Indice PondENGHO'!BG73/'Indice PondENGHO'!BG61-1</f>
        <v>0.64959087188329656</v>
      </c>
      <c r="BH75" s="3">
        <f>+'Indice PondENGHO'!BH73/'Indice PondENGHO'!BH61-1</f>
        <v>0.82178179478719016</v>
      </c>
      <c r="BI75" s="3">
        <f>+'Indice PondENGHO'!BI73/'Indice PondENGHO'!BI61-1</f>
        <v>0.83017959325105717</v>
      </c>
      <c r="BJ75" s="3">
        <f>+'Indice PondENGHO'!BJ73/'Indice PondENGHO'!BJ61-1</f>
        <v>1.0665939509213791</v>
      </c>
      <c r="BK75" s="11">
        <f>+'Indice PondENGHO'!BK73/'Indice PondENGHO'!BK61-1</f>
        <v>0.93008600994540513</v>
      </c>
      <c r="BL75" s="2">
        <f t="shared" si="23"/>
        <v>44866</v>
      </c>
      <c r="BM75" s="3">
        <f>+'Indice PondENGHO'!BL73/'Indice PondENGHO'!BL61-1</f>
        <v>0.93656089121882746</v>
      </c>
      <c r="BN75" s="3">
        <f>+'Indice PondENGHO'!BM73/'Indice PondENGHO'!BM61-1</f>
        <v>0.92872293610949952</v>
      </c>
      <c r="BO75" s="3">
        <f>+'Indice PondENGHO'!BN73/'Indice PondENGHO'!BN61-1</f>
        <v>0.92521922007518098</v>
      </c>
      <c r="BP75" s="3">
        <f>+'Indice PondENGHO'!BO73/'Indice PondENGHO'!BO61-1</f>
        <v>0.92204452162466</v>
      </c>
      <c r="BQ75" s="3">
        <f>+'Indice PondENGHO'!BP73/'Indice PondENGHO'!BP61-1</f>
        <v>0.9179387260000591</v>
      </c>
      <c r="BR75" s="10">
        <f>+'Indice PondENGHO'!BQ73/'Indice PondENGHO'!BQ61-1</f>
        <v>0.94384520318391285</v>
      </c>
      <c r="BS75" s="3">
        <f>+'Indice PondENGHO'!BR73/'Indice PondENGHO'!BR61-1</f>
        <v>0.89755160923477151</v>
      </c>
      <c r="BT75" s="3">
        <f>+'Indice PondENGHO'!BS73/'Indice PondENGHO'!BS61-1</f>
        <v>1.2243131620203576</v>
      </c>
      <c r="BU75" s="3">
        <f>+'Indice PondENGHO'!BT73/'Indice PondENGHO'!BT61-1</f>
        <v>0.76496419472796373</v>
      </c>
      <c r="BV75" s="3">
        <f>+'Indice PondENGHO'!BU73/'Indice PondENGHO'!BU61-1</f>
        <v>0.92436536631448796</v>
      </c>
      <c r="BW75" s="3">
        <f>+'Indice PondENGHO'!BV73/'Indice PondENGHO'!BV61-1</f>
        <v>0.81610773517066426</v>
      </c>
      <c r="BX75" s="3">
        <f>+'Indice PondENGHO'!BW73/'Indice PondENGHO'!BW61-1</f>
        <v>0.84665822294710935</v>
      </c>
      <c r="BY75" s="3">
        <f>+'Indice PondENGHO'!BX73/'Indice PondENGHO'!BX61-1</f>
        <v>0.65157678199662938</v>
      </c>
      <c r="BZ75" s="3">
        <f>+'Indice PondENGHO'!BY73/'Indice PondENGHO'!BY61-1</f>
        <v>0.82069404225060283</v>
      </c>
      <c r="CA75" s="3">
        <f>+'Indice PondENGHO'!BZ73/'Indice PondENGHO'!BZ61-1</f>
        <v>0.81901947433536804</v>
      </c>
      <c r="CB75" s="3">
        <f>+'Indice PondENGHO'!CA73/'Indice PondENGHO'!CA61-1</f>
        <v>1.0652196672695209</v>
      </c>
      <c r="CC75" s="11">
        <f>+'Indice PondENGHO'!CB73/'Indice PondENGHO'!CB61-1</f>
        <v>0.93082057231845816</v>
      </c>
      <c r="CD75" s="3">
        <f>+'Indice PondENGHO'!CC73/'Indice PondENGHO'!CC61-1</f>
        <v>0.9241157044609869</v>
      </c>
      <c r="CE75" s="3">
        <f>+'Indice PondENGHO'!CD73/'Indice PondENGHO'!CD61-1</f>
        <v>0.9241157044609869</v>
      </c>
      <c r="CF75" s="3">
        <f>+'[3]Infla Interanual PondENGHO'!CD75</f>
        <v>0.92395394357938465</v>
      </c>
      <c r="CG75" s="3"/>
      <c r="CI75" s="74">
        <f t="shared" si="8"/>
        <v>1.8622165218768361E-2</v>
      </c>
      <c r="CJ75" s="74">
        <f t="shared" si="3"/>
        <v>1.8622165218768361E-2</v>
      </c>
      <c r="CK75" s="74">
        <f t="shared" si="9"/>
        <v>0</v>
      </c>
      <c r="CL75" s="74"/>
      <c r="CM75" s="74"/>
      <c r="CN75" s="74">
        <f>+'[3]Infla Interanual PondENGHO'!CF75</f>
        <v>1.8533827001048886E-2</v>
      </c>
      <c r="CP75" s="74">
        <f t="shared" si="17"/>
        <v>8.8338217719474699E-5</v>
      </c>
      <c r="CT75" s="75">
        <f t="shared" si="10"/>
        <v>0.93656089121882746</v>
      </c>
      <c r="CU75" s="75">
        <f t="shared" si="11"/>
        <v>0.92872293610949952</v>
      </c>
      <c r="CV75" s="75">
        <f t="shared" si="12"/>
        <v>0.92521922007518098</v>
      </c>
      <c r="CW75" s="75">
        <f t="shared" si="13"/>
        <v>0.92204452162466</v>
      </c>
      <c r="CX75" s="75">
        <f t="shared" si="14"/>
        <v>0.9179387260000591</v>
      </c>
      <c r="CY75" s="76">
        <f>+'[3]Infla Interanual PondENGHO'!BL75</f>
        <v>0.93633370633309609</v>
      </c>
      <c r="CZ75" s="76">
        <f>+'[3]Infla Interanual PondENGHO'!BM75</f>
        <v>0.92853157145454368</v>
      </c>
      <c r="DA75" s="76">
        <f>+'[3]Infla Interanual PondENGHO'!BN75</f>
        <v>0.92506507124661841</v>
      </c>
      <c r="DB75" s="76">
        <f>+'[3]Infla Interanual PondENGHO'!BO75</f>
        <v>0.92190588059711542</v>
      </c>
      <c r="DC75" s="76">
        <f>+'[3]Infla Interanual PondENGHO'!BP75</f>
        <v>0.91779987933204721</v>
      </c>
      <c r="DE75" s="3">
        <f t="shared" si="18"/>
        <v>2.2718488573136852E-4</v>
      </c>
      <c r="DF75" s="3">
        <f t="shared" si="21"/>
        <v>1.9136465495583899E-4</v>
      </c>
      <c r="DG75" s="3">
        <f t="shared" si="21"/>
        <v>1.541488285625725E-4</v>
      </c>
      <c r="DH75" s="3">
        <f t="shared" si="21"/>
        <v>1.3864102754457264E-4</v>
      </c>
      <c r="DI75" s="3">
        <f t="shared" si="20"/>
        <v>1.3884666801189383E-4</v>
      </c>
      <c r="DJ75" s="3">
        <f t="shared" si="15"/>
        <v>1.6176088160224644E-4</v>
      </c>
    </row>
    <row r="76" spans="1:114" x14ac:dyDescent="0.3">
      <c r="A76" s="2">
        <f t="shared" si="22"/>
        <v>44896</v>
      </c>
      <c r="B76" s="1">
        <f t="shared" si="24"/>
        <v>12</v>
      </c>
      <c r="C76" s="1">
        <f>+'Indice PondENGHO'!C74</f>
        <v>2022</v>
      </c>
      <c r="D76" s="10">
        <f>+'Indice PondENGHO'!D74/'Indice PondENGHO'!D62-1</f>
        <v>0.93819275066692565</v>
      </c>
      <c r="E76" s="3">
        <f>+'Indice PondENGHO'!E74/'Indice PondENGHO'!E62-1</f>
        <v>0.92791593708730202</v>
      </c>
      <c r="F76" s="3">
        <f>+'Indice PondENGHO'!F74/'Indice PondENGHO'!F62-1</f>
        <v>1.2070129532922458</v>
      </c>
      <c r="G76" s="3">
        <f>+'Indice PondENGHO'!G74/'Indice PondENGHO'!G62-1</f>
        <v>0.82654437481136367</v>
      </c>
      <c r="H76" s="3">
        <f>+'Indice PondENGHO'!H74/'Indice PondENGHO'!H62-1</f>
        <v>0.9705158691528295</v>
      </c>
      <c r="I76" s="3">
        <f>+'Indice PondENGHO'!I74/'Indice PondENGHO'!I62-1</f>
        <v>0.906473370339135</v>
      </c>
      <c r="J76" s="3">
        <f>+'Indice PondENGHO'!J74/'Indice PondENGHO'!J62-1</f>
        <v>0.87827232029785174</v>
      </c>
      <c r="K76" s="3">
        <f>+'Indice PondENGHO'!K74/'Indice PondENGHO'!K62-1</f>
        <v>0.68560264363574741</v>
      </c>
      <c r="L76" s="3">
        <f>+'Indice PondENGHO'!L74/'Indice PondENGHO'!L62-1</f>
        <v>0.83837049685462128</v>
      </c>
      <c r="M76" s="3">
        <f>+'Indice PondENGHO'!M74/'Indice PondENGHO'!M62-1</f>
        <v>0.83460309684491585</v>
      </c>
      <c r="N76" s="3">
        <f>+'Indice PondENGHO'!N74/'Indice PondENGHO'!N62-1</f>
        <v>1.0828577569263036</v>
      </c>
      <c r="O76" s="11">
        <f>+'Indice PondENGHO'!O74/'Indice PondENGHO'!O62-1</f>
        <v>0.97965558986945434</v>
      </c>
      <c r="P76" s="10">
        <f>+'Indice PondENGHO'!P74/'Indice PondENGHO'!P62-1</f>
        <v>0.94269476642303451</v>
      </c>
      <c r="Q76" s="3">
        <f>+'Indice PondENGHO'!Q74/'Indice PondENGHO'!Q62-1</f>
        <v>0.92771253992366187</v>
      </c>
      <c r="R76" s="3">
        <f>+'Indice PondENGHO'!R74/'Indice PondENGHO'!R62-1</f>
        <v>1.2084130631491772</v>
      </c>
      <c r="S76" s="3">
        <f>+'Indice PondENGHO'!S74/'Indice PondENGHO'!S62-1</f>
        <v>0.80864977110657388</v>
      </c>
      <c r="T76" s="3">
        <f>+'Indice PondENGHO'!T74/'Indice PondENGHO'!T62-1</f>
        <v>0.9713312967691059</v>
      </c>
      <c r="U76" s="3">
        <f>+'Indice PondENGHO'!U74/'Indice PondENGHO'!U62-1</f>
        <v>0.90878803424125332</v>
      </c>
      <c r="V76" s="3">
        <f>+'Indice PondENGHO'!V74/'Indice PondENGHO'!V62-1</f>
        <v>0.87271007051903049</v>
      </c>
      <c r="W76" s="3">
        <f>+'Indice PondENGHO'!W74/'Indice PondENGHO'!W62-1</f>
        <v>0.68275131620786467</v>
      </c>
      <c r="X76" s="3">
        <f>+'Indice PondENGHO'!X74/'Indice PondENGHO'!X62-1</f>
        <v>0.83564550454506881</v>
      </c>
      <c r="Y76" s="3">
        <f>+'Indice PondENGHO'!Y74/'Indice PondENGHO'!Y62-1</f>
        <v>0.86492855103323874</v>
      </c>
      <c r="Z76" s="3">
        <f>+'Indice PondENGHO'!Z74/'Indice PondENGHO'!Z62-1</f>
        <v>1.0837588862518674</v>
      </c>
      <c r="AA76" s="11">
        <f>+'Indice PondENGHO'!AA74/'Indice PondENGHO'!AA62-1</f>
        <v>0.97920548990298228</v>
      </c>
      <c r="AB76" s="10">
        <f>+'Indice PondENGHO'!AB74/'Indice PondENGHO'!AB62-1</f>
        <v>0.94602269800284899</v>
      </c>
      <c r="AC76" s="3">
        <f>+'Indice PondENGHO'!AC74/'Indice PondENGHO'!AC62-1</f>
        <v>0.92736372101622222</v>
      </c>
      <c r="AD76" s="3">
        <f>+'Indice PondENGHO'!AD74/'Indice PondENGHO'!AD62-1</f>
        <v>1.2091726286514737</v>
      </c>
      <c r="AE76" s="3">
        <f>+'Indice PondENGHO'!AE74/'Indice PondENGHO'!AE62-1</f>
        <v>0.79654698080543196</v>
      </c>
      <c r="AF76" s="3">
        <f>+'Indice PondENGHO'!AF74/'Indice PondENGHO'!AF62-1</f>
        <v>0.97183523141556138</v>
      </c>
      <c r="AG76" s="3">
        <f>+'Indice PondENGHO'!AG74/'Indice PondENGHO'!AG62-1</f>
        <v>0.90903714604914598</v>
      </c>
      <c r="AH76" s="3">
        <f>+'Indice PondENGHO'!AH74/'Indice PondENGHO'!AH62-1</f>
        <v>0.87268101083054384</v>
      </c>
      <c r="AI76" s="3">
        <f>+'Indice PondENGHO'!AI74/'Indice PondENGHO'!AI62-1</f>
        <v>0.67991993590660682</v>
      </c>
      <c r="AJ76" s="3">
        <f>+'Indice PondENGHO'!AJ74/'Indice PondENGHO'!AJ62-1</f>
        <v>0.83354835504358982</v>
      </c>
      <c r="AK76" s="3">
        <f>+'Indice PondENGHO'!AK74/'Indice PondENGHO'!AK62-1</f>
        <v>0.87029063708335563</v>
      </c>
      <c r="AL76" s="3">
        <f>+'Indice PondENGHO'!AL74/'Indice PondENGHO'!AL62-1</f>
        <v>1.0862053391834681</v>
      </c>
      <c r="AM76" s="11">
        <f>+'Indice PondENGHO'!AM74/'Indice PondENGHO'!AM62-1</f>
        <v>0.97782290801726068</v>
      </c>
      <c r="AN76" s="10">
        <f>+'Indice PondENGHO'!AN74/'Indice PondENGHO'!AN62-1</f>
        <v>0.94926685319247706</v>
      </c>
      <c r="AO76" s="3">
        <f>+'Indice PondENGHO'!AO74/'Indice PondENGHO'!AO62-1</f>
        <v>0.92661623984465602</v>
      </c>
      <c r="AP76" s="3">
        <f>+'Indice PondENGHO'!AP74/'Indice PondENGHO'!AP62-1</f>
        <v>1.2102266167621987</v>
      </c>
      <c r="AQ76" s="3">
        <f>+'Indice PondENGHO'!AQ74/'Indice PondENGHO'!AQ62-1</f>
        <v>0.79536394696542256</v>
      </c>
      <c r="AR76" s="3">
        <f>+'Indice PondENGHO'!AR74/'Indice PondENGHO'!AR62-1</f>
        <v>0.97101001459645309</v>
      </c>
      <c r="AS76" s="3">
        <f>+'Indice PondENGHO'!AS74/'Indice PondENGHO'!AS62-1</f>
        <v>0.91005892233089902</v>
      </c>
      <c r="AT76" s="3">
        <f>+'Indice PondENGHO'!AT74/'Indice PondENGHO'!AT62-1</f>
        <v>0.86332622426894967</v>
      </c>
      <c r="AU76" s="3">
        <f>+'Indice PondENGHO'!AU74/'Indice PondENGHO'!AU62-1</f>
        <v>0.67878116933315402</v>
      </c>
      <c r="AV76" s="3">
        <f>+'Indice PondENGHO'!AV74/'Indice PondENGHO'!AV62-1</f>
        <v>0.83232173405589971</v>
      </c>
      <c r="AW76" s="3">
        <f>+'Indice PondENGHO'!AW74/'Indice PondENGHO'!AW62-1</f>
        <v>0.87439613285961149</v>
      </c>
      <c r="AX76" s="3">
        <f>+'Indice PondENGHO'!AX74/'Indice PondENGHO'!AX62-1</f>
        <v>1.0911411848965744</v>
      </c>
      <c r="AY76" s="11">
        <f>+'Indice PondENGHO'!AY74/'Indice PondENGHO'!AY62-1</f>
        <v>0.97928040952684658</v>
      </c>
      <c r="AZ76" s="10">
        <f>+'Indice PondENGHO'!AZ74/'Indice PondENGHO'!AZ62-1</f>
        <v>0.95462753877415207</v>
      </c>
      <c r="BA76" s="3">
        <f>+'Indice PondENGHO'!BA74/'Indice PondENGHO'!BA62-1</f>
        <v>0.92547094451714895</v>
      </c>
      <c r="BB76" s="3">
        <f>+'Indice PondENGHO'!BB74/'Indice PondENGHO'!BB62-1</f>
        <v>1.2115444889515805</v>
      </c>
      <c r="BC76" s="3">
        <f>+'Indice PondENGHO'!BC74/'Indice PondENGHO'!BC62-1</f>
        <v>0.79531684371994626</v>
      </c>
      <c r="BD76" s="3">
        <f>+'Indice PondENGHO'!BD74/'Indice PondENGHO'!BD62-1</f>
        <v>0.96995571088170518</v>
      </c>
      <c r="BE76" s="3">
        <f>+'Indice PondENGHO'!BE74/'Indice PondENGHO'!BE62-1</f>
        <v>0.91129013599172626</v>
      </c>
      <c r="BF76" s="3">
        <f>+'Indice PondENGHO'!BF74/'Indice PondENGHO'!BF62-1</f>
        <v>0.85541660633776551</v>
      </c>
      <c r="BG76" s="3">
        <f>+'Indice PondENGHO'!BG74/'Indice PondENGHO'!BG62-1</f>
        <v>0.67461079541660696</v>
      </c>
      <c r="BH76" s="3">
        <f>+'Indice PondENGHO'!BH74/'Indice PondENGHO'!BH62-1</f>
        <v>0.82961126105009231</v>
      </c>
      <c r="BI76" s="3">
        <f>+'Indice PondENGHO'!BI74/'Indice PondENGHO'!BI62-1</f>
        <v>0.89209299861653291</v>
      </c>
      <c r="BJ76" s="3">
        <f>+'Indice PondENGHO'!BJ74/'Indice PondENGHO'!BJ62-1</f>
        <v>1.0942451314768133</v>
      </c>
      <c r="BK76" s="11">
        <f>+'Indice PondENGHO'!BK74/'Indice PondENGHO'!BK62-1</f>
        <v>0.98112577227354447</v>
      </c>
      <c r="BL76" s="2">
        <f t="shared" si="23"/>
        <v>44896</v>
      </c>
      <c r="BM76" s="3">
        <f>+'Indice PondENGHO'!BL74/'Indice PondENGHO'!BL62-1</f>
        <v>0.95163290354483476</v>
      </c>
      <c r="BN76" s="3">
        <f>+'Indice PondENGHO'!BM74/'Indice PondENGHO'!BM62-1</f>
        <v>0.94862705702357841</v>
      </c>
      <c r="BO76" s="3">
        <f>+'Indice PondENGHO'!BN74/'Indice PondENGHO'!BN62-1</f>
        <v>0.94877864302026516</v>
      </c>
      <c r="BP76" s="3">
        <f>+'Indice PondENGHO'!BO74/'Indice PondENGHO'!BO62-1</f>
        <v>0.9474585617315896</v>
      </c>
      <c r="BQ76" s="3">
        <f>+'Indice PondENGHO'!BP74/'Indice PondENGHO'!BP62-1</f>
        <v>0.94695367448736389</v>
      </c>
      <c r="BR76" s="10">
        <f>+'Indice PondENGHO'!BQ74/'Indice PondENGHO'!BQ62-1</f>
        <v>0.94657877124628342</v>
      </c>
      <c r="BS76" s="3">
        <f>+'Indice PondENGHO'!BR74/'Indice PondENGHO'!BR62-1</f>
        <v>0.92677507578685359</v>
      </c>
      <c r="BT76" s="3">
        <f>+'Indice PondENGHO'!BS74/'Indice PondENGHO'!BS62-1</f>
        <v>1.20967012828525</v>
      </c>
      <c r="BU76" s="3">
        <f>+'Indice PondENGHO'!BT74/'Indice PondENGHO'!BT62-1</f>
        <v>0.80134881225196453</v>
      </c>
      <c r="BV76" s="3">
        <f>+'Indice PondENGHO'!BU74/'Indice PondENGHO'!BU62-1</f>
        <v>0.97069210807011586</v>
      </c>
      <c r="BW76" s="3">
        <f>+'Indice PondENGHO'!BV74/'Indice PondENGHO'!BV62-1</f>
        <v>0.90994873567300205</v>
      </c>
      <c r="BX76" s="3">
        <f>+'Indice PondENGHO'!BW74/'Indice PondENGHO'!BW62-1</f>
        <v>0.86465883527928589</v>
      </c>
      <c r="BY76" s="3">
        <f>+'Indice PondENGHO'!BX74/'Indice PondENGHO'!BX62-1</f>
        <v>0.67926348476637588</v>
      </c>
      <c r="BZ76" s="3">
        <f>+'Indice PondENGHO'!BY74/'Indice PondENGHO'!BY62-1</f>
        <v>0.83261965553380901</v>
      </c>
      <c r="CA76" s="3">
        <f>+'Indice PondENGHO'!BZ74/'Indice PondENGHO'!BZ62-1</f>
        <v>0.87707110742204852</v>
      </c>
      <c r="CB76" s="3">
        <f>+'Indice PondENGHO'!CA74/'Indice PondENGHO'!CA62-1</f>
        <v>1.0900222107812905</v>
      </c>
      <c r="CC76" s="11">
        <f>+'Indice PondENGHO'!CB74/'Indice PondENGHO'!CB62-1</f>
        <v>0.97974583479808319</v>
      </c>
      <c r="CD76" s="3">
        <f>+'Indice PondENGHO'!CC74/'Indice PondENGHO'!CC62-1</f>
        <v>0.94822740946331874</v>
      </c>
      <c r="CE76" s="3">
        <f>+'Indice PondENGHO'!CD74/'Indice PondENGHO'!CD62-1</f>
        <v>0.94822740946331874</v>
      </c>
      <c r="CF76" s="3">
        <f>+'[3]Infla Interanual PondENGHO'!CD76</f>
        <v>0.94846572570933096</v>
      </c>
      <c r="CG76" s="3"/>
      <c r="CI76" s="74">
        <f t="shared" si="8"/>
        <v>4.6792290574708684E-3</v>
      </c>
      <c r="CJ76" s="74">
        <f t="shared" si="3"/>
        <v>4.6792290574708684E-3</v>
      </c>
      <c r="CK76" s="74">
        <f t="shared" si="9"/>
        <v>0</v>
      </c>
      <c r="CL76" s="74"/>
      <c r="CM76" s="74"/>
      <c r="CN76" s="74">
        <f>+'[3]Infla Interanual PondENGHO'!CF76</f>
        <v>4.9537244388611068E-3</v>
      </c>
      <c r="CP76" s="74">
        <f t="shared" si="17"/>
        <v>-2.7449538139023844E-4</v>
      </c>
      <c r="CT76" s="75">
        <f t="shared" si="10"/>
        <v>0.95163290354483476</v>
      </c>
      <c r="CU76" s="75">
        <f t="shared" si="11"/>
        <v>0.94862705702357841</v>
      </c>
      <c r="CV76" s="75">
        <f t="shared" si="12"/>
        <v>0.94877864302026516</v>
      </c>
      <c r="CW76" s="75">
        <f t="shared" si="13"/>
        <v>0.9474585617315896</v>
      </c>
      <c r="CX76" s="75">
        <f t="shared" si="14"/>
        <v>0.94695367448736389</v>
      </c>
      <c r="CY76" s="76">
        <f>+'[3]Infla Interanual PondENGHO'!BL76</f>
        <v>0.95204710346998112</v>
      </c>
      <c r="CZ76" s="76">
        <f>+'[3]Infla Interanual PondENGHO'!BM76</f>
        <v>0.94893864003745509</v>
      </c>
      <c r="DA76" s="76">
        <f>+'[3]Infla Interanual PondENGHO'!BN76</f>
        <v>0.94904867658764558</v>
      </c>
      <c r="DB76" s="76">
        <f>+'[3]Infla Interanual PondENGHO'!BO76</f>
        <v>0.94766445683394718</v>
      </c>
      <c r="DC76" s="76">
        <f>+'[3]Infla Interanual PondENGHO'!BP76</f>
        <v>0.94709337903112001</v>
      </c>
      <c r="DE76" s="3">
        <f t="shared" si="18"/>
        <v>-4.141999251463524E-4</v>
      </c>
      <c r="DF76" s="3">
        <f t="shared" si="21"/>
        <v>-3.1158301387668175E-4</v>
      </c>
      <c r="DG76" s="3">
        <f t="shared" si="21"/>
        <v>-2.7003356738042328E-4</v>
      </c>
      <c r="DH76" s="3">
        <f t="shared" si="21"/>
        <v>-2.0589510235757835E-4</v>
      </c>
      <c r="DI76" s="3">
        <f t="shared" si="20"/>
        <v>-1.3970454375611396E-4</v>
      </c>
      <c r="DJ76" s="3">
        <f t="shared" si="15"/>
        <v>-2.3831624601222678E-4</v>
      </c>
    </row>
    <row r="77" spans="1:114" x14ac:dyDescent="0.3">
      <c r="A77" s="2">
        <f t="shared" si="22"/>
        <v>44927</v>
      </c>
      <c r="B77" s="1">
        <f t="shared" si="24"/>
        <v>1</v>
      </c>
      <c r="C77" s="1">
        <f>+'Indice PondENGHO'!C75</f>
        <v>2023</v>
      </c>
      <c r="D77" s="10">
        <f>+'Indice PondENGHO'!D75/'Indice PondENGHO'!D63-1</f>
        <v>0.97706434024487665</v>
      </c>
      <c r="E77" s="3">
        <f>+'Indice PondENGHO'!E75/'Indice PondENGHO'!E63-1</f>
        <v>1.0318010679944711</v>
      </c>
      <c r="F77" s="3">
        <f>+'Indice PondENGHO'!F75/'Indice PondENGHO'!F63-1</f>
        <v>1.2075042837519532</v>
      </c>
      <c r="G77" s="3">
        <f>+'Indice PondENGHO'!G75/'Indice PondENGHO'!G63-1</f>
        <v>0.92812562107055507</v>
      </c>
      <c r="H77" s="3">
        <f>+'Indice PondENGHO'!H75/'Indice PondENGHO'!H63-1</f>
        <v>1.0145041436143876</v>
      </c>
      <c r="I77" s="3">
        <f>+'Indice PondENGHO'!I75/'Indice PondENGHO'!I63-1</f>
        <v>0.92141793203497513</v>
      </c>
      <c r="J77" s="3">
        <f>+'Indice PondENGHO'!J75/'Indice PondENGHO'!J63-1</f>
        <v>0.93158220581781759</v>
      </c>
      <c r="K77" s="3">
        <f>+'Indice PondENGHO'!K75/'Indice PondENGHO'!K63-1</f>
        <v>0.69627848897318811</v>
      </c>
      <c r="L77" s="3">
        <f>+'Indice PondENGHO'!L75/'Indice PondENGHO'!L63-1</f>
        <v>0.91934330938816</v>
      </c>
      <c r="M77" s="3">
        <f>+'Indice PondENGHO'!M75/'Indice PondENGHO'!M63-1</f>
        <v>0.83981616446478369</v>
      </c>
      <c r="N77" s="3">
        <f>+'Indice PondENGHO'!N75/'Indice PondENGHO'!N63-1</f>
        <v>1.0999094535340164</v>
      </c>
      <c r="O77" s="11">
        <f>+'Indice PondENGHO'!O75/'Indice PondENGHO'!O63-1</f>
        <v>1.0301561730995217</v>
      </c>
      <c r="P77" s="10">
        <f>+'Indice PondENGHO'!P75/'Indice PondENGHO'!P63-1</f>
        <v>0.97957611792443977</v>
      </c>
      <c r="Q77" s="3">
        <f>+'Indice PondENGHO'!Q75/'Indice PondENGHO'!Q63-1</f>
        <v>1.0326992247160147</v>
      </c>
      <c r="R77" s="3">
        <f>+'Indice PondENGHO'!R75/'Indice PondENGHO'!R63-1</f>
        <v>1.2085425990054492</v>
      </c>
      <c r="S77" s="3">
        <f>+'Indice PondENGHO'!S75/'Indice PondENGHO'!S63-1</f>
        <v>0.91683652665130211</v>
      </c>
      <c r="T77" s="3">
        <f>+'Indice PondENGHO'!T75/'Indice PondENGHO'!T63-1</f>
        <v>1.0132926858164399</v>
      </c>
      <c r="U77" s="3">
        <f>+'Indice PondENGHO'!U75/'Indice PondENGHO'!U63-1</f>
        <v>0.92326487309094452</v>
      </c>
      <c r="V77" s="3">
        <f>+'Indice PondENGHO'!V75/'Indice PondENGHO'!V63-1</f>
        <v>0.9276471555660204</v>
      </c>
      <c r="W77" s="3">
        <f>+'Indice PondENGHO'!W75/'Indice PondENGHO'!W63-1</f>
        <v>0.69177814392390524</v>
      </c>
      <c r="X77" s="3">
        <f>+'Indice PondENGHO'!X75/'Indice PondENGHO'!X63-1</f>
        <v>0.9175657442205043</v>
      </c>
      <c r="Y77" s="3">
        <f>+'Indice PondENGHO'!Y75/'Indice PondENGHO'!Y63-1</f>
        <v>0.87145970317019827</v>
      </c>
      <c r="Z77" s="3">
        <f>+'Indice PondENGHO'!Z75/'Indice PondENGHO'!Z63-1</f>
        <v>1.0968507299031844</v>
      </c>
      <c r="AA77" s="11">
        <f>+'Indice PondENGHO'!AA75/'Indice PondENGHO'!AA63-1</f>
        <v>1.0277485730228664</v>
      </c>
      <c r="AB77" s="10">
        <f>+'Indice PondENGHO'!AB75/'Indice PondENGHO'!AB63-1</f>
        <v>0.9812602698447721</v>
      </c>
      <c r="AC77" s="3">
        <f>+'Indice PondENGHO'!AC75/'Indice PondENGHO'!AC63-1</f>
        <v>1.0312427205976409</v>
      </c>
      <c r="AD77" s="3">
        <f>+'Indice PondENGHO'!AD75/'Indice PondENGHO'!AD63-1</f>
        <v>1.2094426987664222</v>
      </c>
      <c r="AE77" s="3">
        <f>+'Indice PondENGHO'!AE75/'Indice PondENGHO'!AE63-1</f>
        <v>0.90791860576119143</v>
      </c>
      <c r="AF77" s="3">
        <f>+'Indice PondENGHO'!AF75/'Indice PondENGHO'!AF63-1</f>
        <v>1.0133085870887499</v>
      </c>
      <c r="AG77" s="3">
        <f>+'Indice PondENGHO'!AG75/'Indice PondENGHO'!AG63-1</f>
        <v>0.92394463935723903</v>
      </c>
      <c r="AH77" s="3">
        <f>+'Indice PondENGHO'!AH75/'Indice PondENGHO'!AH63-1</f>
        <v>0.92740937622132535</v>
      </c>
      <c r="AI77" s="3">
        <f>+'Indice PondENGHO'!AI75/'Indice PondENGHO'!AI63-1</f>
        <v>0.68777895122727628</v>
      </c>
      <c r="AJ77" s="3">
        <f>+'Indice PondENGHO'!AJ75/'Indice PondENGHO'!AJ63-1</f>
        <v>0.91611354348959129</v>
      </c>
      <c r="AK77" s="3">
        <f>+'Indice PondENGHO'!AK75/'Indice PondENGHO'!AK63-1</f>
        <v>0.87682973106993023</v>
      </c>
      <c r="AL77" s="3">
        <f>+'Indice PondENGHO'!AL75/'Indice PondENGHO'!AL63-1</f>
        <v>1.0981054203501088</v>
      </c>
      <c r="AM77" s="11">
        <f>+'Indice PondENGHO'!AM75/'Indice PondENGHO'!AM63-1</f>
        <v>1.0258890973495998</v>
      </c>
      <c r="AN77" s="10">
        <f>+'Indice PondENGHO'!AN75/'Indice PondENGHO'!AN63-1</f>
        <v>0.98344753835444054</v>
      </c>
      <c r="AO77" s="3">
        <f>+'Indice PondENGHO'!AO75/'Indice PondENGHO'!AO63-1</f>
        <v>1.0313173338640738</v>
      </c>
      <c r="AP77" s="3">
        <f>+'Indice PondENGHO'!AP75/'Indice PondENGHO'!AP63-1</f>
        <v>1.2100614756538253</v>
      </c>
      <c r="AQ77" s="3">
        <f>+'Indice PondENGHO'!AQ75/'Indice PondENGHO'!AQ63-1</f>
        <v>0.90633057380895399</v>
      </c>
      <c r="AR77" s="3">
        <f>+'Indice PondENGHO'!AR75/'Indice PondENGHO'!AR63-1</f>
        <v>1.0123491843762862</v>
      </c>
      <c r="AS77" s="3">
        <f>+'Indice PondENGHO'!AS75/'Indice PondENGHO'!AS63-1</f>
        <v>0.9243662040824816</v>
      </c>
      <c r="AT77" s="3">
        <f>+'Indice PondENGHO'!AT75/'Indice PondENGHO'!AT63-1</f>
        <v>0.92036654385319738</v>
      </c>
      <c r="AU77" s="3">
        <f>+'Indice PondENGHO'!AU75/'Indice PondENGHO'!AU63-1</f>
        <v>0.68711617855036033</v>
      </c>
      <c r="AV77" s="3">
        <f>+'Indice PondENGHO'!AV75/'Indice PondENGHO'!AV63-1</f>
        <v>0.91575633415592961</v>
      </c>
      <c r="AW77" s="3">
        <f>+'Indice PondENGHO'!AW75/'Indice PondENGHO'!AW63-1</f>
        <v>0.88157540043575677</v>
      </c>
      <c r="AX77" s="3">
        <f>+'Indice PondENGHO'!AX75/'Indice PondENGHO'!AX63-1</f>
        <v>1.1003805533143214</v>
      </c>
      <c r="AY77" s="11">
        <f>+'Indice PondENGHO'!AY75/'Indice PondENGHO'!AY63-1</f>
        <v>1.0276321375763673</v>
      </c>
      <c r="AZ77" s="10">
        <f>+'Indice PondENGHO'!AZ75/'Indice PondENGHO'!AZ63-1</f>
        <v>0.98711325686512241</v>
      </c>
      <c r="BA77" s="3">
        <f>+'Indice PondENGHO'!BA75/'Indice PondENGHO'!BA63-1</f>
        <v>1.031937086047956</v>
      </c>
      <c r="BB77" s="3">
        <f>+'Indice PondENGHO'!BB75/'Indice PondENGHO'!BB63-1</f>
        <v>1.2109794924778834</v>
      </c>
      <c r="BC77" s="3">
        <f>+'Indice PondENGHO'!BC75/'Indice PondENGHO'!BC63-1</f>
        <v>0.90780102149585939</v>
      </c>
      <c r="BD77" s="3">
        <f>+'Indice PondENGHO'!BD75/'Indice PondENGHO'!BD63-1</f>
        <v>1.0089378655332055</v>
      </c>
      <c r="BE77" s="3">
        <f>+'Indice PondENGHO'!BE75/'Indice PondENGHO'!BE63-1</f>
        <v>0.92521856568214145</v>
      </c>
      <c r="BF77" s="3">
        <f>+'Indice PondENGHO'!BF75/'Indice PondENGHO'!BF63-1</f>
        <v>0.91384154130714745</v>
      </c>
      <c r="BG77" s="3">
        <f>+'Indice PondENGHO'!BG75/'Indice PondENGHO'!BG63-1</f>
        <v>0.68154021723653124</v>
      </c>
      <c r="BH77" s="3">
        <f>+'Indice PondENGHO'!BH75/'Indice PondENGHO'!BH63-1</f>
        <v>0.9153678134116574</v>
      </c>
      <c r="BI77" s="3">
        <f>+'Indice PondENGHO'!BI75/'Indice PondENGHO'!BI63-1</f>
        <v>0.89893627952715449</v>
      </c>
      <c r="BJ77" s="3">
        <f>+'Indice PondENGHO'!BJ75/'Indice PondENGHO'!BJ63-1</f>
        <v>1.1011112998286614</v>
      </c>
      <c r="BK77" s="11">
        <f>+'Indice PondENGHO'!BK75/'Indice PondENGHO'!BK63-1</f>
        <v>1.0274792077114814</v>
      </c>
      <c r="BL77" s="2">
        <f>+A77</f>
        <v>44927</v>
      </c>
      <c r="BM77" s="3">
        <f>+'Indice PondENGHO'!BL75/'Indice PondENGHO'!BL63-1</f>
        <v>0.99392942516489757</v>
      </c>
      <c r="BN77" s="3">
        <f>+'Indice PondENGHO'!BM75/'Indice PondENGHO'!BM63-1</f>
        <v>0.99095691214567383</v>
      </c>
      <c r="BO77" s="3">
        <f>+'Indice PondENGHO'!BN75/'Indice PondENGHO'!BN63-1</f>
        <v>0.98965226011674745</v>
      </c>
      <c r="BP77" s="3">
        <f>+'Indice PondENGHO'!BO75/'Indice PondENGHO'!BO63-1</f>
        <v>0.98835628240596773</v>
      </c>
      <c r="BQ77" s="3">
        <f>+'Indice PondENGHO'!BP75/'Indice PondENGHO'!BP63-1</f>
        <v>0.9880896118007203</v>
      </c>
      <c r="BR77" s="10">
        <f>+'Indice PondENGHO'!BQ75/'Indice PondENGHO'!BQ63-1</f>
        <v>0.98194989052669168</v>
      </c>
      <c r="BS77" s="3">
        <f>+'Indice PondENGHO'!BR75/'Indice PondENGHO'!BR63-1</f>
        <v>1.0318162914271567</v>
      </c>
      <c r="BT77" s="3">
        <f>+'Indice PondENGHO'!BS75/'Indice PondENGHO'!BS63-1</f>
        <v>1.2096099662417448</v>
      </c>
      <c r="BU77" s="3">
        <f>+'Indice PondENGHO'!BT75/'Indice PondENGHO'!BT63-1</f>
        <v>0.91133935334126481</v>
      </c>
      <c r="BV77" s="3">
        <f>+'Indice PondENGHO'!BU75/'Indice PondENGHO'!BU63-1</f>
        <v>1.011381638685497</v>
      </c>
      <c r="BW77" s="3">
        <f>+'Indice PondENGHO'!BV75/'Indice PondENGHO'!BV63-1</f>
        <v>0.92427776915006321</v>
      </c>
      <c r="BX77" s="3">
        <f>+'Indice PondENGHO'!BW75/'Indice PondENGHO'!BW63-1</f>
        <v>0.92119628680484622</v>
      </c>
      <c r="BY77" s="3">
        <f>+'Indice PondENGHO'!BX75/'Indice PondENGHO'!BX63-1</f>
        <v>0.68747916767785133</v>
      </c>
      <c r="BZ77" s="3">
        <f>+'Indice PondENGHO'!BY75/'Indice PondENGHO'!BY63-1</f>
        <v>0.91630075583278736</v>
      </c>
      <c r="CA77" s="3">
        <f>+'Indice PondENGHO'!BZ75/'Indice PondENGHO'!BZ63-1</f>
        <v>0.88379791537521402</v>
      </c>
      <c r="CB77" s="3">
        <f>+'Indice PondENGHO'!CA75/'Indice PondENGHO'!CA63-1</f>
        <v>1.0998325539180303</v>
      </c>
      <c r="CC77" s="11">
        <f>+'Indice PondENGHO'!CB75/'Indice PondENGHO'!CB63-1</f>
        <v>1.0275484202672214</v>
      </c>
      <c r="CD77" s="3">
        <f>+'Indice PondENGHO'!CC75/'Indice PondENGHO'!CC63-1</f>
        <v>0.98959339806121926</v>
      </c>
      <c r="CE77" s="3">
        <f>+'Indice PondENGHO'!CD75/'Indice PondENGHO'!CD63-1</f>
        <v>0.9895931980640742</v>
      </c>
      <c r="CF77" s="3">
        <f>+'[3]Infla Interanual PondENGHO'!CD77</f>
        <v>0.98879391933170391</v>
      </c>
      <c r="CG77" s="3"/>
      <c r="CI77" s="74">
        <f t="shared" si="8"/>
        <v>5.8398133641772709E-3</v>
      </c>
      <c r="CJ77" s="74">
        <f t="shared" si="3"/>
        <v>5.8398133641772709E-3</v>
      </c>
      <c r="CK77" s="74">
        <f t="shared" si="9"/>
        <v>0</v>
      </c>
      <c r="CL77" s="74"/>
      <c r="CM77" s="74"/>
      <c r="CN77" s="74">
        <f>+'[3]Infla Interanual PondENGHO'!CF77</f>
        <v>6.0518641918707594E-3</v>
      </c>
      <c r="CP77" s="74">
        <f t="shared" si="17"/>
        <v>-2.1205082769348849E-4</v>
      </c>
      <c r="CT77" s="75">
        <f t="shared" si="10"/>
        <v>0.99392942516489757</v>
      </c>
      <c r="CU77" s="75">
        <f t="shared" si="11"/>
        <v>0.99095691214567383</v>
      </c>
      <c r="CV77" s="75">
        <f t="shared" si="12"/>
        <v>0.98965226011674745</v>
      </c>
      <c r="CW77" s="75">
        <f t="shared" si="13"/>
        <v>0.98835628240596773</v>
      </c>
      <c r="CX77" s="75">
        <f t="shared" si="14"/>
        <v>0.9880896118007203</v>
      </c>
      <c r="CY77" s="76">
        <f>+'[3]Infla Interanual PondENGHO'!BL77</f>
        <v>0.99327299751967835</v>
      </c>
      <c r="CZ77" s="76">
        <f>+'[3]Infla Interanual PondENGHO'!BM77</f>
        <v>0.99021125844942359</v>
      </c>
      <c r="DA77" s="76">
        <f>+'[3]Infla Interanual PondENGHO'!BN77</f>
        <v>0.98886939001824259</v>
      </c>
      <c r="DB77" s="76">
        <f>+'[3]Infla Interanual PondENGHO'!BO77</f>
        <v>0.98752524210706438</v>
      </c>
      <c r="DC77" s="76">
        <f>+'[3]Infla Interanual PondENGHO'!BP77</f>
        <v>0.98722113332780759</v>
      </c>
      <c r="DE77" s="3">
        <f t="shared" si="18"/>
        <v>6.5642764521922636E-4</v>
      </c>
      <c r="DF77" s="3">
        <f t="shared" si="21"/>
        <v>7.4565369625023692E-4</v>
      </c>
      <c r="DG77" s="3">
        <f t="shared" si="21"/>
        <v>7.82870098504862E-4</v>
      </c>
      <c r="DH77" s="3">
        <f t="shared" si="21"/>
        <v>8.3104029890335163E-4</v>
      </c>
      <c r="DI77" s="3">
        <f t="shared" si="20"/>
        <v>8.6847847291271485E-4</v>
      </c>
      <c r="DJ77" s="3">
        <f t="shared" si="15"/>
        <v>7.992787323702899E-4</v>
      </c>
    </row>
    <row r="78" spans="1:114" x14ac:dyDescent="0.3">
      <c r="A78" s="2">
        <f t="shared" si="22"/>
        <v>44958</v>
      </c>
      <c r="B78" s="1">
        <f t="shared" si="24"/>
        <v>2</v>
      </c>
      <c r="C78" s="1">
        <v>2023</v>
      </c>
      <c r="D78" s="10">
        <f>+'Indice PondENGHO'!D76/'Indice PondENGHO'!D64-1</f>
        <v>1.0277559544023802</v>
      </c>
      <c r="E78" s="3">
        <f>+'Indice PondENGHO'!E76/'Indice PondENGHO'!E64-1</f>
        <v>1.083507791469462</v>
      </c>
      <c r="F78" s="3">
        <f>+'Indice PondENGHO'!F76/'Indice PondENGHO'!F64-1</f>
        <v>1.214248954518363</v>
      </c>
      <c r="G78" s="3">
        <f>+'Indice PondENGHO'!G76/'Indice PondENGHO'!G64-1</f>
        <v>0.96554509632670404</v>
      </c>
      <c r="H78" s="3">
        <f>+'Indice PondENGHO'!H76/'Indice PondENGHO'!H64-1</f>
        <v>1.0308759416233655</v>
      </c>
      <c r="I78" s="3">
        <f>+'Indice PondENGHO'!I76/'Indice PondENGHO'!I64-1</f>
        <v>0.94782918091994439</v>
      </c>
      <c r="J78" s="3">
        <f>+'Indice PondENGHO'!J76/'Indice PondENGHO'!J64-1</f>
        <v>0.93041266122089339</v>
      </c>
      <c r="K78" s="3">
        <f>+'Indice PondENGHO'!K76/'Indice PondENGHO'!K64-1</f>
        <v>0.79999859992809963</v>
      </c>
      <c r="L78" s="3">
        <f>+'Indice PondENGHO'!L76/'Indice PondENGHO'!L64-1</f>
        <v>0.99368729149461177</v>
      </c>
      <c r="M78" s="3">
        <f>+'Indice PondENGHO'!M76/'Indice PondENGHO'!M64-1</f>
        <v>0.85185624908472968</v>
      </c>
      <c r="N78" s="3">
        <f>+'Indice PondENGHO'!N76/'Indice PondENGHO'!N64-1</f>
        <v>1.162216785712241</v>
      </c>
      <c r="O78" s="11">
        <f>+'Indice PondENGHO'!O76/'Indice PondENGHO'!O64-1</f>
        <v>1.0699987976911673</v>
      </c>
      <c r="P78" s="10">
        <f>+'Indice PondENGHO'!P76/'Indice PondENGHO'!P64-1</f>
        <v>1.0268330743809146</v>
      </c>
      <c r="Q78" s="3">
        <f>+'Indice PondENGHO'!Q76/'Indice PondENGHO'!Q64-1</f>
        <v>1.0851170101874987</v>
      </c>
      <c r="R78" s="3">
        <f>+'Indice PondENGHO'!R76/'Indice PondENGHO'!R64-1</f>
        <v>1.2148048171653261</v>
      </c>
      <c r="S78" s="3">
        <f>+'Indice PondENGHO'!S76/'Indice PondENGHO'!S64-1</f>
        <v>0.95307014286097935</v>
      </c>
      <c r="T78" s="3">
        <f>+'Indice PondENGHO'!T76/'Indice PondENGHO'!T64-1</f>
        <v>1.0273349853123714</v>
      </c>
      <c r="U78" s="3">
        <f>+'Indice PondENGHO'!U76/'Indice PondENGHO'!U64-1</f>
        <v>0.95209533840417371</v>
      </c>
      <c r="V78" s="3">
        <f>+'Indice PondENGHO'!V76/'Indice PondENGHO'!V64-1</f>
        <v>0.92571613673461539</v>
      </c>
      <c r="W78" s="3">
        <f>+'Indice PondENGHO'!W76/'Indice PondENGHO'!W64-1</f>
        <v>0.79577539518912777</v>
      </c>
      <c r="X78" s="3">
        <f>+'Indice PondENGHO'!X76/'Indice PondENGHO'!X64-1</f>
        <v>0.98985799730533097</v>
      </c>
      <c r="Y78" s="3">
        <f>+'Indice PondENGHO'!Y76/'Indice PondENGHO'!Y64-1</f>
        <v>0.88748705605327571</v>
      </c>
      <c r="Z78" s="3">
        <f>+'Indice PondENGHO'!Z76/'Indice PondENGHO'!Z64-1</f>
        <v>1.1611219294320998</v>
      </c>
      <c r="AA78" s="11">
        <f>+'Indice PondENGHO'!AA76/'Indice PondENGHO'!AA64-1</f>
        <v>1.0682321980713931</v>
      </c>
      <c r="AB78" s="10">
        <f>+'Indice PondENGHO'!AB76/'Indice PondENGHO'!AB64-1</f>
        <v>1.0258955388440687</v>
      </c>
      <c r="AC78" s="3">
        <f>+'Indice PondENGHO'!AC76/'Indice PondENGHO'!AC64-1</f>
        <v>1.0837331358660598</v>
      </c>
      <c r="AD78" s="3">
        <f>+'Indice PondENGHO'!AD76/'Indice PondENGHO'!AD64-1</f>
        <v>1.2146430009360962</v>
      </c>
      <c r="AE78" s="3">
        <f>+'Indice PondENGHO'!AE76/'Indice PondENGHO'!AE64-1</f>
        <v>0.94372750425022578</v>
      </c>
      <c r="AF78" s="3">
        <f>+'Indice PondENGHO'!AF76/'Indice PondENGHO'!AF64-1</f>
        <v>1.0245509644251078</v>
      </c>
      <c r="AG78" s="3">
        <f>+'Indice PondENGHO'!AG76/'Indice PondENGHO'!AG64-1</f>
        <v>0.95402017158673869</v>
      </c>
      <c r="AH78" s="3">
        <f>+'Indice PondENGHO'!AH76/'Indice PondENGHO'!AH64-1</f>
        <v>0.92425968074385589</v>
      </c>
      <c r="AI78" s="3">
        <f>+'Indice PondENGHO'!AI76/'Indice PondENGHO'!AI64-1</f>
        <v>0.79335492730327117</v>
      </c>
      <c r="AJ78" s="3">
        <f>+'Indice PondENGHO'!AJ76/'Indice PondENGHO'!AJ64-1</f>
        <v>0.98757405515729935</v>
      </c>
      <c r="AK78" s="3">
        <f>+'Indice PondENGHO'!AK76/'Indice PondENGHO'!AK64-1</f>
        <v>0.89186871806255374</v>
      </c>
      <c r="AL78" s="3">
        <f>+'Indice PondENGHO'!AL76/'Indice PondENGHO'!AL64-1</f>
        <v>1.162710817012329</v>
      </c>
      <c r="AM78" s="11">
        <f>+'Indice PondENGHO'!AM76/'Indice PondENGHO'!AM64-1</f>
        <v>1.0668093127538136</v>
      </c>
      <c r="AN78" s="10">
        <f>+'Indice PondENGHO'!AN76/'Indice PondENGHO'!AN64-1</f>
        <v>1.0262405006023654</v>
      </c>
      <c r="AO78" s="3">
        <f>+'Indice PondENGHO'!AO76/'Indice PondENGHO'!AO64-1</f>
        <v>1.0838617417668548</v>
      </c>
      <c r="AP78" s="3">
        <f>+'Indice PondENGHO'!AP76/'Indice PondENGHO'!AP64-1</f>
        <v>1.2175342128718589</v>
      </c>
      <c r="AQ78" s="3">
        <f>+'Indice PondENGHO'!AQ76/'Indice PondENGHO'!AQ64-1</f>
        <v>0.94168252393606333</v>
      </c>
      <c r="AR78" s="3">
        <f>+'Indice PondENGHO'!AR76/'Indice PondENGHO'!AR64-1</f>
        <v>1.0232961477805635</v>
      </c>
      <c r="AS78" s="3">
        <f>+'Indice PondENGHO'!AS76/'Indice PondENGHO'!AS64-1</f>
        <v>0.95684263721635388</v>
      </c>
      <c r="AT78" s="3">
        <f>+'Indice PondENGHO'!AT76/'Indice PondENGHO'!AT64-1</f>
        <v>0.91794247770648263</v>
      </c>
      <c r="AU78" s="3">
        <f>+'Indice PondENGHO'!AU76/'Indice PondENGHO'!AU64-1</f>
        <v>0.79180791974311404</v>
      </c>
      <c r="AV78" s="3">
        <f>+'Indice PondENGHO'!AV76/'Indice PondENGHO'!AV64-1</f>
        <v>0.98519644898605896</v>
      </c>
      <c r="AW78" s="3">
        <f>+'Indice PondENGHO'!AW76/'Indice PondENGHO'!AW64-1</f>
        <v>0.89639746762442507</v>
      </c>
      <c r="AX78" s="3">
        <f>+'Indice PondENGHO'!AX76/'Indice PondENGHO'!AX64-1</f>
        <v>1.1645156051279257</v>
      </c>
      <c r="AY78" s="11">
        <f>+'Indice PondENGHO'!AY76/'Indice PondENGHO'!AY64-1</f>
        <v>1.0687812632852056</v>
      </c>
      <c r="AZ78" s="10">
        <f>+'Indice PondENGHO'!AZ76/'Indice PondENGHO'!AZ64-1</f>
        <v>1.0271406920359296</v>
      </c>
      <c r="BA78" s="3">
        <f>+'Indice PondENGHO'!BA76/'Indice PondENGHO'!BA64-1</f>
        <v>1.0846709044687173</v>
      </c>
      <c r="BB78" s="3">
        <f>+'Indice PondENGHO'!BB76/'Indice PondENGHO'!BB64-1</f>
        <v>1.2202786226846349</v>
      </c>
      <c r="BC78" s="3">
        <f>+'Indice PondENGHO'!BC76/'Indice PondENGHO'!BC64-1</f>
        <v>0.94325678354410569</v>
      </c>
      <c r="BD78" s="3">
        <f>+'Indice PondENGHO'!BD76/'Indice PondENGHO'!BD64-1</f>
        <v>1.0195636421417582</v>
      </c>
      <c r="BE78" s="3">
        <f>+'Indice PondENGHO'!BE76/'Indice PondENGHO'!BE64-1</f>
        <v>0.96038025839846797</v>
      </c>
      <c r="BF78" s="3">
        <f>+'Indice PondENGHO'!BF76/'Indice PondENGHO'!BF64-1</f>
        <v>0.91183847170081522</v>
      </c>
      <c r="BG78" s="3">
        <f>+'Indice PondENGHO'!BG76/'Indice PondENGHO'!BG64-1</f>
        <v>0.78649212666649615</v>
      </c>
      <c r="BH78" s="3">
        <f>+'Indice PondENGHO'!BH76/'Indice PondENGHO'!BH64-1</f>
        <v>0.98427554952588503</v>
      </c>
      <c r="BI78" s="3">
        <f>+'Indice PondENGHO'!BI76/'Indice PondENGHO'!BI64-1</f>
        <v>0.92255584166308013</v>
      </c>
      <c r="BJ78" s="3">
        <f>+'Indice PondENGHO'!BJ76/'Indice PondENGHO'!BJ64-1</f>
        <v>1.1654959533788389</v>
      </c>
      <c r="BK78" s="11">
        <f>+'Indice PondENGHO'!BK76/'Indice PondENGHO'!BK64-1</f>
        <v>1.0706856347289455</v>
      </c>
      <c r="BL78" s="2">
        <f t="shared" ref="BL78" si="25">+A78</f>
        <v>44958</v>
      </c>
      <c r="BM78" s="3">
        <f>+'Indice PondENGHO'!BL76/'Indice PondENGHO'!BL64-1</f>
        <v>1.0343635900074615</v>
      </c>
      <c r="BN78" s="3">
        <f>+'Indice PondENGHO'!BM76/'Indice PondENGHO'!BM64-1</f>
        <v>1.0286905949472986</v>
      </c>
      <c r="BO78" s="3">
        <f>+'Indice PondENGHO'!BN76/'Indice PondENGHO'!BN64-1</f>
        <v>1.0260205998881533</v>
      </c>
      <c r="BP78" s="3">
        <f>+'Indice PondENGHO'!BO76/'Indice PondENGHO'!BO64-1</f>
        <v>1.0233610617177451</v>
      </c>
      <c r="BQ78" s="3">
        <f>+'Indice PondENGHO'!BP76/'Indice PondENGHO'!BP64-1</f>
        <v>1.0233880583059642</v>
      </c>
      <c r="BR78" s="10">
        <f>+'Indice PondENGHO'!BQ76/'Indice PondENGHO'!BQ64-1</f>
        <v>1.0267612118006921</v>
      </c>
      <c r="BS78" s="3">
        <f>+'Indice PondENGHO'!BR76/'Indice PondENGHO'!BR64-1</f>
        <v>1.0842727009900801</v>
      </c>
      <c r="BT78" s="3">
        <f>+'Indice PondENGHO'!BS76/'Indice PondENGHO'!BS64-1</f>
        <v>1.216888316465718</v>
      </c>
      <c r="BU78" s="3">
        <f>+'Indice PondENGHO'!BT76/'Indice PondENGHO'!BT64-1</f>
        <v>0.94718611911163819</v>
      </c>
      <c r="BV78" s="3">
        <f>+'Indice PondENGHO'!BU76/'Indice PondENGHO'!BU64-1</f>
        <v>1.02311053693575</v>
      </c>
      <c r="BW78" s="3">
        <f>+'Indice PondENGHO'!BV76/'Indice PondENGHO'!BV64-1</f>
        <v>0.95652272192947452</v>
      </c>
      <c r="BX78" s="3">
        <f>+'Indice PondENGHO'!BW76/'Indice PondENGHO'!BW64-1</f>
        <v>0.91898961330930895</v>
      </c>
      <c r="BY78" s="3">
        <f>+'Indice PondENGHO'!BX76/'Indice PondENGHO'!BX64-1</f>
        <v>0.79219227840123096</v>
      </c>
      <c r="BZ78" s="3">
        <f>+'Indice PondENGHO'!BY76/'Indice PondENGHO'!BY64-1</f>
        <v>0.98678976793909312</v>
      </c>
      <c r="CA78" s="3">
        <f>+'Indice PondENGHO'!BZ76/'Indice PondENGHO'!BZ64-1</f>
        <v>0.90214613319738679</v>
      </c>
      <c r="CB78" s="3">
        <f>+'Indice PondENGHO'!CA76/'Indice PondENGHO'!CA64-1</f>
        <v>1.1640144391509368</v>
      </c>
      <c r="CC78" s="11">
        <f>+'Indice PondENGHO'!CB76/'Indice PondENGHO'!CB64-1</f>
        <v>1.0691999590706907</v>
      </c>
      <c r="CD78" s="3">
        <f>+'Indice PondENGHO'!CC76/'Indice PondENGHO'!CC64-1</f>
        <v>1.0260344895298616</v>
      </c>
      <c r="CE78" s="3">
        <f>+'Indice PondENGHO'!CD76/'Indice PondENGHO'!CD64-1</f>
        <v>1.026034683600249</v>
      </c>
      <c r="CF78" s="3">
        <f>+'[3]Infla Interanual PondENGHO'!CD78</f>
        <v>1.024936705729218</v>
      </c>
      <c r="CG78" s="3"/>
      <c r="CI78" s="74">
        <f t="shared" ref="CI78" si="26">+BM78-BQ78</f>
        <v>1.0975531701497232E-2</v>
      </c>
      <c r="CJ78" s="74">
        <f t="shared" si="3"/>
        <v>1.0975531701497232E-2</v>
      </c>
      <c r="CK78" s="74">
        <f t="shared" si="9"/>
        <v>0</v>
      </c>
      <c r="CL78" s="74"/>
      <c r="CM78" s="74"/>
      <c r="CN78" s="74">
        <f>+'[3]Infla Interanual PondENGHO'!CF78</f>
        <v>1.0959016556443935E-2</v>
      </c>
      <c r="CP78" s="74">
        <f t="shared" ref="CP78" si="27">+CI78-CN78</f>
        <v>1.6515145053297431E-5</v>
      </c>
      <c r="CT78" s="75">
        <f t="shared" ref="CT78:CT80" si="28">+BM78</f>
        <v>1.0343635900074615</v>
      </c>
      <c r="CU78" s="75">
        <f t="shared" ref="CU78:CU80" si="29">+BN78</f>
        <v>1.0286905949472986</v>
      </c>
      <c r="CV78" s="75">
        <f t="shared" ref="CV78:CV80" si="30">+BO78</f>
        <v>1.0260205998881533</v>
      </c>
      <c r="CW78" s="75">
        <f t="shared" ref="CW78:CW80" si="31">+BP78</f>
        <v>1.0233610617177451</v>
      </c>
      <c r="CX78" s="75">
        <f t="shared" ref="CX78:CX80" si="32">+BQ78</f>
        <v>1.0233880583059642</v>
      </c>
      <c r="CY78" s="76">
        <f>+'[3]Infla Interanual PondENGHO'!BL78</f>
        <v>1.0332709192175562</v>
      </c>
      <c r="CZ78" s="76">
        <f>+'[3]Infla Interanual PondENGHO'!BM78</f>
        <v>1.027573621644478</v>
      </c>
      <c r="DA78" s="76">
        <f>+'[3]Infla Interanual PondENGHO'!BN78</f>
        <v>1.0249082089676036</v>
      </c>
      <c r="DB78" s="76">
        <f>+'[3]Infla Interanual PondENGHO'!BO78</f>
        <v>1.0222436887854833</v>
      </c>
      <c r="DC78" s="76">
        <f>+'[3]Infla Interanual PondENGHO'!BP78</f>
        <v>1.0223119026611123</v>
      </c>
      <c r="DE78" s="3">
        <f t="shared" ref="DE78:DE80" si="33">+CT78-CY78</f>
        <v>1.0926707899052701E-3</v>
      </c>
      <c r="DF78" s="3">
        <f t="shared" ref="DF78:DF80" si="34">+CU78-CZ78</f>
        <v>1.1169733028206785E-3</v>
      </c>
      <c r="DG78" s="3">
        <f t="shared" ref="DG78:DG80" si="35">+CV78-DA78</f>
        <v>1.1123909205497107E-3</v>
      </c>
      <c r="DH78" s="3">
        <f t="shared" ref="DH78:DH80" si="36">+CW78-DB78</f>
        <v>1.1173729322617731E-3</v>
      </c>
      <c r="DI78" s="3">
        <f t="shared" ref="DI78:DI80" si="37">+CX78-DC78</f>
        <v>1.0761556448519727E-3</v>
      </c>
      <c r="DJ78" s="3">
        <f t="shared" ref="DJ78:DJ80" si="38">+CE78-CF78</f>
        <v>1.0979778710309418E-3</v>
      </c>
    </row>
    <row r="79" spans="1:114" x14ac:dyDescent="0.3">
      <c r="A79" s="2">
        <f t="shared" si="22"/>
        <v>44986</v>
      </c>
      <c r="B79" s="1">
        <f t="shared" si="24"/>
        <v>3</v>
      </c>
      <c r="C79" s="1">
        <f>+IF(B79=1,C78+1,C78)</f>
        <v>2023</v>
      </c>
      <c r="D79" s="10">
        <f>+'Indice PondENGHO'!D77/'Indice PondENGHO'!D65-1</f>
        <v>1.0541578053214709</v>
      </c>
      <c r="E79" s="3">
        <f>+'Indice PondENGHO'!E77/'Indice PondENGHO'!E65-1</f>
        <v>1.1357890608061627</v>
      </c>
      <c r="F79" s="3">
        <f>+'Indice PondENGHO'!F77/'Indice PondENGHO'!F65-1</f>
        <v>1.1903009772187478</v>
      </c>
      <c r="G79" s="3">
        <f>+'Indice PondENGHO'!G77/'Indice PondENGHO'!G65-1</f>
        <v>0.9346261119527639</v>
      </c>
      <c r="H79" s="3">
        <f>+'Indice PondENGHO'!H77/'Indice PondENGHO'!H65-1</f>
        <v>1.0602404330393744</v>
      </c>
      <c r="I79" s="3">
        <f>+'Indice PondENGHO'!I77/'Indice PondENGHO'!I65-1</f>
        <v>0.9639546328262818</v>
      </c>
      <c r="J79" s="3">
        <f>+'Indice PondENGHO'!J77/'Indice PondENGHO'!J65-1</f>
        <v>0.91968305387622795</v>
      </c>
      <c r="K79" s="3">
        <f>+'Indice PondENGHO'!K77/'Indice PondENGHO'!K65-1</f>
        <v>0.77176005709686524</v>
      </c>
      <c r="L79" s="3">
        <f>+'Indice PondENGHO'!L77/'Indice PondENGHO'!L65-1</f>
        <v>1.0165507209652977</v>
      </c>
      <c r="M79" s="3">
        <f>+'Indice PondENGHO'!M77/'Indice PondENGHO'!M65-1</f>
        <v>0.9472388063978936</v>
      </c>
      <c r="N79" s="3">
        <f>+'Indice PondENGHO'!N77/'Indice PondENGHO'!N65-1</f>
        <v>1.2167284033448071</v>
      </c>
      <c r="O79" s="11">
        <f>+'Indice PondENGHO'!O77/'Indice PondENGHO'!O65-1</f>
        <v>1.0851755918698496</v>
      </c>
      <c r="P79" s="10">
        <f>+'Indice PondENGHO'!P77/'Indice PondENGHO'!P65-1</f>
        <v>1.0592285873380751</v>
      </c>
      <c r="Q79" s="3">
        <f>+'Indice PondENGHO'!Q77/'Indice PondENGHO'!Q65-1</f>
        <v>1.1339896680569823</v>
      </c>
      <c r="R79" s="3">
        <f>+'Indice PondENGHO'!R77/'Indice PondENGHO'!R65-1</f>
        <v>1.1898088348514446</v>
      </c>
      <c r="S79" s="3">
        <f>+'Indice PondENGHO'!S77/'Indice PondENGHO'!S65-1</f>
        <v>0.9295657855540469</v>
      </c>
      <c r="T79" s="3">
        <f>+'Indice PondENGHO'!T77/'Indice PondENGHO'!T65-1</f>
        <v>1.0558326947207668</v>
      </c>
      <c r="U79" s="3">
        <f>+'Indice PondENGHO'!U77/'Indice PondENGHO'!U65-1</f>
        <v>0.96749248236815655</v>
      </c>
      <c r="V79" s="3">
        <f>+'Indice PondENGHO'!V77/'Indice PondENGHO'!V65-1</f>
        <v>0.91743891954803303</v>
      </c>
      <c r="W79" s="3">
        <f>+'Indice PondENGHO'!W77/'Indice PondENGHO'!W65-1</f>
        <v>0.76958843537005683</v>
      </c>
      <c r="X79" s="3">
        <f>+'Indice PondENGHO'!X77/'Indice PondENGHO'!X65-1</f>
        <v>1.0113554128624633</v>
      </c>
      <c r="Y79" s="3">
        <f>+'Indice PondENGHO'!Y77/'Indice PondENGHO'!Y65-1</f>
        <v>0.96630690683179621</v>
      </c>
      <c r="Z79" s="3">
        <f>+'Indice PondENGHO'!Z77/'Indice PondENGHO'!Z65-1</f>
        <v>1.2153294585648871</v>
      </c>
      <c r="AA79" s="11">
        <f>+'Indice PondENGHO'!AA77/'Indice PondENGHO'!AA65-1</f>
        <v>1.0831255775876985</v>
      </c>
      <c r="AB79" s="10">
        <f>+'Indice PondENGHO'!AB77/'Indice PondENGHO'!AB65-1</f>
        <v>1.0625365306558159</v>
      </c>
      <c r="AC79" s="3">
        <f>+'Indice PondENGHO'!AC77/'Indice PondENGHO'!AC65-1</f>
        <v>1.1322280347161744</v>
      </c>
      <c r="AD79" s="3">
        <f>+'Indice PondENGHO'!AD77/'Indice PondENGHO'!AD65-1</f>
        <v>1.1901226272911147</v>
      </c>
      <c r="AE79" s="3">
        <f>+'Indice PondENGHO'!AE77/'Indice PondENGHO'!AE65-1</f>
        <v>0.92643710586852235</v>
      </c>
      <c r="AF79" s="3">
        <f>+'Indice PondENGHO'!AF77/'Indice PondENGHO'!AF65-1</f>
        <v>1.0519635559473253</v>
      </c>
      <c r="AG79" s="3">
        <f>+'Indice PondENGHO'!AG77/'Indice PondENGHO'!AG65-1</f>
        <v>0.97079752469270475</v>
      </c>
      <c r="AH79" s="3">
        <f>+'Indice PondENGHO'!AH77/'Indice PondENGHO'!AH65-1</f>
        <v>0.9175534171941111</v>
      </c>
      <c r="AI79" s="3">
        <f>+'Indice PondENGHO'!AI77/'Indice PondENGHO'!AI65-1</f>
        <v>0.76720864723739779</v>
      </c>
      <c r="AJ79" s="3">
        <f>+'Indice PondENGHO'!AJ77/'Indice PondENGHO'!AJ65-1</f>
        <v>1.0077563318459091</v>
      </c>
      <c r="AK79" s="3">
        <f>+'Indice PondENGHO'!AK77/'Indice PondENGHO'!AK65-1</f>
        <v>0.97212440039549097</v>
      </c>
      <c r="AL79" s="3">
        <f>+'Indice PondENGHO'!AL77/'Indice PondENGHO'!AL65-1</f>
        <v>1.2137664991143997</v>
      </c>
      <c r="AM79" s="11">
        <f>+'Indice PondENGHO'!AM77/'Indice PondENGHO'!AM65-1</f>
        <v>1.0823044693563779</v>
      </c>
      <c r="AN79" s="10">
        <f>+'Indice PondENGHO'!AN77/'Indice PondENGHO'!AN65-1</f>
        <v>1.0650800085549443</v>
      </c>
      <c r="AO79" s="3">
        <f>+'Indice PondENGHO'!AO77/'Indice PondENGHO'!AO65-1</f>
        <v>1.1314078684038638</v>
      </c>
      <c r="AP79" s="3">
        <f>+'Indice PondENGHO'!AP77/'Indice PondENGHO'!AP65-1</f>
        <v>1.1897327254089141</v>
      </c>
      <c r="AQ79" s="3">
        <f>+'Indice PondENGHO'!AQ77/'Indice PondENGHO'!AQ65-1</f>
        <v>0.92195843886016715</v>
      </c>
      <c r="AR79" s="3">
        <f>+'Indice PondENGHO'!AR77/'Indice PondENGHO'!AR65-1</f>
        <v>1.0504886260560151</v>
      </c>
      <c r="AS79" s="3">
        <f>+'Indice PondENGHO'!AS77/'Indice PondENGHO'!AS65-1</f>
        <v>0.97068720980201029</v>
      </c>
      <c r="AT79" s="3">
        <f>+'Indice PondENGHO'!AT77/'Indice PondENGHO'!AT65-1</f>
        <v>0.9139484768955437</v>
      </c>
      <c r="AU79" s="3">
        <f>+'Indice PondENGHO'!AU77/'Indice PondENGHO'!AU65-1</f>
        <v>0.76617795403223088</v>
      </c>
      <c r="AV79" s="3">
        <f>+'Indice PondENGHO'!AV77/'Indice PondENGHO'!AV65-1</f>
        <v>1.006286918326968</v>
      </c>
      <c r="AW79" s="3">
        <f>+'Indice PondENGHO'!AW77/'Indice PondENGHO'!AW65-1</f>
        <v>0.97071662522379265</v>
      </c>
      <c r="AX79" s="3">
        <f>+'Indice PondENGHO'!AX77/'Indice PondENGHO'!AX65-1</f>
        <v>1.2133970608969027</v>
      </c>
      <c r="AY79" s="11">
        <f>+'Indice PondENGHO'!AY77/'Indice PondENGHO'!AY65-1</f>
        <v>1.0822072728470746</v>
      </c>
      <c r="AZ79" s="10">
        <f>+'Indice PondENGHO'!AZ77/'Indice PondENGHO'!AZ65-1</f>
        <v>1.0708152203103323</v>
      </c>
      <c r="BA79" s="3">
        <f>+'Indice PondENGHO'!BA77/'Indice PondENGHO'!BA65-1</f>
        <v>1.130295000483589</v>
      </c>
      <c r="BB79" s="3">
        <f>+'Indice PondENGHO'!BB77/'Indice PondENGHO'!BB65-1</f>
        <v>1.1895427168400934</v>
      </c>
      <c r="BC79" s="3">
        <f>+'Indice PondENGHO'!BC77/'Indice PondENGHO'!BC65-1</f>
        <v>0.92075585361113799</v>
      </c>
      <c r="BD79" s="3">
        <f>+'Indice PondENGHO'!BD77/'Indice PondENGHO'!BD65-1</f>
        <v>1.0472035695980062</v>
      </c>
      <c r="BE79" s="3">
        <f>+'Indice PondENGHO'!BE77/'Indice PondENGHO'!BE65-1</f>
        <v>0.97220959277558472</v>
      </c>
      <c r="BF79" s="3">
        <f>+'Indice PondENGHO'!BF77/'Indice PondENGHO'!BF65-1</f>
        <v>0.91083530524663026</v>
      </c>
      <c r="BG79" s="3">
        <f>+'Indice PondENGHO'!BG77/'Indice PondENGHO'!BG65-1</f>
        <v>0.76266922739561549</v>
      </c>
      <c r="BH79" s="3">
        <f>+'Indice PondENGHO'!BH77/'Indice PondENGHO'!BH65-1</f>
        <v>1.0040406649337674</v>
      </c>
      <c r="BI79" s="3">
        <f>+'Indice PondENGHO'!BI77/'Indice PondENGHO'!BI65-1</f>
        <v>0.97782528119485068</v>
      </c>
      <c r="BJ79" s="3">
        <f>+'Indice PondENGHO'!BJ77/'Indice PondENGHO'!BJ65-1</f>
        <v>1.210453585356452</v>
      </c>
      <c r="BK79" s="11">
        <f>+'Indice PondENGHO'!BK77/'Indice PondENGHO'!BK65-1</f>
        <v>1.0826803811764933</v>
      </c>
      <c r="BL79" s="2">
        <f t="shared" ref="BL79" si="39">+A79</f>
        <v>44986</v>
      </c>
      <c r="BM79" s="3">
        <f>+'Indice PondENGHO'!BL77/'Indice PondENGHO'!BL65-1</f>
        <v>1.0488428895992987</v>
      </c>
      <c r="BN79" s="3">
        <f>+'Indice PondENGHO'!BM77/'Indice PondENGHO'!BM65-1</f>
        <v>1.0451216492989128</v>
      </c>
      <c r="BO79" s="3">
        <f>+'Indice PondENGHO'!BN77/'Indice PondENGHO'!BN65-1</f>
        <v>1.0442830504156988</v>
      </c>
      <c r="BP79" s="3">
        <f>+'Indice PondENGHO'!BO77/'Indice PondENGHO'!BO65-1</f>
        <v>1.0406775344761057</v>
      </c>
      <c r="BQ79" s="3">
        <f>+'Indice PondENGHO'!BP77/'Indice PondENGHO'!BP65-1</f>
        <v>1.0405052222145224</v>
      </c>
      <c r="BR79" s="10">
        <f>+'Indice PondENGHO'!BQ77/'Indice PondENGHO'!BQ65-1</f>
        <v>1.0627797362629412</v>
      </c>
      <c r="BS79" s="3">
        <f>+'Indice PondENGHO'!BR77/'Indice PondENGHO'!BR65-1</f>
        <v>1.1322810949580653</v>
      </c>
      <c r="BT79" s="3">
        <f>+'Indice PondENGHO'!BS77/'Indice PondENGHO'!BS65-1</f>
        <v>1.1898405309324072</v>
      </c>
      <c r="BU79" s="3">
        <f>+'Indice PondENGHO'!BT77/'Indice PondENGHO'!BT65-1</f>
        <v>0.92506764193769575</v>
      </c>
      <c r="BV79" s="3">
        <f>+'Indice PondENGHO'!BU77/'Indice PondENGHO'!BU65-1</f>
        <v>1.0508808029762098</v>
      </c>
      <c r="BW79" s="3">
        <f>+'Indice PondENGHO'!BV77/'Indice PondENGHO'!BV65-1</f>
        <v>0.97041787972214122</v>
      </c>
      <c r="BX79" s="3">
        <f>+'Indice PondENGHO'!BW77/'Indice PondENGHO'!BW65-1</f>
        <v>0.91442737934851848</v>
      </c>
      <c r="BY79" s="3">
        <f>+'Indice PondENGHO'!BX77/'Indice PondENGHO'!BX65-1</f>
        <v>0.76659027378564937</v>
      </c>
      <c r="BZ79" s="3">
        <f>+'Indice PondENGHO'!BY77/'Indice PondENGHO'!BY65-1</f>
        <v>1.0074847806304903</v>
      </c>
      <c r="CA79" s="3">
        <f>+'Indice PondENGHO'!BZ77/'Indice PondENGHO'!BZ65-1</f>
        <v>0.97178702755460522</v>
      </c>
      <c r="CB79" s="3">
        <f>+'Indice PondENGHO'!CA77/'Indice PondENGHO'!CA65-1</f>
        <v>1.21277153304306</v>
      </c>
      <c r="CC79" s="11">
        <f>+'Indice PondENGHO'!CB77/'Indice PondENGHO'!CB65-1</f>
        <v>1.0828191711012951</v>
      </c>
      <c r="CD79" s="3">
        <f>+'Indice PondENGHO'!CC77/'Indice PondENGHO'!CC65-1</f>
        <v>1.0429695317065732</v>
      </c>
      <c r="CE79" s="3">
        <f>+'Indice PondENGHO'!CD77/'Indice PondENGHO'!CD65-1</f>
        <v>1.0429695317065732</v>
      </c>
      <c r="CF79" s="3">
        <f>+'[3]Infla Interanual PondENGHO'!CD79</f>
        <v>1.0426028146941886</v>
      </c>
      <c r="CG79" s="3"/>
      <c r="CI79" s="74">
        <f t="shared" ref="CI79" si="40">+BM79-BQ79</f>
        <v>8.3376673847763705E-3</v>
      </c>
      <c r="CJ79" s="74">
        <f t="shared" si="3"/>
        <v>8.3376673847763705E-3</v>
      </c>
      <c r="CK79" s="74">
        <f t="shared" si="9"/>
        <v>0</v>
      </c>
      <c r="CN79" s="74">
        <f>+'[3]Infla Interanual PondENGHO'!CF79</f>
        <v>8.1316740544723487E-3</v>
      </c>
      <c r="CP79" s="74">
        <f t="shared" ref="CP79:CP80" si="41">+CI79-CN79</f>
        <v>2.0599333030402178E-4</v>
      </c>
      <c r="CT79" s="75">
        <f t="shared" si="28"/>
        <v>1.0488428895992987</v>
      </c>
      <c r="CU79" s="75">
        <f t="shared" si="29"/>
        <v>1.0451216492989128</v>
      </c>
      <c r="CV79" s="75">
        <f t="shared" si="30"/>
        <v>1.0442830504156988</v>
      </c>
      <c r="CW79" s="75">
        <f t="shared" si="31"/>
        <v>1.0406775344761057</v>
      </c>
      <c r="CX79" s="75">
        <f t="shared" si="32"/>
        <v>1.0405052222145224</v>
      </c>
      <c r="CY79" s="76">
        <f>+'[3]Infla Interanual PondENGHO'!BL79</f>
        <v>1.0483379147675884</v>
      </c>
      <c r="CZ79" s="76">
        <f>+'[3]Infla Interanual PondENGHO'!BM79</f>
        <v>1.0447043154933375</v>
      </c>
      <c r="DA79" s="76">
        <f>+'[3]Infla Interanual PondENGHO'!BN79</f>
        <v>1.0438953165526255</v>
      </c>
      <c r="DB79" s="76">
        <f>+'[3]Infla Interanual PondENGHO'!BO79</f>
        <v>1.0403350092455255</v>
      </c>
      <c r="DC79" s="76">
        <f>+'[3]Infla Interanual PondENGHO'!BP79</f>
        <v>1.0402062407131161</v>
      </c>
      <c r="DE79" s="3">
        <f t="shared" si="33"/>
        <v>5.0497483171030311E-4</v>
      </c>
      <c r="DF79" s="3">
        <f t="shared" si="34"/>
        <v>4.1733380557529287E-4</v>
      </c>
      <c r="DG79" s="3">
        <f t="shared" si="35"/>
        <v>3.8773386307333624E-4</v>
      </c>
      <c r="DH79" s="3">
        <f t="shared" si="36"/>
        <v>3.4252523058020401E-4</v>
      </c>
      <c r="DI79" s="3">
        <f t="shared" si="37"/>
        <v>2.9898150140628132E-4</v>
      </c>
      <c r="DJ79" s="3">
        <f t="shared" si="38"/>
        <v>3.6671701238466525E-4</v>
      </c>
    </row>
    <row r="80" spans="1:114" x14ac:dyDescent="0.3">
      <c r="A80" s="2">
        <f t="shared" si="22"/>
        <v>45017</v>
      </c>
      <c r="B80" s="1">
        <f t="shared" si="24"/>
        <v>4</v>
      </c>
      <c r="C80" s="1">
        <f t="shared" ref="C80" si="42">+IF(B80=1,C79+1,C79)</f>
        <v>2023</v>
      </c>
      <c r="D80" s="10">
        <f>+'Indice PondENGHO'!D78/'Indice PondENGHO'!D66-1</f>
        <v>1.1291779960049468</v>
      </c>
      <c r="E80" s="3">
        <f>+'Indice PondENGHO'!E78/'Indice PondENGHO'!E66-1</f>
        <v>1.1482819245679754</v>
      </c>
      <c r="F80" s="3">
        <f>+'Indice PondENGHO'!F78/'Indice PondENGHO'!F66-1</f>
        <v>1.2022623563173531</v>
      </c>
      <c r="G80" s="3">
        <f>+'Indice PondENGHO'!G78/'Indice PondENGHO'!G66-1</f>
        <v>0.94550279559174011</v>
      </c>
      <c r="H80" s="3">
        <f>+'Indice PondENGHO'!H78/'Indice PondENGHO'!H66-1</f>
        <v>1.1193270151434289</v>
      </c>
      <c r="I80" s="3">
        <f>+'Indice PondENGHO'!I78/'Indice PondENGHO'!I66-1</f>
        <v>0.96714144004134828</v>
      </c>
      <c r="J80" s="3">
        <f>+'Indice PondENGHO'!J78/'Indice PondENGHO'!J66-1</f>
        <v>0.93795390504482778</v>
      </c>
      <c r="K80" s="3">
        <f>+'Indice PondENGHO'!K78/'Indice PondENGHO'!K66-1</f>
        <v>0.81777493760122089</v>
      </c>
      <c r="L80" s="3">
        <f>+'Indice PondENGHO'!L78/'Indice PondENGHO'!L66-1</f>
        <v>1.0573849688982482</v>
      </c>
      <c r="M80" s="3">
        <f>+'Indice PondENGHO'!M78/'Indice PondENGHO'!M66-1</f>
        <v>0.96469757170691106</v>
      </c>
      <c r="N80" s="3">
        <f>+'Indice PondENGHO'!N78/'Indice PondENGHO'!N66-1</f>
        <v>1.2799810933543512</v>
      </c>
      <c r="O80" s="11">
        <f>+'Indice PondENGHO'!O78/'Indice PondENGHO'!O66-1</f>
        <v>1.106558084507256</v>
      </c>
      <c r="P80" s="10">
        <f>+'Indice PondENGHO'!P78/'Indice PondENGHO'!P66-1</f>
        <v>1.137252744622852</v>
      </c>
      <c r="Q80" s="3">
        <f>+'Indice PondENGHO'!Q78/'Indice PondENGHO'!Q66-1</f>
        <v>1.1436687465225082</v>
      </c>
      <c r="R80" s="3">
        <f>+'Indice PondENGHO'!R78/'Indice PondENGHO'!R66-1</f>
        <v>1.2042522975756156</v>
      </c>
      <c r="S80" s="3">
        <f>+'Indice PondENGHO'!S78/'Indice PondENGHO'!S66-1</f>
        <v>0.94517180216261321</v>
      </c>
      <c r="T80" s="3">
        <f>+'Indice PondENGHO'!T78/'Indice PondENGHO'!T66-1</f>
        <v>1.1157794804730248</v>
      </c>
      <c r="U80" s="3">
        <f>+'Indice PondENGHO'!U78/'Indice PondENGHO'!U66-1</f>
        <v>0.97021343933395876</v>
      </c>
      <c r="V80" s="3">
        <f>+'Indice PondENGHO'!V78/'Indice PondENGHO'!V66-1</f>
        <v>0.93622843522930621</v>
      </c>
      <c r="W80" s="3">
        <f>+'Indice PondENGHO'!W78/'Indice PondENGHO'!W66-1</f>
        <v>0.81492116739208265</v>
      </c>
      <c r="X80" s="3">
        <f>+'Indice PondENGHO'!X78/'Indice PondENGHO'!X66-1</f>
        <v>1.0558661330522439</v>
      </c>
      <c r="Y80" s="3">
        <f>+'Indice PondENGHO'!Y78/'Indice PondENGHO'!Y66-1</f>
        <v>0.98847697961858372</v>
      </c>
      <c r="Z80" s="3">
        <f>+'Indice PondENGHO'!Z78/'Indice PondENGHO'!Z66-1</f>
        <v>1.2731864461311817</v>
      </c>
      <c r="AA80" s="11">
        <f>+'Indice PondENGHO'!AA78/'Indice PondENGHO'!AA66-1</f>
        <v>1.1078033014857458</v>
      </c>
      <c r="AB80" s="10">
        <f>+'Indice PondENGHO'!AB78/'Indice PondENGHO'!AB66-1</f>
        <v>1.1438226382715633</v>
      </c>
      <c r="AC80" s="3">
        <f>+'Indice PondENGHO'!AC78/'Indice PondENGHO'!AC66-1</f>
        <v>1.1421747033176217</v>
      </c>
      <c r="AD80" s="3">
        <f>+'Indice PondENGHO'!AD78/'Indice PondENGHO'!AD66-1</f>
        <v>1.2056874372535247</v>
      </c>
      <c r="AE80" s="3">
        <f>+'Indice PondENGHO'!AE78/'Indice PondENGHO'!AE66-1</f>
        <v>0.9438229145435828</v>
      </c>
      <c r="AF80" s="3">
        <f>+'Indice PondENGHO'!AF78/'Indice PondENGHO'!AF66-1</f>
        <v>1.1123161961045716</v>
      </c>
      <c r="AG80" s="3">
        <f>+'Indice PondENGHO'!AG78/'Indice PondENGHO'!AG66-1</f>
        <v>0.97227803570666693</v>
      </c>
      <c r="AH80" s="3">
        <f>+'Indice PondENGHO'!AH78/'Indice PondENGHO'!AH66-1</f>
        <v>0.93655768402463635</v>
      </c>
      <c r="AI80" s="3">
        <f>+'Indice PondENGHO'!AI78/'Indice PondENGHO'!AI66-1</f>
        <v>0.81209841628602386</v>
      </c>
      <c r="AJ80" s="3">
        <f>+'Indice PondENGHO'!AJ78/'Indice PondENGHO'!AJ66-1</f>
        <v>1.0546797440970135</v>
      </c>
      <c r="AK80" s="3">
        <f>+'Indice PondENGHO'!AK78/'Indice PondENGHO'!AK66-1</f>
        <v>0.99488295690776996</v>
      </c>
      <c r="AL80" s="3">
        <f>+'Indice PondENGHO'!AL78/'Indice PondENGHO'!AL66-1</f>
        <v>1.2662905849939534</v>
      </c>
      <c r="AM80" s="11">
        <f>+'Indice PondENGHO'!AM78/'Indice PondENGHO'!AM66-1</f>
        <v>1.1084622785658462</v>
      </c>
      <c r="AN80" s="10">
        <f>+'Indice PondENGHO'!AN78/'Indice PondENGHO'!AN66-1</f>
        <v>1.1476251568892044</v>
      </c>
      <c r="AO80" s="3">
        <f>+'Indice PondENGHO'!AO78/'Indice PondENGHO'!AO66-1</f>
        <v>1.1408557325301847</v>
      </c>
      <c r="AP80" s="3">
        <f>+'Indice PondENGHO'!AP78/'Indice PondENGHO'!AP66-1</f>
        <v>1.2070225484897779</v>
      </c>
      <c r="AQ80" s="3">
        <f>+'Indice PondENGHO'!AQ78/'Indice PondENGHO'!AQ66-1</f>
        <v>0.94128536528599027</v>
      </c>
      <c r="AR80" s="3">
        <f>+'Indice PondENGHO'!AR78/'Indice PondENGHO'!AR66-1</f>
        <v>1.1112776212648172</v>
      </c>
      <c r="AS80" s="3">
        <f>+'Indice PondENGHO'!AS78/'Indice PondENGHO'!AS66-1</f>
        <v>0.97392070812269971</v>
      </c>
      <c r="AT80" s="3">
        <f>+'Indice PondENGHO'!AT78/'Indice PondENGHO'!AT66-1</f>
        <v>0.93448406806487028</v>
      </c>
      <c r="AU80" s="3">
        <f>+'Indice PondENGHO'!AU78/'Indice PondENGHO'!AU66-1</f>
        <v>0.81025362734404727</v>
      </c>
      <c r="AV80" s="3">
        <f>+'Indice PondENGHO'!AV78/'Indice PondENGHO'!AV66-1</f>
        <v>1.053378647807198</v>
      </c>
      <c r="AW80" s="3">
        <f>+'Indice PondENGHO'!AW78/'Indice PondENGHO'!AW66-1</f>
        <v>0.99459388632359147</v>
      </c>
      <c r="AX80" s="3">
        <f>+'Indice PondENGHO'!AX78/'Indice PondENGHO'!AX66-1</f>
        <v>1.2627866000254144</v>
      </c>
      <c r="AY80" s="11">
        <f>+'Indice PondENGHO'!AY78/'Indice PondENGHO'!AY66-1</f>
        <v>1.1099591860068028</v>
      </c>
      <c r="AZ80" s="10">
        <f>+'Indice PondENGHO'!AZ78/'Indice PondENGHO'!AZ66-1</f>
        <v>1.1545237216551443</v>
      </c>
      <c r="BA80" s="3">
        <f>+'Indice PondENGHO'!BA78/'Indice PondENGHO'!BA66-1</f>
        <v>1.1383496385042933</v>
      </c>
      <c r="BB80" s="3">
        <f>+'Indice PondENGHO'!BB78/'Indice PondENGHO'!BB66-1</f>
        <v>1.2089454912129027</v>
      </c>
      <c r="BC80" s="3">
        <f>+'Indice PondENGHO'!BC78/'Indice PondENGHO'!BC66-1</f>
        <v>0.94515118425712652</v>
      </c>
      <c r="BD80" s="3">
        <f>+'Indice PondENGHO'!BD78/'Indice PondENGHO'!BD66-1</f>
        <v>1.109771743811617</v>
      </c>
      <c r="BE80" s="3">
        <f>+'Indice PondENGHO'!BE78/'Indice PondENGHO'!BE66-1</f>
        <v>0.97648354160852269</v>
      </c>
      <c r="BF80" s="3">
        <f>+'Indice PondENGHO'!BF78/'Indice PondENGHO'!BF66-1</f>
        <v>0.93283198358133945</v>
      </c>
      <c r="BG80" s="3">
        <f>+'Indice PondENGHO'!BG78/'Indice PondENGHO'!BG66-1</f>
        <v>0.8056595277495413</v>
      </c>
      <c r="BH80" s="3">
        <f>+'Indice PondENGHO'!BH78/'Indice PondENGHO'!BH66-1</f>
        <v>1.0503573072207</v>
      </c>
      <c r="BI80" s="3">
        <f>+'Indice PondENGHO'!BI78/'Indice PondENGHO'!BI66-1</f>
        <v>1.0075943315353877</v>
      </c>
      <c r="BJ80" s="3">
        <f>+'Indice PondENGHO'!BJ78/'Indice PondENGHO'!BJ66-1</f>
        <v>1.2562330103257584</v>
      </c>
      <c r="BK80" s="11">
        <f>+'Indice PondENGHO'!BK78/'Indice PondENGHO'!BK66-1</f>
        <v>1.1137459674863672</v>
      </c>
      <c r="BL80" s="2">
        <f t="shared" ref="BL80" si="43">+A80</f>
        <v>45017</v>
      </c>
      <c r="BM80" s="3">
        <f>+'Indice PondENGHO'!BL78/'Indice PondENGHO'!BL66-1</f>
        <v>1.0960580836650702</v>
      </c>
      <c r="BN80" s="3">
        <f>+'Indice PondENGHO'!BM78/'Indice PondENGHO'!BM66-1</f>
        <v>1.0907723814668961</v>
      </c>
      <c r="BO80" s="3">
        <f>+'Indice PondENGHO'!BN78/'Indice PondENGHO'!BN66-1</f>
        <v>1.0895580459372316</v>
      </c>
      <c r="BP80" s="3">
        <f>+'Indice PondENGHO'!BO78/'Indice PondENGHO'!BO66-1</f>
        <v>1.0842947945155839</v>
      </c>
      <c r="BQ80" s="3">
        <f>+'Indice PondENGHO'!BP78/'Indice PondENGHO'!BP66-1</f>
        <v>1.0823750474423548</v>
      </c>
      <c r="BR80" s="10">
        <f>+'Indice PondENGHO'!BQ78/'Indice PondENGHO'!BQ66-1</f>
        <v>1.1431178869325507</v>
      </c>
      <c r="BS80" s="3">
        <f>+'Indice PondENGHO'!BR78/'Indice PondENGHO'!BR66-1</f>
        <v>1.1418425300981294</v>
      </c>
      <c r="BT80" s="3">
        <f>+'Indice PondENGHO'!BS78/'Indice PondENGHO'!BS66-1</f>
        <v>1.2062197913636328</v>
      </c>
      <c r="BU80" s="3">
        <f>+'Indice PondENGHO'!BT78/'Indice PondENGHO'!BT66-1</f>
        <v>0.94412002723582078</v>
      </c>
      <c r="BV80" s="3">
        <f>+'Indice PondENGHO'!BU78/'Indice PondENGHO'!BU66-1</f>
        <v>1.1120881158992639</v>
      </c>
      <c r="BW80" s="3">
        <f>+'Indice PondENGHO'!BV78/'Indice PondENGHO'!BV66-1</f>
        <v>0.97370854111846872</v>
      </c>
      <c r="BX80" s="3">
        <f>+'Indice PondENGHO'!BW78/'Indice PondENGHO'!BW66-1</f>
        <v>0.93478470271545788</v>
      </c>
      <c r="BY80" s="3">
        <f>+'Indice PondENGHO'!BX78/'Indice PondENGHO'!BX66-1</f>
        <v>0.81094851074092755</v>
      </c>
      <c r="BZ80" s="3">
        <f>+'Indice PondENGHO'!BY78/'Indice PondENGHO'!BY66-1</f>
        <v>1.0532400099007178</v>
      </c>
      <c r="CA80" s="3">
        <f>+'Indice PondENGHO'!BZ78/'Indice PondENGHO'!BZ66-1</f>
        <v>0.99720933544673929</v>
      </c>
      <c r="CB80" s="3">
        <f>+'Indice PondENGHO'!CA78/'Indice PondENGHO'!CA66-1</f>
        <v>1.2633663791100163</v>
      </c>
      <c r="CC80" s="11">
        <f>+'Indice PondENGHO'!CB78/'Indice PondENGHO'!CB66-1</f>
        <v>1.1104758640354109</v>
      </c>
      <c r="CD80" s="3">
        <f>+'Indice PondENGHO'!CC78/'Indice PondENGHO'!CC66-1</f>
        <v>1.0870873034164226</v>
      </c>
      <c r="CE80" s="3">
        <f>+'Indice PondENGHO'!CD78/'Indice PondENGHO'!CD66-1</f>
        <v>1.0870873034164226</v>
      </c>
      <c r="CF80" s="3">
        <f>+'[3]Infla Interanual PondENGHO'!CD80</f>
        <v>1.0875489531985139</v>
      </c>
      <c r="CI80" s="74">
        <f t="shared" ref="CI80" si="44">+BM80-BQ80</f>
        <v>1.3683036222715383E-2</v>
      </c>
      <c r="CJ80" s="74">
        <f t="shared" si="3"/>
        <v>1.3683036222715383E-2</v>
      </c>
      <c r="CK80" s="74">
        <f t="shared" si="9"/>
        <v>0</v>
      </c>
      <c r="CL80" s="74"/>
      <c r="CM80" s="74"/>
      <c r="CN80" s="74">
        <f>+'[3]Infla Interanual PondENGHO'!CF80</f>
        <v>1.3704655964408285E-2</v>
      </c>
      <c r="CO80" s="74"/>
      <c r="CP80" s="74">
        <f t="shared" si="41"/>
        <v>-2.1619741692902039E-5</v>
      </c>
      <c r="CT80" s="75">
        <f t="shared" si="28"/>
        <v>1.0960580836650702</v>
      </c>
      <c r="CU80" s="75">
        <f t="shared" si="29"/>
        <v>1.0907723814668961</v>
      </c>
      <c r="CV80" s="75">
        <f t="shared" si="30"/>
        <v>1.0895580459372316</v>
      </c>
      <c r="CW80" s="75">
        <f t="shared" si="31"/>
        <v>1.0842947945155839</v>
      </c>
      <c r="CX80" s="75">
        <f t="shared" si="32"/>
        <v>1.0823750474423548</v>
      </c>
      <c r="CY80" s="76">
        <f>+'[3]Infla Interanual PondENGHO'!BL80</f>
        <v>1.0965084195980745</v>
      </c>
      <c r="CZ80" s="76">
        <f>+'[3]Infla Interanual PondENGHO'!BM80</f>
        <v>1.0912388971010518</v>
      </c>
      <c r="DA80" s="76">
        <f>+'[3]Infla Interanual PondENGHO'!BN80</f>
        <v>1.0900430852223089</v>
      </c>
      <c r="DB80" s="76">
        <f>+'[3]Infla Interanual PondENGHO'!BO80</f>
        <v>1.0847741885759947</v>
      </c>
      <c r="DC80" s="76">
        <f>+'[3]Infla Interanual PondENGHO'!BP80</f>
        <v>1.0828037636336663</v>
      </c>
      <c r="DE80" s="3">
        <f t="shared" si="33"/>
        <v>-4.5033593300436436E-4</v>
      </c>
      <c r="DF80" s="3">
        <f t="shared" si="34"/>
        <v>-4.665156341556731E-4</v>
      </c>
      <c r="DG80" s="3">
        <f t="shared" si="35"/>
        <v>-4.8503928507726002E-4</v>
      </c>
      <c r="DH80" s="3">
        <f t="shared" si="36"/>
        <v>-4.7939406041086485E-4</v>
      </c>
      <c r="DI80" s="3">
        <f t="shared" si="37"/>
        <v>-4.2871619131146232E-4</v>
      </c>
      <c r="DJ80" s="3">
        <f t="shared" si="38"/>
        <v>-4.6164978209128904E-4</v>
      </c>
    </row>
    <row r="81" spans="1:114" x14ac:dyDescent="0.3">
      <c r="A81" s="2">
        <f t="shared" ref="A81" si="45">+DATE(C81,B81,1)</f>
        <v>45047</v>
      </c>
      <c r="B81" s="1">
        <f t="shared" si="24"/>
        <v>5</v>
      </c>
      <c r="C81" s="1">
        <f t="shared" ref="C81" si="46">+IF(B81=1,C80+1,C80)</f>
        <v>2023</v>
      </c>
      <c r="D81" s="10">
        <f>+'Indice PondENGHO'!D79/'Indice PondENGHO'!D67-1</f>
        <v>1.1616197353598205</v>
      </c>
      <c r="E81" s="3">
        <f>+'Indice PondENGHO'!E79/'Indice PondENGHO'!E67-1</f>
        <v>1.2027553410195271</v>
      </c>
      <c r="F81" s="3">
        <f>+'Indice PondENGHO'!F79/'Indice PondENGHO'!F67-1</f>
        <v>1.2391201571734016</v>
      </c>
      <c r="G81" s="3">
        <f>+'Indice PondENGHO'!G79/'Indice PondENGHO'!G67-1</f>
        <v>1.0884876179350358</v>
      </c>
      <c r="H81" s="3">
        <f>+'Indice PondENGHO'!H79/'Indice PondENGHO'!H67-1</f>
        <v>1.1896062582048543</v>
      </c>
      <c r="I81" s="3">
        <f>+'Indice PondENGHO'!I79/'Indice PondENGHO'!I67-1</f>
        <v>1.0261584304303688</v>
      </c>
      <c r="J81" s="3">
        <f>+'Indice PondENGHO'!J79/'Indice PondENGHO'!J67-1</f>
        <v>0.96435834841264612</v>
      </c>
      <c r="K81" s="3">
        <f>+'Indice PondENGHO'!K79/'Indice PondENGHO'!K67-1</f>
        <v>0.88102530968228709</v>
      </c>
      <c r="L81" s="3">
        <f>+'Indice PondENGHO'!L79/'Indice PondENGHO'!L67-1</f>
        <v>1.1056865523419344</v>
      </c>
      <c r="M81" s="3">
        <f>+'Indice PondENGHO'!M79/'Indice PondENGHO'!M67-1</f>
        <v>0.99822534424960629</v>
      </c>
      <c r="N81" s="3">
        <f>+'Indice PondENGHO'!N79/'Indice PondENGHO'!N67-1</f>
        <v>1.3491250504907413</v>
      </c>
      <c r="O81" s="11">
        <f>+'Indice PondENGHO'!O79/'Indice PondENGHO'!O67-1</f>
        <v>1.1590621683130071</v>
      </c>
      <c r="P81" s="10">
        <f>+'Indice PondENGHO'!P79/'Indice PondENGHO'!P67-1</f>
        <v>1.1689708569976713</v>
      </c>
      <c r="Q81" s="3">
        <f>+'Indice PondENGHO'!Q79/'Indice PondENGHO'!Q67-1</f>
        <v>1.2003243699970954</v>
      </c>
      <c r="R81" s="3">
        <f>+'Indice PondENGHO'!R79/'Indice PondENGHO'!R67-1</f>
        <v>1.239680051283397</v>
      </c>
      <c r="S81" s="3">
        <f>+'Indice PondENGHO'!S79/'Indice PondENGHO'!S67-1</f>
        <v>1.0969285577415335</v>
      </c>
      <c r="T81" s="3">
        <f>+'Indice PondENGHO'!T79/'Indice PondENGHO'!T67-1</f>
        <v>1.1850778785900795</v>
      </c>
      <c r="U81" s="3">
        <f>+'Indice PondENGHO'!U79/'Indice PondENGHO'!U67-1</f>
        <v>1.0262145500068169</v>
      </c>
      <c r="V81" s="3">
        <f>+'Indice PondENGHO'!V79/'Indice PondENGHO'!V67-1</f>
        <v>0.96521829201906661</v>
      </c>
      <c r="W81" s="3">
        <f>+'Indice PondENGHO'!W79/'Indice PondENGHO'!W67-1</f>
        <v>0.87829437508099617</v>
      </c>
      <c r="X81" s="3">
        <f>+'Indice PondENGHO'!X79/'Indice PondENGHO'!X67-1</f>
        <v>1.1111196496482187</v>
      </c>
      <c r="Y81" s="3">
        <f>+'Indice PondENGHO'!Y79/'Indice PondENGHO'!Y67-1</f>
        <v>1.0229147196046551</v>
      </c>
      <c r="Z81" s="3">
        <f>+'Indice PondENGHO'!Z79/'Indice PondENGHO'!Z67-1</f>
        <v>1.3457893705826205</v>
      </c>
      <c r="AA81" s="11">
        <f>+'Indice PondENGHO'!AA79/'Indice PondENGHO'!AA67-1</f>
        <v>1.1590685020810434</v>
      </c>
      <c r="AB81" s="10">
        <f>+'Indice PondENGHO'!AB79/'Indice PondENGHO'!AB67-1</f>
        <v>1.1739661486330841</v>
      </c>
      <c r="AC81" s="3">
        <f>+'Indice PondENGHO'!AC79/'Indice PondENGHO'!AC67-1</f>
        <v>1.2011756691979718</v>
      </c>
      <c r="AD81" s="3">
        <f>+'Indice PondENGHO'!AD79/'Indice PondENGHO'!AD67-1</f>
        <v>1.2405604323868626</v>
      </c>
      <c r="AE81" s="3">
        <f>+'Indice PondENGHO'!AE79/'Indice PondENGHO'!AE67-1</f>
        <v>1.1005754838877291</v>
      </c>
      <c r="AF81" s="3">
        <f>+'Indice PondENGHO'!AF79/'Indice PondENGHO'!AF67-1</f>
        <v>1.181218764995136</v>
      </c>
      <c r="AG81" s="3">
        <f>+'Indice PondENGHO'!AG79/'Indice PondENGHO'!AG67-1</f>
        <v>1.0266066823311144</v>
      </c>
      <c r="AH81" s="3">
        <f>+'Indice PondENGHO'!AH79/'Indice PondENGHO'!AH67-1</f>
        <v>0.96702396756825104</v>
      </c>
      <c r="AI81" s="3">
        <f>+'Indice PondENGHO'!AI79/'Indice PondENGHO'!AI67-1</f>
        <v>0.87620939453561641</v>
      </c>
      <c r="AJ81" s="3">
        <f>+'Indice PondENGHO'!AJ79/'Indice PondENGHO'!AJ67-1</f>
        <v>1.1130196107242485</v>
      </c>
      <c r="AK81" s="3">
        <f>+'Indice PondENGHO'!AK79/'Indice PondENGHO'!AK67-1</f>
        <v>1.0301129862004963</v>
      </c>
      <c r="AL81" s="3">
        <f>+'Indice PondENGHO'!AL79/'Indice PondENGHO'!AL67-1</f>
        <v>1.3450368466175959</v>
      </c>
      <c r="AM81" s="11">
        <f>+'Indice PondENGHO'!AM79/'Indice PondENGHO'!AM67-1</f>
        <v>1.1593249385956108</v>
      </c>
      <c r="AN81" s="10">
        <f>+'Indice PondENGHO'!AN79/'Indice PondENGHO'!AN67-1</f>
        <v>1.1768828619354839</v>
      </c>
      <c r="AO81" s="3">
        <f>+'Indice PondENGHO'!AO79/'Indice PondENGHO'!AO67-1</f>
        <v>1.2001061933886925</v>
      </c>
      <c r="AP81" s="3">
        <f>+'Indice PondENGHO'!AP79/'Indice PondENGHO'!AP67-1</f>
        <v>1.243737767220221</v>
      </c>
      <c r="AQ81" s="3">
        <f>+'Indice PondENGHO'!AQ79/'Indice PondENGHO'!AQ67-1</f>
        <v>1.0988009489649566</v>
      </c>
      <c r="AR81" s="3">
        <f>+'Indice PondENGHO'!AR79/'Indice PondENGHO'!AR67-1</f>
        <v>1.1801242994944143</v>
      </c>
      <c r="AS81" s="3">
        <f>+'Indice PondENGHO'!AS79/'Indice PondENGHO'!AS67-1</f>
        <v>1.0249574331227063</v>
      </c>
      <c r="AT81" s="3">
        <f>+'Indice PondENGHO'!AT79/'Indice PondENGHO'!AT67-1</f>
        <v>0.9686203715201247</v>
      </c>
      <c r="AU81" s="3">
        <f>+'Indice PondENGHO'!AU79/'Indice PondENGHO'!AU67-1</f>
        <v>0.87478303658479661</v>
      </c>
      <c r="AV81" s="3">
        <f>+'Indice PondENGHO'!AV79/'Indice PondENGHO'!AV67-1</f>
        <v>1.1175424072687381</v>
      </c>
      <c r="AW81" s="3">
        <f>+'Indice PondENGHO'!AW79/'Indice PondENGHO'!AW67-1</f>
        <v>1.029256987631483</v>
      </c>
      <c r="AX81" s="3">
        <f>+'Indice PondENGHO'!AX79/'Indice PondENGHO'!AX67-1</f>
        <v>1.3425792808362331</v>
      </c>
      <c r="AY81" s="11">
        <f>+'Indice PondENGHO'!AY79/'Indice PondENGHO'!AY67-1</f>
        <v>1.1601824970403074</v>
      </c>
      <c r="AZ81" s="10">
        <f>+'Indice PondENGHO'!AZ79/'Indice PondENGHO'!AZ67-1</f>
        <v>1.1830079006832044</v>
      </c>
      <c r="BA81" s="3">
        <f>+'Indice PondENGHO'!BA79/'Indice PondENGHO'!BA67-1</f>
        <v>1.197848981009741</v>
      </c>
      <c r="BB81" s="3">
        <f>+'Indice PondENGHO'!BB79/'Indice PondENGHO'!BB67-1</f>
        <v>1.2477501156490112</v>
      </c>
      <c r="BC81" s="3">
        <f>+'Indice PondENGHO'!BC79/'Indice PondENGHO'!BC67-1</f>
        <v>1.1042354764528941</v>
      </c>
      <c r="BD81" s="3">
        <f>+'Indice PondENGHO'!BD79/'Indice PondENGHO'!BD67-1</f>
        <v>1.1776854921609075</v>
      </c>
      <c r="BE81" s="3">
        <f>+'Indice PondENGHO'!BE79/'Indice PondENGHO'!BE67-1</f>
        <v>1.0239414776575728</v>
      </c>
      <c r="BF81" s="3">
        <f>+'Indice PondENGHO'!BF79/'Indice PondENGHO'!BF67-1</f>
        <v>0.9706051226764898</v>
      </c>
      <c r="BG81" s="3">
        <f>+'Indice PondENGHO'!BG79/'Indice PondENGHO'!BG67-1</f>
        <v>0.87036361084960046</v>
      </c>
      <c r="BH81" s="3">
        <f>+'Indice PondENGHO'!BH79/'Indice PondENGHO'!BH67-1</f>
        <v>1.1215010818411759</v>
      </c>
      <c r="BI81" s="3">
        <f>+'Indice PondENGHO'!BI79/'Indice PondENGHO'!BI67-1</f>
        <v>1.0409497164042114</v>
      </c>
      <c r="BJ81" s="3">
        <f>+'Indice PondENGHO'!BJ79/'Indice PondENGHO'!BJ67-1</f>
        <v>1.3399520401398495</v>
      </c>
      <c r="BK81" s="11">
        <f>+'Indice PondENGHO'!BK79/'Indice PondENGHO'!BK67-1</f>
        <v>1.1641064508692871</v>
      </c>
      <c r="BL81" s="2">
        <f t="shared" ref="BL81" si="47">+A81</f>
        <v>45047</v>
      </c>
      <c r="BM81" s="3">
        <f>+'Indice PondENGHO'!BL79/'Indice PondENGHO'!BL67-1</f>
        <v>1.1445343326064892</v>
      </c>
      <c r="BN81" s="3">
        <f>+'Indice PondENGHO'!BM79/'Indice PondENGHO'!BM67-1</f>
        <v>1.1418670393126114</v>
      </c>
      <c r="BO81" s="3">
        <f>+'Indice PondENGHO'!BN79/'Indice PondENGHO'!BN67-1</f>
        <v>1.1418896148087985</v>
      </c>
      <c r="BP81" s="3">
        <f>+'Indice PondENGHO'!BO79/'Indice PondENGHO'!BO67-1</f>
        <v>1.138216257717684</v>
      </c>
      <c r="BQ81" s="3">
        <f>+'Indice PondENGHO'!BP79/'Indice PondENGHO'!BP67-1</f>
        <v>1.140483274263274</v>
      </c>
      <c r="BR81" s="10">
        <f>+'Indice PondENGHO'!BQ79/'Indice PondENGHO'!BQ67-1</f>
        <v>1.1734166825609322</v>
      </c>
      <c r="BS81" s="3">
        <f>+'Indice PondENGHO'!BR79/'Indice PondENGHO'!BR67-1</f>
        <v>1.1999996540615161</v>
      </c>
      <c r="BT81" s="3">
        <f>+'Indice PondENGHO'!BS79/'Indice PondENGHO'!BS67-1</f>
        <v>1.243004694349358</v>
      </c>
      <c r="BU81" s="3">
        <f>+'Indice PondENGHO'!BT79/'Indice PondENGHO'!BT67-1</f>
        <v>1.0993647147574386</v>
      </c>
      <c r="BV81" s="3">
        <f>+'Indice PondENGHO'!BU79/'Indice PondENGHO'!BU67-1</f>
        <v>1.1807382628478367</v>
      </c>
      <c r="BW81" s="3">
        <f>+'Indice PondENGHO'!BV79/'Indice PondENGHO'!BV67-1</f>
        <v>1.0250690669829097</v>
      </c>
      <c r="BX81" s="3">
        <f>+'Indice PondENGHO'!BW79/'Indice PondENGHO'!BW67-1</f>
        <v>0.96820886166203635</v>
      </c>
      <c r="BY81" s="3">
        <f>+'Indice PondENGHO'!BX79/'Indice PondENGHO'!BX67-1</f>
        <v>0.87510481035670251</v>
      </c>
      <c r="BZ81" s="3">
        <f>+'Indice PondENGHO'!BY79/'Indice PondENGHO'!BY67-1</f>
        <v>1.116122729755642</v>
      </c>
      <c r="CA81" s="3">
        <f>+'Indice PondENGHO'!BZ79/'Indice PondENGHO'!BZ67-1</f>
        <v>1.0313579057533908</v>
      </c>
      <c r="CB81" s="3">
        <f>+'Indice PondENGHO'!CA79/'Indice PondENGHO'!CA67-1</f>
        <v>1.3428354828301416</v>
      </c>
      <c r="CC81" s="11">
        <f>+'Indice PondENGHO'!CB79/'Indice PondENGHO'!CB67-1</f>
        <v>1.161226266740389</v>
      </c>
      <c r="CD81" s="3">
        <f>+'Indice PondENGHO'!CC79/'Indice PondENGHO'!CC67-1</f>
        <v>1.1409472496287401</v>
      </c>
      <c r="CE81" s="3">
        <f>+'Indice PondENGHO'!CD79/'Indice PondENGHO'!CD67-1</f>
        <v>1.1409472610491007</v>
      </c>
      <c r="CF81" s="3">
        <f>+'[3]Infla Interanual PondENGHO'!CD81</f>
        <v>1.1409666109341647</v>
      </c>
      <c r="CI81" s="74">
        <f t="shared" ref="CI81" si="48">+BM81-BQ81</f>
        <v>4.0510583432151748E-3</v>
      </c>
      <c r="CJ81" s="74">
        <f t="shared" si="3"/>
        <v>4.0510583432151748E-3</v>
      </c>
      <c r="CK81" s="74">
        <f t="shared" si="9"/>
        <v>0</v>
      </c>
      <c r="CL81" s="74"/>
      <c r="CM81" s="74"/>
      <c r="CN81" s="74">
        <f>+'[3]Infla Interanual PondENGHO'!CF81</f>
        <v>4.1587467245181031E-3</v>
      </c>
      <c r="CO81" s="74"/>
      <c r="CP81" s="74">
        <f t="shared" ref="CP81" si="49">+CI81-CN81</f>
        <v>-1.0768838130292835E-4</v>
      </c>
      <c r="CT81" s="75">
        <f t="shared" ref="CT81" si="50">+BM81</f>
        <v>1.1445343326064892</v>
      </c>
      <c r="CU81" s="75">
        <f t="shared" ref="CU81" si="51">+BN81</f>
        <v>1.1418670393126114</v>
      </c>
      <c r="CV81" s="75">
        <f t="shared" ref="CV81" si="52">+BO81</f>
        <v>1.1418896148087985</v>
      </c>
      <c r="CW81" s="75">
        <f t="shared" ref="CW81" si="53">+BP81</f>
        <v>1.138216257717684</v>
      </c>
      <c r="CX81" s="75">
        <f t="shared" ref="CX81" si="54">+BQ81</f>
        <v>1.140483274263274</v>
      </c>
      <c r="CY81" s="76">
        <f>+'[3]Infla Interanual PondENGHO'!BL81</f>
        <v>1.1446104721177037</v>
      </c>
      <c r="CZ81" s="76">
        <f>+'[3]Infla Interanual PondENGHO'!BM81</f>
        <v>1.1419104236008364</v>
      </c>
      <c r="DA81" s="76">
        <f>+'[3]Infla Interanual PondENGHO'!BN81</f>
        <v>1.1419300715173266</v>
      </c>
      <c r="DB81" s="76">
        <f>+'[3]Infla Interanual PondENGHO'!BO81</f>
        <v>1.1382430645473889</v>
      </c>
      <c r="DC81" s="76">
        <f>+'[3]Infla Interanual PondENGHO'!BP81</f>
        <v>1.1404517253931856</v>
      </c>
      <c r="DE81" s="3">
        <f t="shared" ref="DE81" si="55">+CT81-CY81</f>
        <v>-7.6139511214545763E-5</v>
      </c>
      <c r="DF81" s="3">
        <f t="shared" ref="DF81" si="56">+CU81-CZ81</f>
        <v>-4.3384288225034595E-5</v>
      </c>
      <c r="DG81" s="3">
        <f t="shared" ref="DG81" si="57">+CV81-DA81</f>
        <v>-4.045670852814709E-5</v>
      </c>
      <c r="DH81" s="3">
        <f t="shared" ref="DH81" si="58">+CW81-DB81</f>
        <v>-2.6806829704906221E-5</v>
      </c>
      <c r="DI81" s="3">
        <f t="shared" ref="DI81" si="59">+CX81-DC81</f>
        <v>3.1548870088382586E-5</v>
      </c>
      <c r="DJ81" s="3">
        <f t="shared" ref="DJ81" si="60">+CE81-CF81</f>
        <v>-1.9349885064023908E-5</v>
      </c>
    </row>
    <row r="82" spans="1:114" x14ac:dyDescent="0.3">
      <c r="A82" s="2">
        <f t="shared" ref="A82" si="61">+DATE(C82,B82,1)</f>
        <v>45078</v>
      </c>
      <c r="B82" s="1">
        <f t="shared" si="24"/>
        <v>6</v>
      </c>
      <c r="C82" s="1">
        <f t="shared" ref="C82" si="62">+IF(B82=1,C81+1,C81)</f>
        <v>2023</v>
      </c>
      <c r="D82" s="10">
        <f>+'Indice PondENGHO'!D80/'Indice PondENGHO'!D68-1</f>
        <v>1.161313888043944</v>
      </c>
      <c r="E82" s="3">
        <f>+'Indice PondENGHO'!E80/'Indice PondENGHO'!E68-1</f>
        <v>1.1592576340164511</v>
      </c>
      <c r="F82" s="3">
        <f>+'Indice PondENGHO'!F80/'Indice PondENGHO'!F68-1</f>
        <v>1.2129425105940665</v>
      </c>
      <c r="G82" s="3">
        <f>+'Indice PondENGHO'!G80/'Indice PondENGHO'!G68-1</f>
        <v>1.1441982724814359</v>
      </c>
      <c r="H82" s="3">
        <f>+'Indice PondENGHO'!H80/'Indice PondENGHO'!H68-1</f>
        <v>1.2293694486139</v>
      </c>
      <c r="I82" s="3">
        <f>+'Indice PondENGHO'!I80/'Indice PondENGHO'!I68-1</f>
        <v>1.0519549348778345</v>
      </c>
      <c r="J82" s="3">
        <f>+'Indice PondENGHO'!J80/'Indice PondENGHO'!J68-1</f>
        <v>0.98853688206674128</v>
      </c>
      <c r="K82" s="3">
        <f>+'Indice PondENGHO'!K80/'Indice PondENGHO'!K68-1</f>
        <v>1.0606867666406963</v>
      </c>
      <c r="L82" s="3">
        <f>+'Indice PondENGHO'!L80/'Indice PondENGHO'!L68-1</f>
        <v>1.1547081143108344</v>
      </c>
      <c r="M82" s="3">
        <f>+'Indice PondENGHO'!M80/'Indice PondENGHO'!M68-1</f>
        <v>1.0976468836661781</v>
      </c>
      <c r="N82" s="3">
        <f>+'Indice PondENGHO'!N80/'Indice PondENGHO'!N68-1</f>
        <v>1.3371977042595256</v>
      </c>
      <c r="O82" s="11">
        <f>+'Indice PondENGHO'!O80/'Indice PondENGHO'!O68-1</f>
        <v>1.1926040923535162</v>
      </c>
      <c r="P82" s="10">
        <f>+'Indice PondENGHO'!P80/'Indice PondENGHO'!P68-1</f>
        <v>1.1643933543121197</v>
      </c>
      <c r="Q82" s="3">
        <f>+'Indice PondENGHO'!Q80/'Indice PondENGHO'!Q68-1</f>
        <v>1.1538064517602962</v>
      </c>
      <c r="R82" s="3">
        <f>+'Indice PondENGHO'!R80/'Indice PondENGHO'!R68-1</f>
        <v>1.2123592137990395</v>
      </c>
      <c r="S82" s="3">
        <f>+'Indice PondENGHO'!S80/'Indice PondENGHO'!S68-1</f>
        <v>1.1329353766171839</v>
      </c>
      <c r="T82" s="3">
        <f>+'Indice PondENGHO'!T80/'Indice PondENGHO'!T68-1</f>
        <v>1.2248678428260114</v>
      </c>
      <c r="U82" s="3">
        <f>+'Indice PondENGHO'!U80/'Indice PondENGHO'!U68-1</f>
        <v>1.0508818224075749</v>
      </c>
      <c r="V82" s="3">
        <f>+'Indice PondENGHO'!V80/'Indice PondENGHO'!V68-1</f>
        <v>0.992425227937626</v>
      </c>
      <c r="W82" s="3">
        <f>+'Indice PondENGHO'!W80/'Indice PondENGHO'!W68-1</f>
        <v>1.0623063176849921</v>
      </c>
      <c r="X82" s="3">
        <f>+'Indice PondENGHO'!X80/'Indice PondENGHO'!X68-1</f>
        <v>1.1582260883863182</v>
      </c>
      <c r="Y82" s="3">
        <f>+'Indice PondENGHO'!Y80/'Indice PondENGHO'!Y68-1</f>
        <v>1.1183967358557054</v>
      </c>
      <c r="Z82" s="3">
        <f>+'Indice PondENGHO'!Z80/'Indice PondENGHO'!Z68-1</f>
        <v>1.3389353536158191</v>
      </c>
      <c r="AA82" s="11">
        <f>+'Indice PondENGHO'!AA80/'Indice PondENGHO'!AA68-1</f>
        <v>1.1907883173042859</v>
      </c>
      <c r="AB82" s="10">
        <f>+'Indice PondENGHO'!AB80/'Indice PondENGHO'!AB68-1</f>
        <v>1.1668308116175807</v>
      </c>
      <c r="AC82" s="3">
        <f>+'Indice PondENGHO'!AC80/'Indice PondENGHO'!AC68-1</f>
        <v>1.1538054912852225</v>
      </c>
      <c r="AD82" s="3">
        <f>+'Indice PondENGHO'!AD80/'Indice PondENGHO'!AD68-1</f>
        <v>1.2127162112113758</v>
      </c>
      <c r="AE82" s="3">
        <f>+'Indice PondENGHO'!AE80/'Indice PondENGHO'!AE68-1</f>
        <v>1.1244785980098357</v>
      </c>
      <c r="AF82" s="3">
        <f>+'Indice PondENGHO'!AF80/'Indice PondENGHO'!AF68-1</f>
        <v>1.2208649265162008</v>
      </c>
      <c r="AG82" s="3">
        <f>+'Indice PondENGHO'!AG80/'Indice PondENGHO'!AG68-1</f>
        <v>1.0510307445074898</v>
      </c>
      <c r="AH82" s="3">
        <f>+'Indice PondENGHO'!AH80/'Indice PondENGHO'!AH68-1</f>
        <v>0.99531784057482175</v>
      </c>
      <c r="AI82" s="3">
        <f>+'Indice PondENGHO'!AI80/'Indice PondENGHO'!AI68-1</f>
        <v>1.0632545542596921</v>
      </c>
      <c r="AJ82" s="3">
        <f>+'Indice PondENGHO'!AJ80/'Indice PondENGHO'!AJ68-1</f>
        <v>1.1594424998419619</v>
      </c>
      <c r="AK82" s="3">
        <f>+'Indice PondENGHO'!AK80/'Indice PondENGHO'!AK68-1</f>
        <v>1.1233132876821497</v>
      </c>
      <c r="AL82" s="3">
        <f>+'Indice PondENGHO'!AL80/'Indice PondENGHO'!AL68-1</f>
        <v>1.345431957752067</v>
      </c>
      <c r="AM82" s="11">
        <f>+'Indice PondENGHO'!AM80/'Indice PondENGHO'!AM68-1</f>
        <v>1.1904871392559162</v>
      </c>
      <c r="AN82" s="10">
        <f>+'Indice PondENGHO'!AN80/'Indice PondENGHO'!AN68-1</f>
        <v>1.1684772240950392</v>
      </c>
      <c r="AO82" s="3">
        <f>+'Indice PondENGHO'!AO80/'Indice PondENGHO'!AO68-1</f>
        <v>1.1514446663027003</v>
      </c>
      <c r="AP82" s="3">
        <f>+'Indice PondENGHO'!AP80/'Indice PondENGHO'!AP68-1</f>
        <v>1.2146801318510203</v>
      </c>
      <c r="AQ82" s="3">
        <f>+'Indice PondENGHO'!AQ80/'Indice PondENGHO'!AQ68-1</f>
        <v>1.1226011095905268</v>
      </c>
      <c r="AR82" s="3">
        <f>+'Indice PondENGHO'!AR80/'Indice PondENGHO'!AR68-1</f>
        <v>1.2199327232090855</v>
      </c>
      <c r="AS82" s="3">
        <f>+'Indice PondENGHO'!AS80/'Indice PondENGHO'!AS68-1</f>
        <v>1.0467056585938117</v>
      </c>
      <c r="AT82" s="3">
        <f>+'Indice PondENGHO'!AT80/'Indice PondENGHO'!AT68-1</f>
        <v>1.0006296051560839</v>
      </c>
      <c r="AU82" s="3">
        <f>+'Indice PondENGHO'!AU80/'Indice PondENGHO'!AU68-1</f>
        <v>1.059912597118545</v>
      </c>
      <c r="AV82" s="3">
        <f>+'Indice PondENGHO'!AV80/'Indice PondENGHO'!AV68-1</f>
        <v>1.1615454514352068</v>
      </c>
      <c r="AW82" s="3">
        <f>+'Indice PondENGHO'!AW80/'Indice PondENGHO'!AW68-1</f>
        <v>1.1210016014594242</v>
      </c>
      <c r="AX82" s="3">
        <f>+'Indice PondENGHO'!AX80/'Indice PondENGHO'!AX68-1</f>
        <v>1.3448279837467205</v>
      </c>
      <c r="AY82" s="11">
        <f>+'Indice PondENGHO'!AY80/'Indice PondENGHO'!AY68-1</f>
        <v>1.1905411175162</v>
      </c>
      <c r="AZ82" s="10">
        <f>+'Indice PondENGHO'!AZ80/'Indice PondENGHO'!AZ68-1</f>
        <v>1.1716664473093963</v>
      </c>
      <c r="BA82" s="3">
        <f>+'Indice PondENGHO'!BA80/'Indice PondENGHO'!BA68-1</f>
        <v>1.1476056244268431</v>
      </c>
      <c r="BB82" s="3">
        <f>+'Indice PondENGHO'!BB80/'Indice PondENGHO'!BB68-1</f>
        <v>1.2172973259915283</v>
      </c>
      <c r="BC82" s="3">
        <f>+'Indice PondENGHO'!BC80/'Indice PondENGHO'!BC68-1</f>
        <v>1.1241283074402983</v>
      </c>
      <c r="BD82" s="3">
        <f>+'Indice PondENGHO'!BD80/'Indice PondENGHO'!BD68-1</f>
        <v>1.218833612670732</v>
      </c>
      <c r="BE82" s="3">
        <f>+'Indice PondENGHO'!BE80/'Indice PondENGHO'!BE68-1</f>
        <v>1.0432674206239918</v>
      </c>
      <c r="BF82" s="3">
        <f>+'Indice PondENGHO'!BF80/'Indice PondENGHO'!BF68-1</f>
        <v>1.005973437250042</v>
      </c>
      <c r="BG82" s="3">
        <f>+'Indice PondENGHO'!BG80/'Indice PondENGHO'!BG68-1</f>
        <v>1.0577806001133596</v>
      </c>
      <c r="BH82" s="3">
        <f>+'Indice PondENGHO'!BH80/'Indice PondENGHO'!BH68-1</f>
        <v>1.1620527378515035</v>
      </c>
      <c r="BI82" s="3">
        <f>+'Indice PondENGHO'!BI80/'Indice PondENGHO'!BI68-1</f>
        <v>1.1331030242680797</v>
      </c>
      <c r="BJ82" s="3">
        <f>+'Indice PondENGHO'!BJ80/'Indice PondENGHO'!BJ68-1</f>
        <v>1.3460354180988352</v>
      </c>
      <c r="BK82" s="11">
        <f>+'Indice PondENGHO'!BK80/'Indice PondENGHO'!BK68-1</f>
        <v>1.1931077682570987</v>
      </c>
      <c r="BL82" s="2">
        <f t="shared" ref="BL82" si="63">+A82</f>
        <v>45078</v>
      </c>
      <c r="BM82" s="3">
        <f>+'Indice PondENGHO'!BL80/'Indice PondENGHO'!BL68-1</f>
        <v>1.1568326698136788</v>
      </c>
      <c r="BN82" s="3">
        <f>+'Indice PondENGHO'!BM80/'Indice PondENGHO'!BM68-1</f>
        <v>1.1541028888417699</v>
      </c>
      <c r="BO82" s="3">
        <f>+'Indice PondENGHO'!BN80/'Indice PondENGHO'!BN68-1</f>
        <v>1.1544181135187874</v>
      </c>
      <c r="BP82" s="3">
        <f>+'Indice PondENGHO'!BO80/'Indice PondENGHO'!BO68-1</f>
        <v>1.1523655395051957</v>
      </c>
      <c r="BQ82" s="3">
        <f>+'Indice PondENGHO'!BP80/'Indice PondENGHO'!BP68-1</f>
        <v>1.156529485546935</v>
      </c>
      <c r="BR82" s="10">
        <f>+'Indice PondENGHO'!BQ80/'Indice PondENGHO'!BQ68-1</f>
        <v>1.1667972233060149</v>
      </c>
      <c r="BS82" s="3">
        <f>+'Indice PondENGHO'!BR80/'Indice PondENGHO'!BR68-1</f>
        <v>1.1521736870997046</v>
      </c>
      <c r="BT82" s="3">
        <f>+'Indice PondENGHO'!BS80/'Indice PondENGHO'!BS68-1</f>
        <v>1.2144512417208246</v>
      </c>
      <c r="BU82" s="3">
        <f>+'Indice PondENGHO'!BT80/'Indice PondENGHO'!BT68-1</f>
        <v>1.1276515456167289</v>
      </c>
      <c r="BV82" s="3">
        <f>+'Indice PondENGHO'!BU80/'Indice PondENGHO'!BU68-1</f>
        <v>1.2210734419622193</v>
      </c>
      <c r="BW82" s="3">
        <f>+'Indice PondENGHO'!BV80/'Indice PondENGHO'!BV68-1</f>
        <v>1.0469529599079861</v>
      </c>
      <c r="BX82" s="3">
        <f>+'Indice PondENGHO'!BW80/'Indice PondENGHO'!BW68-1</f>
        <v>0.99943102530396155</v>
      </c>
      <c r="BY82" s="3">
        <f>+'Indice PondENGHO'!BX80/'Indice PondENGHO'!BX68-1</f>
        <v>1.0604462198765403</v>
      </c>
      <c r="BZ82" s="3">
        <f>+'Indice PondENGHO'!BY80/'Indice PondENGHO'!BY68-1</f>
        <v>1.1602070397632342</v>
      </c>
      <c r="CA82" s="3">
        <f>+'Indice PondENGHO'!BZ80/'Indice PondENGHO'!BZ68-1</f>
        <v>1.1244841658400953</v>
      </c>
      <c r="CB82" s="3">
        <f>+'Indice PondENGHO'!CA80/'Indice PondENGHO'!CA68-1</f>
        <v>1.3440615062986021</v>
      </c>
      <c r="CC82" s="11">
        <f>+'Indice PondENGHO'!CB80/'Indice PondENGHO'!CB68-1</f>
        <v>1.1917212671855091</v>
      </c>
      <c r="CD82" s="3">
        <f>+'Indice PondENGHO'!CC80/'Indice PondENGHO'!CC68-1</f>
        <v>1.1548866108484197</v>
      </c>
      <c r="CE82" s="3">
        <f>+'Indice PondENGHO'!CD80/'Indice PondENGHO'!CD68-1</f>
        <v>1.1548864572300817</v>
      </c>
      <c r="CF82" s="3">
        <f>+'[3]Infla Interanual PondENGHO'!CD82</f>
        <v>1.1544393518120599</v>
      </c>
      <c r="CI82" s="74">
        <f t="shared" ref="CI82" si="64">+BM82-BQ82</f>
        <v>3.0318426674380561E-4</v>
      </c>
      <c r="CJ82" s="74">
        <f t="shared" si="3"/>
        <v>3.0318426674380561E-4</v>
      </c>
      <c r="CK82" s="74">
        <f t="shared" si="9"/>
        <v>0</v>
      </c>
      <c r="CL82" s="74"/>
      <c r="CM82" s="74"/>
      <c r="CN82" s="74">
        <f>+'[3]Infla Interanual PondENGHO'!CF82</f>
        <v>2.5080673524735531E-4</v>
      </c>
      <c r="CO82" s="74"/>
      <c r="CP82" s="74">
        <f t="shared" ref="CP82" si="65">+CI82-CN82</f>
        <v>5.2377531496450302E-5</v>
      </c>
      <c r="CT82" s="75">
        <f t="shared" ref="CT82" si="66">+BM82</f>
        <v>1.1568326698136788</v>
      </c>
      <c r="CU82" s="75">
        <f t="shared" ref="CU82" si="67">+BN82</f>
        <v>1.1541028888417699</v>
      </c>
      <c r="CV82" s="75">
        <f t="shared" ref="CV82" si="68">+BO82</f>
        <v>1.1544181135187874</v>
      </c>
      <c r="CW82" s="75">
        <f t="shared" ref="CW82" si="69">+BP82</f>
        <v>1.1523655395051957</v>
      </c>
      <c r="CX82" s="75">
        <f t="shared" ref="CX82" si="70">+BQ82</f>
        <v>1.156529485546935</v>
      </c>
      <c r="CY82" s="76">
        <f>+'[3]Infla Interanual PondENGHO'!BL82</f>
        <v>1.1563601618882031</v>
      </c>
      <c r="CZ82" s="76">
        <f>+'[3]Infla Interanual PondENGHO'!BM82</f>
        <v>1.1536450257700128</v>
      </c>
      <c r="DA82" s="76">
        <f>+'[3]Infla Interanual PondENGHO'!BN82</f>
        <v>1.1539597035638414</v>
      </c>
      <c r="DB82" s="76">
        <f>+'[3]Infla Interanual PondENGHO'!BO82</f>
        <v>1.1519115770868433</v>
      </c>
      <c r="DC82" s="76">
        <f>+'[3]Infla Interanual PondENGHO'!BP82</f>
        <v>1.1561093551529558</v>
      </c>
      <c r="DE82" s="3">
        <f t="shared" ref="DE82" si="71">+CT82-CY82</f>
        <v>4.7250792547570697E-4</v>
      </c>
      <c r="DF82" s="3">
        <f t="shared" ref="DF82" si="72">+CU82-CZ82</f>
        <v>4.5786307175710306E-4</v>
      </c>
      <c r="DG82" s="3">
        <f t="shared" ref="DG82" si="73">+CV82-DA82</f>
        <v>4.5840995494605963E-4</v>
      </c>
      <c r="DH82" s="3">
        <f t="shared" ref="DH82" si="74">+CW82-DB82</f>
        <v>4.5396241835238271E-4</v>
      </c>
      <c r="DI82" s="3">
        <f t="shared" ref="DI82" si="75">+CX82-DC82</f>
        <v>4.2013039397925667E-4</v>
      </c>
      <c r="DJ82" s="3">
        <f t="shared" ref="DJ82" si="76">+CE82-CF82</f>
        <v>4.4710541802173154E-4</v>
      </c>
    </row>
    <row r="83" spans="1:114" x14ac:dyDescent="0.3">
      <c r="A83" s="2">
        <f t="shared" ref="A83" si="77">+DATE(C83,B83,1)</f>
        <v>45108</v>
      </c>
      <c r="B83" s="1">
        <f t="shared" si="24"/>
        <v>7</v>
      </c>
      <c r="C83" s="1">
        <f t="shared" ref="C83" si="78">+IF(B83=1,C82+1,C82)</f>
        <v>2023</v>
      </c>
      <c r="D83" s="10">
        <f>+'Indice PondENGHO'!D81/'Indice PondENGHO'!D69-1</f>
        <v>1.1532613472032471</v>
      </c>
      <c r="E83" s="3">
        <f>+'Indice PondENGHO'!E81/'Indice PondENGHO'!E69-1</f>
        <v>1.2136502545485484</v>
      </c>
      <c r="F83" s="3">
        <f>+'Indice PondENGHO'!F81/'Indice PondENGHO'!F69-1</f>
        <v>1.0942937691768679</v>
      </c>
      <c r="G83" s="3">
        <f>+'Indice PondENGHO'!G81/'Indice PondENGHO'!G69-1</f>
        <v>1.1365957301608822</v>
      </c>
      <c r="H83" s="3">
        <f>+'Indice PondENGHO'!H81/'Indice PondENGHO'!H69-1</f>
        <v>1.1471669573958971</v>
      </c>
      <c r="I83" s="3">
        <f>+'Indice PondENGHO'!I81/'Indice PondENGHO'!I69-1</f>
        <v>1.0992182025452157</v>
      </c>
      <c r="J83" s="3">
        <f>+'Indice PondENGHO'!J81/'Indice PondENGHO'!J69-1</f>
        <v>0.98805347184753289</v>
      </c>
      <c r="K83" s="3">
        <f>+'Indice PondENGHO'!K81/'Indice PondENGHO'!K69-1</f>
        <v>1.1789288192507748</v>
      </c>
      <c r="L83" s="3">
        <f>+'Indice PondENGHO'!L81/'Indice PondENGHO'!L69-1</f>
        <v>1.115353633356337</v>
      </c>
      <c r="M83" s="3">
        <f>+'Indice PondENGHO'!M81/'Indice PondENGHO'!M69-1</f>
        <v>1.0998102040047666</v>
      </c>
      <c r="N83" s="3">
        <f>+'Indice PondENGHO'!N81/'Indice PondENGHO'!N69-1</f>
        <v>1.2992996325385633</v>
      </c>
      <c r="O83" s="11">
        <f>+'Indice PondENGHO'!O81/'Indice PondENGHO'!O69-1</f>
        <v>1.154023287928879</v>
      </c>
      <c r="P83" s="10">
        <f>+'Indice PondENGHO'!P81/'Indice PondENGHO'!P69-1</f>
        <v>1.1577751398199116</v>
      </c>
      <c r="Q83" s="3">
        <f>+'Indice PondENGHO'!Q81/'Indice PondENGHO'!Q69-1</f>
        <v>1.2066741641940699</v>
      </c>
      <c r="R83" s="3">
        <f>+'Indice PondENGHO'!R81/'Indice PondENGHO'!R69-1</f>
        <v>1.095142751274373</v>
      </c>
      <c r="S83" s="3">
        <f>+'Indice PondENGHO'!S81/'Indice PondENGHO'!S69-1</f>
        <v>1.1230776015490087</v>
      </c>
      <c r="T83" s="3">
        <f>+'Indice PondENGHO'!T81/'Indice PondENGHO'!T69-1</f>
        <v>1.1419815926110166</v>
      </c>
      <c r="U83" s="3">
        <f>+'Indice PondENGHO'!U81/'Indice PondENGHO'!U69-1</f>
        <v>1.0957351777566049</v>
      </c>
      <c r="V83" s="3">
        <f>+'Indice PondENGHO'!V81/'Indice PondENGHO'!V69-1</f>
        <v>0.99035903716747065</v>
      </c>
      <c r="W83" s="3">
        <f>+'Indice PondENGHO'!W81/'Indice PondENGHO'!W69-1</f>
        <v>1.1861793365327187</v>
      </c>
      <c r="X83" s="3">
        <f>+'Indice PondENGHO'!X81/'Indice PondENGHO'!X69-1</f>
        <v>1.1176570289950756</v>
      </c>
      <c r="Y83" s="3">
        <f>+'Indice PondENGHO'!Y81/'Indice PondENGHO'!Y69-1</f>
        <v>1.1114941191005241</v>
      </c>
      <c r="Z83" s="3">
        <f>+'Indice PondENGHO'!Z81/'Indice PondENGHO'!Z69-1</f>
        <v>1.2953428301003211</v>
      </c>
      <c r="AA83" s="11">
        <f>+'Indice PondENGHO'!AA81/'Indice PondENGHO'!AA69-1</f>
        <v>1.154956481138794</v>
      </c>
      <c r="AB83" s="10">
        <f>+'Indice PondENGHO'!AB81/'Indice PondENGHO'!AB69-1</f>
        <v>1.1608433074758513</v>
      </c>
      <c r="AC83" s="3">
        <f>+'Indice PondENGHO'!AC81/'Indice PondENGHO'!AC69-1</f>
        <v>1.2086444101028846</v>
      </c>
      <c r="AD83" s="3">
        <f>+'Indice PondENGHO'!AD81/'Indice PondENGHO'!AD69-1</f>
        <v>1.0957204706341503</v>
      </c>
      <c r="AE83" s="3">
        <f>+'Indice PondENGHO'!AE81/'Indice PondENGHO'!AE69-1</f>
        <v>1.113559306920052</v>
      </c>
      <c r="AF83" s="3">
        <f>+'Indice PondENGHO'!AF81/'Indice PondENGHO'!AF69-1</f>
        <v>1.1379818693656505</v>
      </c>
      <c r="AG83" s="3">
        <f>+'Indice PondENGHO'!AG81/'Indice PondENGHO'!AG69-1</f>
        <v>1.0956828547280901</v>
      </c>
      <c r="AH83" s="3">
        <f>+'Indice PondENGHO'!AH81/'Indice PondENGHO'!AH69-1</f>
        <v>0.99145187564387771</v>
      </c>
      <c r="AI83" s="3">
        <f>+'Indice PondENGHO'!AI81/'Indice PondENGHO'!AI69-1</f>
        <v>1.1906845651265585</v>
      </c>
      <c r="AJ83" s="3">
        <f>+'Indice PondENGHO'!AJ81/'Indice PondENGHO'!AJ69-1</f>
        <v>1.1180192828697018</v>
      </c>
      <c r="AK83" s="3">
        <f>+'Indice PondENGHO'!AK81/'Indice PondENGHO'!AK69-1</f>
        <v>1.1148593126496609</v>
      </c>
      <c r="AL83" s="3">
        <f>+'Indice PondENGHO'!AL81/'Indice PondENGHO'!AL69-1</f>
        <v>1.2973797373077911</v>
      </c>
      <c r="AM83" s="11">
        <f>+'Indice PondENGHO'!AM81/'Indice PondENGHO'!AM69-1</f>
        <v>1.1549975946822455</v>
      </c>
      <c r="AN83" s="10">
        <f>+'Indice PondENGHO'!AN81/'Indice PondENGHO'!AN69-1</f>
        <v>1.1629081344336267</v>
      </c>
      <c r="AO83" s="3">
        <f>+'Indice PondENGHO'!AO81/'Indice PondENGHO'!AO69-1</f>
        <v>1.2070576265286861</v>
      </c>
      <c r="AP83" s="3">
        <f>+'Indice PondENGHO'!AP81/'Indice PondENGHO'!AP69-1</f>
        <v>1.0986207435982971</v>
      </c>
      <c r="AQ83" s="3">
        <f>+'Indice PondENGHO'!AQ81/'Indice PondENGHO'!AQ69-1</f>
        <v>1.111434486020547</v>
      </c>
      <c r="AR83" s="3">
        <f>+'Indice PondENGHO'!AR81/'Indice PondENGHO'!AR69-1</f>
        <v>1.1373521520755117</v>
      </c>
      <c r="AS83" s="3">
        <f>+'Indice PondENGHO'!AS81/'Indice PondENGHO'!AS69-1</f>
        <v>1.087296896791345</v>
      </c>
      <c r="AT83" s="3">
        <f>+'Indice PondENGHO'!AT81/'Indice PondENGHO'!AT69-1</f>
        <v>0.99745764973466788</v>
      </c>
      <c r="AU83" s="3">
        <f>+'Indice PondENGHO'!AU81/'Indice PondENGHO'!AU69-1</f>
        <v>1.1883537966019069</v>
      </c>
      <c r="AV83" s="3">
        <f>+'Indice PondENGHO'!AV81/'Indice PondENGHO'!AV69-1</f>
        <v>1.1214649438809516</v>
      </c>
      <c r="AW83" s="3">
        <f>+'Indice PondENGHO'!AW81/'Indice PondENGHO'!AW69-1</f>
        <v>1.1120209989407832</v>
      </c>
      <c r="AX83" s="3">
        <f>+'Indice PondENGHO'!AX81/'Indice PondENGHO'!AX69-1</f>
        <v>1.2912238163391678</v>
      </c>
      <c r="AY83" s="11">
        <f>+'Indice PondENGHO'!AY81/'Indice PondENGHO'!AY69-1</f>
        <v>1.1568219241647348</v>
      </c>
      <c r="AZ83" s="10">
        <f>+'Indice PondENGHO'!AZ81/'Indice PondENGHO'!AZ69-1</f>
        <v>1.1672210199318456</v>
      </c>
      <c r="BA83" s="3">
        <f>+'Indice PondENGHO'!BA81/'Indice PondENGHO'!BA69-1</f>
        <v>1.2024637543216068</v>
      </c>
      <c r="BB83" s="3">
        <f>+'Indice PondENGHO'!BB81/'Indice PondENGHO'!BB69-1</f>
        <v>1.1020769261750867</v>
      </c>
      <c r="BC83" s="3">
        <f>+'Indice PondENGHO'!BC81/'Indice PondENGHO'!BC69-1</f>
        <v>1.1109496677682831</v>
      </c>
      <c r="BD83" s="3">
        <f>+'Indice PondENGHO'!BD81/'Indice PondENGHO'!BD69-1</f>
        <v>1.1352289715098127</v>
      </c>
      <c r="BE83" s="3">
        <f>+'Indice PondENGHO'!BE81/'Indice PondENGHO'!BE69-1</f>
        <v>1.0801831771647019</v>
      </c>
      <c r="BF83" s="3">
        <f>+'Indice PondENGHO'!BF81/'Indice PondENGHO'!BF69-1</f>
        <v>1.0042600090964684</v>
      </c>
      <c r="BG83" s="3">
        <f>+'Indice PondENGHO'!BG81/'Indice PondENGHO'!BG69-1</f>
        <v>1.1914057324049496</v>
      </c>
      <c r="BH83" s="3">
        <f>+'Indice PondENGHO'!BH81/'Indice PondENGHO'!BH69-1</f>
        <v>1.1245514622131165</v>
      </c>
      <c r="BI83" s="3">
        <f>+'Indice PondENGHO'!BI81/'Indice PondENGHO'!BI69-1</f>
        <v>1.119940547360633</v>
      </c>
      <c r="BJ83" s="3">
        <f>+'Indice PondENGHO'!BJ81/'Indice PondENGHO'!BJ69-1</f>
        <v>1.2853830886896511</v>
      </c>
      <c r="BK83" s="11">
        <f>+'Indice PondENGHO'!BK81/'Indice PondENGHO'!BK69-1</f>
        <v>1.160440371310012</v>
      </c>
      <c r="BL83" s="2">
        <f t="shared" ref="BL83" si="79">+A83</f>
        <v>45108</v>
      </c>
      <c r="BM83" s="3">
        <f>+'Indice PondENGHO'!BL81/'Indice PondENGHO'!BL69-1</f>
        <v>1.1362849705280182</v>
      </c>
      <c r="BN83" s="3">
        <f>+'Indice PondENGHO'!BM81/'Indice PondENGHO'!BM69-1</f>
        <v>1.1341227991135683</v>
      </c>
      <c r="BO83" s="3">
        <f>+'Indice PondENGHO'!BN81/'Indice PondENGHO'!BN69-1</f>
        <v>1.1344049915166483</v>
      </c>
      <c r="BP83" s="3">
        <f>+'Indice PondENGHO'!BO81/'Indice PondENGHO'!BO69-1</f>
        <v>1.1314641121675515</v>
      </c>
      <c r="BQ83" s="3">
        <f>+'Indice PondENGHO'!BP81/'Indice PondENGHO'!BP69-1</f>
        <v>1.1336318223216546</v>
      </c>
      <c r="BR83" s="10">
        <f>+'Indice PondENGHO'!BQ81/'Indice PondENGHO'!BQ69-1</f>
        <v>1.1607485710383849</v>
      </c>
      <c r="BS83" s="3">
        <f>+'Indice PondENGHO'!BR81/'Indice PondENGHO'!BR69-1</f>
        <v>1.2067460766120388</v>
      </c>
      <c r="BT83" s="3">
        <f>+'Indice PondENGHO'!BS81/'Indice PondENGHO'!BS69-1</f>
        <v>1.0979145041119569</v>
      </c>
      <c r="BU83" s="3">
        <f>+'Indice PondENGHO'!BT81/'Indice PondENGHO'!BT69-1</f>
        <v>1.1165051980893508</v>
      </c>
      <c r="BV83" s="3">
        <f>+'Indice PondENGHO'!BU81/'Indice PondENGHO'!BU69-1</f>
        <v>1.1380158657615</v>
      </c>
      <c r="BW83" s="3">
        <f>+'Indice PondENGHO'!BV81/'Indice PondENGHO'!BV69-1</f>
        <v>1.0877710733433736</v>
      </c>
      <c r="BX83" s="3">
        <f>+'Indice PondENGHO'!BW81/'Indice PondENGHO'!BW69-1</f>
        <v>0.99705216096709237</v>
      </c>
      <c r="BY83" s="3">
        <f>+'Indice PondENGHO'!BX81/'Indice PondENGHO'!BX69-1</f>
        <v>1.188220754242419</v>
      </c>
      <c r="BZ83" s="3">
        <f>+'Indice PondENGHO'!BY81/'Indice PondENGHO'!BY69-1</f>
        <v>1.1208728810188835</v>
      </c>
      <c r="CA83" s="3">
        <f>+'Indice PondENGHO'!BZ81/'Indice PondENGHO'!BZ69-1</f>
        <v>1.1148810354297818</v>
      </c>
      <c r="CB83" s="3">
        <f>+'Indice PondENGHO'!CA81/'Indice PondENGHO'!CA69-1</f>
        <v>1.2909912888999791</v>
      </c>
      <c r="CC83" s="11">
        <f>+'Indice PondENGHO'!CB81/'Indice PondENGHO'!CB69-1</f>
        <v>1.1573201123165595</v>
      </c>
      <c r="CD83" s="3">
        <f>+'Indice PondENGHO'!CC81/'Indice PondENGHO'!CC69-1</f>
        <v>1.1336912872806026</v>
      </c>
      <c r="CE83" s="3">
        <f>+'Indice PondENGHO'!CD81/'Indice PondENGHO'!CD69-1</f>
        <v>1.1336912872806026</v>
      </c>
      <c r="CF83" s="3">
        <f>+'[3]Infla Interanual PondENGHO'!CD83</f>
        <v>1.1339171610340109</v>
      </c>
      <c r="CI83" s="74">
        <f t="shared" ref="CI83" si="80">+BM83-BQ83</f>
        <v>2.6531482063636425E-3</v>
      </c>
      <c r="CJ83" s="74">
        <f t="shared" si="3"/>
        <v>2.6531482063636425E-3</v>
      </c>
      <c r="CK83" s="74">
        <f t="shared" si="9"/>
        <v>0</v>
      </c>
    </row>
    <row r="84" spans="1:114" x14ac:dyDescent="0.3">
      <c r="A84" s="2">
        <f t="shared" ref="A84" si="81">+DATE(C84,B84,1)</f>
        <v>45139</v>
      </c>
      <c r="B84" s="1">
        <f t="shared" si="24"/>
        <v>8</v>
      </c>
      <c r="C84" s="1">
        <f t="shared" ref="C84" si="82">+IF(B84=1,C83+1,C83)</f>
        <v>2023</v>
      </c>
      <c r="D84" s="10">
        <f>+'Indice PondENGHO'!D82/'Indice PondENGHO'!D70-1</f>
        <v>1.3328045814865623</v>
      </c>
      <c r="E84" s="3">
        <f>+'Indice PondENGHO'!E82/'Indice PondENGHO'!E70-1</f>
        <v>1.253193801922373</v>
      </c>
      <c r="F84" s="3">
        <f>+'Indice PondENGHO'!F82/'Indice PondENGHO'!F70-1</f>
        <v>1.0821195137714961</v>
      </c>
      <c r="G84" s="3">
        <f>+'Indice PondENGHO'!G82/'Indice PondENGHO'!G70-1</f>
        <v>1.1849510139425332</v>
      </c>
      <c r="H84" s="3">
        <f>+'Indice PondENGHO'!H82/'Indice PondENGHO'!H70-1</f>
        <v>1.2636023514287422</v>
      </c>
      <c r="I84" s="3">
        <f>+'Indice PondENGHO'!I82/'Indice PondENGHO'!I70-1</f>
        <v>1.2909740624026953</v>
      </c>
      <c r="J84" s="3">
        <f>+'Indice PondENGHO'!J82/'Indice PondENGHO'!J70-1</f>
        <v>1.0643013582918543</v>
      </c>
      <c r="K84" s="3">
        <f>+'Indice PondENGHO'!K82/'Indice PondENGHO'!K70-1</f>
        <v>1.1908637655316023</v>
      </c>
      <c r="L84" s="3">
        <f>+'Indice PondENGHO'!L82/'Indice PondENGHO'!L70-1</f>
        <v>1.2435321397026877</v>
      </c>
      <c r="M84" s="3">
        <f>+'Indice PondENGHO'!M82/'Indice PondENGHO'!M70-1</f>
        <v>1.17571077742575</v>
      </c>
      <c r="N84" s="3">
        <f>+'Indice PondENGHO'!N82/'Indice PondENGHO'!N70-1</f>
        <v>1.4295820270108677</v>
      </c>
      <c r="O84" s="11">
        <f>+'Indice PondENGHO'!O82/'Indice PondENGHO'!O70-1</f>
        <v>1.1729977483876532</v>
      </c>
      <c r="P84" s="10">
        <f>+'Indice PondENGHO'!P82/'Indice PondENGHO'!P70-1</f>
        <v>1.3333868292474915</v>
      </c>
      <c r="Q84" s="3">
        <f>+'Indice PondENGHO'!Q82/'Indice PondENGHO'!Q70-1</f>
        <v>1.2380389792501325</v>
      </c>
      <c r="R84" s="3">
        <f>+'Indice PondENGHO'!R82/'Indice PondENGHO'!R70-1</f>
        <v>1.0823422845414563</v>
      </c>
      <c r="S84" s="3">
        <f>+'Indice PondENGHO'!S82/'Indice PondENGHO'!S70-1</f>
        <v>1.1847652911210638</v>
      </c>
      <c r="T84" s="3">
        <f>+'Indice PondENGHO'!T82/'Indice PondENGHO'!T70-1</f>
        <v>1.2548680705649926</v>
      </c>
      <c r="U84" s="3">
        <f>+'Indice PondENGHO'!U82/'Indice PondENGHO'!U70-1</f>
        <v>1.2847468720011266</v>
      </c>
      <c r="V84" s="3">
        <f>+'Indice PondENGHO'!V82/'Indice PondENGHO'!V70-1</f>
        <v>1.0656031035505014</v>
      </c>
      <c r="W84" s="3">
        <f>+'Indice PondENGHO'!W82/'Indice PondENGHO'!W70-1</f>
        <v>1.1957048317323475</v>
      </c>
      <c r="X84" s="3">
        <f>+'Indice PondENGHO'!X82/'Indice PondENGHO'!X70-1</f>
        <v>1.2485428636692091</v>
      </c>
      <c r="Y84" s="3">
        <f>+'Indice PondENGHO'!Y82/'Indice PondENGHO'!Y70-1</f>
        <v>1.1941097507364131</v>
      </c>
      <c r="Z84" s="3">
        <f>+'Indice PondENGHO'!Z82/'Indice PondENGHO'!Z70-1</f>
        <v>1.4249385905222396</v>
      </c>
      <c r="AA84" s="11">
        <f>+'Indice PondENGHO'!AA82/'Indice PondENGHO'!AA70-1</f>
        <v>1.1703284200867028</v>
      </c>
      <c r="AB84" s="10">
        <f>+'Indice PondENGHO'!AB82/'Indice PondENGHO'!AB70-1</f>
        <v>1.3333954332196178</v>
      </c>
      <c r="AC84" s="3">
        <f>+'Indice PondENGHO'!AC82/'Indice PondENGHO'!AC70-1</f>
        <v>1.2418854519075686</v>
      </c>
      <c r="AD84" s="3">
        <f>+'Indice PondENGHO'!AD82/'Indice PondENGHO'!AD70-1</f>
        <v>1.0826278966067906</v>
      </c>
      <c r="AE84" s="3">
        <f>+'Indice PondENGHO'!AE82/'Indice PondENGHO'!AE70-1</f>
        <v>1.1818236976228751</v>
      </c>
      <c r="AF84" s="3">
        <f>+'Indice PondENGHO'!AF82/'Indice PondENGHO'!AF70-1</f>
        <v>1.2478180098091882</v>
      </c>
      <c r="AG84" s="3">
        <f>+'Indice PondENGHO'!AG82/'Indice PondENGHO'!AG70-1</f>
        <v>1.2821019557186295</v>
      </c>
      <c r="AH84" s="3">
        <f>+'Indice PondENGHO'!AH82/'Indice PondENGHO'!AH70-1</f>
        <v>1.0680779373915361</v>
      </c>
      <c r="AI84" s="3">
        <f>+'Indice PondENGHO'!AI82/'Indice PondENGHO'!AI70-1</f>
        <v>1.1995533704110408</v>
      </c>
      <c r="AJ84" s="3">
        <f>+'Indice PondENGHO'!AJ82/'Indice PondENGHO'!AJ70-1</f>
        <v>1.2503083229787295</v>
      </c>
      <c r="AK84" s="3">
        <f>+'Indice PondENGHO'!AK82/'Indice PondENGHO'!AK70-1</f>
        <v>1.2002994507804319</v>
      </c>
      <c r="AL84" s="3">
        <f>+'Indice PondENGHO'!AL82/'Indice PondENGHO'!AL70-1</f>
        <v>1.4235083111187143</v>
      </c>
      <c r="AM84" s="11">
        <f>+'Indice PondENGHO'!AM82/'Indice PondENGHO'!AM70-1</f>
        <v>1.1683262071908951</v>
      </c>
      <c r="AN84" s="10">
        <f>+'Indice PondENGHO'!AN82/'Indice PondENGHO'!AN70-1</f>
        <v>1.3333791145558433</v>
      </c>
      <c r="AO84" s="3">
        <f>+'Indice PondENGHO'!AO82/'Indice PondENGHO'!AO70-1</f>
        <v>1.2377064704835763</v>
      </c>
      <c r="AP84" s="3">
        <f>+'Indice PondENGHO'!AP82/'Indice PondENGHO'!AP70-1</f>
        <v>1.0858592664977667</v>
      </c>
      <c r="AQ84" s="3">
        <f>+'Indice PondENGHO'!AQ82/'Indice PondENGHO'!AQ70-1</f>
        <v>1.1854552268103786</v>
      </c>
      <c r="AR84" s="3">
        <f>+'Indice PondENGHO'!AR82/'Indice PondENGHO'!AR70-1</f>
        <v>1.2472588433381442</v>
      </c>
      <c r="AS84" s="3">
        <f>+'Indice PondENGHO'!AS82/'Indice PondENGHO'!AS70-1</f>
        <v>1.2741014538902364</v>
      </c>
      <c r="AT84" s="3">
        <f>+'Indice PondENGHO'!AT82/'Indice PondENGHO'!AT70-1</f>
        <v>1.0697603104747877</v>
      </c>
      <c r="AU84" s="3">
        <f>+'Indice PondENGHO'!AU82/'Indice PondENGHO'!AU70-1</f>
        <v>1.1965294540669396</v>
      </c>
      <c r="AV84" s="3">
        <f>+'Indice PondENGHO'!AV82/'Indice PondENGHO'!AV70-1</f>
        <v>1.2560725051859372</v>
      </c>
      <c r="AW84" s="3">
        <f>+'Indice PondENGHO'!AW82/'Indice PondENGHO'!AW70-1</f>
        <v>1.1964610720751621</v>
      </c>
      <c r="AX84" s="3">
        <f>+'Indice PondENGHO'!AX82/'Indice PondENGHO'!AX70-1</f>
        <v>1.4172302004377744</v>
      </c>
      <c r="AY84" s="11">
        <f>+'Indice PondENGHO'!AY82/'Indice PondENGHO'!AY70-1</f>
        <v>1.17079365514244</v>
      </c>
      <c r="AZ84" s="10">
        <f>+'Indice PondENGHO'!AZ82/'Indice PondENGHO'!AZ70-1</f>
        <v>1.3356625439018077</v>
      </c>
      <c r="BA84" s="3">
        <f>+'Indice PondENGHO'!BA82/'Indice PondENGHO'!BA70-1</f>
        <v>1.2271399929810953</v>
      </c>
      <c r="BB84" s="3">
        <f>+'Indice PondENGHO'!BB82/'Indice PondENGHO'!BB70-1</f>
        <v>1.0891839736219389</v>
      </c>
      <c r="BC84" s="3">
        <f>+'Indice PondENGHO'!BC82/'Indice PondENGHO'!BC70-1</f>
        <v>1.1976525281815191</v>
      </c>
      <c r="BD84" s="3">
        <f>+'Indice PondENGHO'!BD82/'Indice PondENGHO'!BD70-1</f>
        <v>1.246599398593744</v>
      </c>
      <c r="BE84" s="3">
        <f>+'Indice PondENGHO'!BE82/'Indice PondENGHO'!BE70-1</f>
        <v>1.2663802150709813</v>
      </c>
      <c r="BF84" s="3">
        <f>+'Indice PondENGHO'!BF82/'Indice PondENGHO'!BF70-1</f>
        <v>1.0731141325079707</v>
      </c>
      <c r="BG84" s="3">
        <f>+'Indice PondENGHO'!BG82/'Indice PondENGHO'!BG70-1</f>
        <v>1.1997051224823818</v>
      </c>
      <c r="BH84" s="3">
        <f>+'Indice PondENGHO'!BH82/'Indice PondENGHO'!BH70-1</f>
        <v>1.2606292899530116</v>
      </c>
      <c r="BI84" s="3">
        <f>+'Indice PondENGHO'!BI82/'Indice PondENGHO'!BI70-1</f>
        <v>1.21417996497114</v>
      </c>
      <c r="BJ84" s="3">
        <f>+'Indice PondENGHO'!BJ82/'Indice PondENGHO'!BJ70-1</f>
        <v>1.4104837034004416</v>
      </c>
      <c r="BK84" s="11">
        <f>+'Indice PondENGHO'!BK82/'Indice PondENGHO'!BK70-1</f>
        <v>1.1742334033895108</v>
      </c>
      <c r="BL84" s="2">
        <f t="shared" ref="BL84" si="83">+A84</f>
        <v>45139</v>
      </c>
      <c r="BM84" s="3">
        <f>+'Indice PondENGHO'!BL82/'Indice PondENGHO'!BL70-1</f>
        <v>1.2535477539524118</v>
      </c>
      <c r="BN84" s="3">
        <f>+'Indice PondENGHO'!BM82/'Indice PondENGHO'!BM70-1</f>
        <v>1.2448550394880069</v>
      </c>
      <c r="BO84" s="3">
        <f>+'Indice PondENGHO'!BN82/'Indice PondENGHO'!BN70-1</f>
        <v>1.244435796203446</v>
      </c>
      <c r="BP84" s="3">
        <f>+'Indice PondENGHO'!BO82/'Indice PondENGHO'!BO70-1</f>
        <v>1.2388033482452463</v>
      </c>
      <c r="BQ84" s="3">
        <f>+'Indice PondENGHO'!BP82/'Indice PondENGHO'!BP70-1</f>
        <v>1.2399873333470954</v>
      </c>
      <c r="BR84" s="10">
        <f>+'Indice PondENGHO'!BQ82/'Indice PondENGHO'!BQ70-1</f>
        <v>1.333791756505998</v>
      </c>
      <c r="BS84" s="3">
        <f>+'Indice PondENGHO'!BR82/'Indice PondENGHO'!BR70-1</f>
        <v>1.2373484736931153</v>
      </c>
      <c r="BT84" s="3">
        <f>+'Indice PondENGHO'!BS82/'Indice PondENGHO'!BS70-1</f>
        <v>1.0851254833861468</v>
      </c>
      <c r="BU84" s="3">
        <f>+'Indice PondENGHO'!BT82/'Indice PondENGHO'!BT70-1</f>
        <v>1.1886201582961253</v>
      </c>
      <c r="BV84" s="3">
        <f>+'Indice PondENGHO'!BU82/'Indice PondENGHO'!BU70-1</f>
        <v>1.2494773199893072</v>
      </c>
      <c r="BW84" s="3">
        <f>+'Indice PondENGHO'!BV82/'Indice PondENGHO'!BV70-1</f>
        <v>1.274899322695779</v>
      </c>
      <c r="BX84" s="3">
        <f>+'Indice PondENGHO'!BW82/'Indice PondENGHO'!BW70-1</f>
        <v>1.0696065317951291</v>
      </c>
      <c r="BY84" s="3">
        <f>+'Indice PondENGHO'!BX82/'Indice PondENGHO'!BX70-1</f>
        <v>1.1972346918614609</v>
      </c>
      <c r="BZ84" s="3">
        <f>+'Indice PondENGHO'!BY82/'Indice PondENGHO'!BY70-1</f>
        <v>1.2544463366970242</v>
      </c>
      <c r="CA84" s="3">
        <f>+'Indice PondENGHO'!BZ82/'Indice PondENGHO'!BZ70-1</f>
        <v>1.2026698535787372</v>
      </c>
      <c r="CB84" s="3">
        <f>+'Indice PondENGHO'!CA82/'Indice PondENGHO'!CA70-1</f>
        <v>1.4174442983947229</v>
      </c>
      <c r="CC84" s="11">
        <f>+'Indice PondENGHO'!CB82/'Indice PondENGHO'!CB70-1</f>
        <v>1.1718068323484188</v>
      </c>
      <c r="CD84" s="3">
        <f>+'Indice PondENGHO'!CC82/'Indice PondENGHO'!CC70-1</f>
        <v>1.2429543186131178</v>
      </c>
      <c r="CE84" s="3">
        <f>+'Indice PondENGHO'!CD82/'Indice PondENGHO'!CD70-1</f>
        <v>1.2429543186131178</v>
      </c>
      <c r="CF84" s="3">
        <f>+'[3]Infla Interanual PondENGHO'!CD84</f>
        <v>1.2434061624049924</v>
      </c>
      <c r="CI84" s="74">
        <f t="shared" ref="CI84" si="84">+BM84-BQ84</f>
        <v>1.356042060531637E-2</v>
      </c>
      <c r="CJ84" s="74">
        <f t="shared" si="3"/>
        <v>1.356042060531637E-2</v>
      </c>
      <c r="CK84" s="74">
        <f t="shared" si="9"/>
        <v>0</v>
      </c>
    </row>
    <row r="85" spans="1:114" x14ac:dyDescent="0.3">
      <c r="A85" s="2">
        <f t="shared" ref="A85" si="85">+DATE(C85,B85,1)</f>
        <v>45170</v>
      </c>
      <c r="B85" s="1">
        <f t="shared" si="24"/>
        <v>9</v>
      </c>
      <c r="C85" s="1">
        <f t="shared" ref="C85" si="86">+IF(B85=1,C84+1,C84)</f>
        <v>2023</v>
      </c>
      <c r="D85" s="10">
        <f>+'Indice PondENGHO'!D83/'Indice PondENGHO'!D71-1</f>
        <v>1.5071070253290286</v>
      </c>
      <c r="E85" s="3">
        <f>+'Indice PondENGHO'!E83/'Indice PondENGHO'!E71-1</f>
        <v>1.2961090490946434</v>
      </c>
      <c r="F85" s="3">
        <f>+'Indice PondENGHO'!F83/'Indice PondENGHO'!F71-1</f>
        <v>1.1691194305713615</v>
      </c>
      <c r="G85" s="3">
        <f>+'Indice PondENGHO'!G83/'Indice PondENGHO'!G71-1</f>
        <v>1.2951939670829899</v>
      </c>
      <c r="H85" s="3">
        <f>+'Indice PondENGHO'!H83/'Indice PondENGHO'!H71-1</f>
        <v>1.4115850717230205</v>
      </c>
      <c r="I85" s="3">
        <f>+'Indice PondENGHO'!I83/'Indice PondENGHO'!I71-1</f>
        <v>1.4092742173660464</v>
      </c>
      <c r="J85" s="3">
        <f>+'Indice PondENGHO'!J83/'Indice PondENGHO'!J71-1</f>
        <v>1.1719393104445635</v>
      </c>
      <c r="K85" s="3">
        <f>+'Indice PondENGHO'!K83/'Indice PondENGHO'!K71-1</f>
        <v>1.3432893929169141</v>
      </c>
      <c r="L85" s="3">
        <f>+'Indice PondENGHO'!L83/'Indice PondENGHO'!L71-1</f>
        <v>1.4570687610410116</v>
      </c>
      <c r="M85" s="3">
        <f>+'Indice PondENGHO'!M83/'Indice PondENGHO'!M71-1</f>
        <v>1.2723586839273984</v>
      </c>
      <c r="N85" s="3">
        <f>+'Indice PondENGHO'!N83/'Indice PondENGHO'!N71-1</f>
        <v>1.6115687034745152</v>
      </c>
      <c r="O85" s="11">
        <f>+'Indice PondENGHO'!O83/'Indice PondENGHO'!O71-1</f>
        <v>1.2712701806872007</v>
      </c>
      <c r="P85" s="10">
        <f>+'Indice PondENGHO'!P83/'Indice PondENGHO'!P71-1</f>
        <v>1.5051601421594247</v>
      </c>
      <c r="Q85" s="3">
        <f>+'Indice PondENGHO'!Q83/'Indice PondENGHO'!Q71-1</f>
        <v>1.2808043865526413</v>
      </c>
      <c r="R85" s="3">
        <f>+'Indice PondENGHO'!R83/'Indice PondENGHO'!R71-1</f>
        <v>1.1734758436461776</v>
      </c>
      <c r="S85" s="3">
        <f>+'Indice PondENGHO'!S83/'Indice PondENGHO'!S71-1</f>
        <v>1.2988820197908768</v>
      </c>
      <c r="T85" s="3">
        <f>+'Indice PondENGHO'!T83/'Indice PondENGHO'!T71-1</f>
        <v>1.3991676421837691</v>
      </c>
      <c r="U85" s="3">
        <f>+'Indice PondENGHO'!U83/'Indice PondENGHO'!U71-1</f>
        <v>1.4037230456274803</v>
      </c>
      <c r="V85" s="3">
        <f>+'Indice PondENGHO'!V83/'Indice PondENGHO'!V71-1</f>
        <v>1.1707565001408931</v>
      </c>
      <c r="W85" s="3">
        <f>+'Indice PondENGHO'!W83/'Indice PondENGHO'!W71-1</f>
        <v>1.3486533036379766</v>
      </c>
      <c r="X85" s="3">
        <f>+'Indice PondENGHO'!X83/'Indice PondENGHO'!X71-1</f>
        <v>1.4616542996054918</v>
      </c>
      <c r="Y85" s="3">
        <f>+'Indice PondENGHO'!Y83/'Indice PondENGHO'!Y71-1</f>
        <v>1.3019923640441817</v>
      </c>
      <c r="Z85" s="3">
        <f>+'Indice PondENGHO'!Z83/'Indice PondENGHO'!Z71-1</f>
        <v>1.6120514628770231</v>
      </c>
      <c r="AA85" s="11">
        <f>+'Indice PondENGHO'!AA83/'Indice PondENGHO'!AA71-1</f>
        <v>1.2692825762358111</v>
      </c>
      <c r="AB85" s="10">
        <f>+'Indice PondENGHO'!AB83/'Indice PondENGHO'!AB71-1</f>
        <v>1.5034777183093246</v>
      </c>
      <c r="AC85" s="3">
        <f>+'Indice PondENGHO'!AC83/'Indice PondENGHO'!AC71-1</f>
        <v>1.2875088072813665</v>
      </c>
      <c r="AD85" s="3">
        <f>+'Indice PondENGHO'!AD83/'Indice PondENGHO'!AD71-1</f>
        <v>1.174649700530602</v>
      </c>
      <c r="AE85" s="3">
        <f>+'Indice PondENGHO'!AE83/'Indice PondENGHO'!AE71-1</f>
        <v>1.2973770657859962</v>
      </c>
      <c r="AF85" s="3">
        <f>+'Indice PondENGHO'!AF83/'Indice PondENGHO'!AF71-1</f>
        <v>1.3902614355870759</v>
      </c>
      <c r="AG85" s="3">
        <f>+'Indice PondENGHO'!AG83/'Indice PondENGHO'!AG71-1</f>
        <v>1.4033711765124561</v>
      </c>
      <c r="AH85" s="3">
        <f>+'Indice PondENGHO'!AH83/'Indice PondENGHO'!AH71-1</f>
        <v>1.1724326855141953</v>
      </c>
      <c r="AI85" s="3">
        <f>+'Indice PondENGHO'!AI83/'Indice PondENGHO'!AI71-1</f>
        <v>1.3533947611156623</v>
      </c>
      <c r="AJ85" s="3">
        <f>+'Indice PondENGHO'!AJ83/'Indice PondENGHO'!AJ71-1</f>
        <v>1.4632037142826397</v>
      </c>
      <c r="AK85" s="3">
        <f>+'Indice PondENGHO'!AK83/'Indice PondENGHO'!AK71-1</f>
        <v>1.3101242684765486</v>
      </c>
      <c r="AL85" s="3">
        <f>+'Indice PondENGHO'!AL83/'Indice PondENGHO'!AL71-1</f>
        <v>1.6163296015397557</v>
      </c>
      <c r="AM85" s="11">
        <f>+'Indice PondENGHO'!AM83/'Indice PondENGHO'!AM71-1</f>
        <v>1.2669320520878822</v>
      </c>
      <c r="AN85" s="10">
        <f>+'Indice PondENGHO'!AN83/'Indice PondENGHO'!AN71-1</f>
        <v>1.5023500714830513</v>
      </c>
      <c r="AO85" s="3">
        <f>+'Indice PondENGHO'!AO83/'Indice PondENGHO'!AO71-1</f>
        <v>1.2824538137702381</v>
      </c>
      <c r="AP85" s="3">
        <f>+'Indice PondENGHO'!AP83/'Indice PondENGHO'!AP71-1</f>
        <v>1.1811165301932989</v>
      </c>
      <c r="AQ85" s="3">
        <f>+'Indice PondENGHO'!AQ83/'Indice PondENGHO'!AQ71-1</f>
        <v>1.3023563005450205</v>
      </c>
      <c r="AR85" s="3">
        <f>+'Indice PondENGHO'!AR83/'Indice PondENGHO'!AR71-1</f>
        <v>1.3893049974849707</v>
      </c>
      <c r="AS85" s="3">
        <f>+'Indice PondENGHO'!AS83/'Indice PondENGHO'!AS71-1</f>
        <v>1.3885170226125645</v>
      </c>
      <c r="AT85" s="3">
        <f>+'Indice PondENGHO'!AT83/'Indice PondENGHO'!AT71-1</f>
        <v>1.1695062587551113</v>
      </c>
      <c r="AU85" s="3">
        <f>+'Indice PondENGHO'!AU83/'Indice PondENGHO'!AU71-1</f>
        <v>1.349039070887402</v>
      </c>
      <c r="AV85" s="3">
        <f>+'Indice PondENGHO'!AV83/'Indice PondENGHO'!AV71-1</f>
        <v>1.4687175851654901</v>
      </c>
      <c r="AW85" s="3">
        <f>+'Indice PondENGHO'!AW83/'Indice PondENGHO'!AW71-1</f>
        <v>1.3044862965654556</v>
      </c>
      <c r="AX85" s="3">
        <f>+'Indice PondENGHO'!AX83/'Indice PondENGHO'!AX71-1</f>
        <v>1.6141421880195059</v>
      </c>
      <c r="AY85" s="11">
        <f>+'Indice PondENGHO'!AY83/'Indice PondENGHO'!AY71-1</f>
        <v>1.2704039947780528</v>
      </c>
      <c r="AZ85" s="10">
        <f>+'Indice PondENGHO'!AZ83/'Indice PondENGHO'!AZ71-1</f>
        <v>1.5007396169708054</v>
      </c>
      <c r="BA85" s="3">
        <f>+'Indice PondENGHO'!BA83/'Indice PondENGHO'!BA71-1</f>
        <v>1.2701089995516357</v>
      </c>
      <c r="BB85" s="3">
        <f>+'Indice PondENGHO'!BB83/'Indice PondENGHO'!BB71-1</f>
        <v>1.1873827534260282</v>
      </c>
      <c r="BC85" s="3">
        <f>+'Indice PondENGHO'!BC83/'Indice PondENGHO'!BC71-1</f>
        <v>1.3166582432836353</v>
      </c>
      <c r="BD85" s="3">
        <f>+'Indice PondENGHO'!BD83/'Indice PondENGHO'!BD71-1</f>
        <v>1.3851641103794634</v>
      </c>
      <c r="BE85" s="3">
        <f>+'Indice PondENGHO'!BE83/'Indice PondENGHO'!BE71-1</f>
        <v>1.3758693322669036</v>
      </c>
      <c r="BF85" s="3">
        <f>+'Indice PondENGHO'!BF83/'Indice PondENGHO'!BF71-1</f>
        <v>1.1679208677964401</v>
      </c>
      <c r="BG85" s="3">
        <f>+'Indice PondENGHO'!BG83/'Indice PondENGHO'!BG71-1</f>
        <v>1.3516960032924921</v>
      </c>
      <c r="BH85" s="3">
        <f>+'Indice PondENGHO'!BH83/'Indice PondENGHO'!BH71-1</f>
        <v>1.4742477155871838</v>
      </c>
      <c r="BI85" s="3">
        <f>+'Indice PondENGHO'!BI83/'Indice PondENGHO'!BI71-1</f>
        <v>1.3347658876590724</v>
      </c>
      <c r="BJ85" s="3">
        <f>+'Indice PondENGHO'!BJ83/'Indice PondENGHO'!BJ71-1</f>
        <v>1.6141939218488002</v>
      </c>
      <c r="BK85" s="11">
        <f>+'Indice PondENGHO'!BK83/'Indice PondENGHO'!BK71-1</f>
        <v>1.2765503054080027</v>
      </c>
      <c r="BL85" s="2">
        <f t="shared" ref="BL85" si="87">+A85</f>
        <v>45170</v>
      </c>
      <c r="BM85" s="3">
        <f>+'Indice PondENGHO'!BL83/'Indice PondENGHO'!BL71-1</f>
        <v>1.3978421899340119</v>
      </c>
      <c r="BN85" s="3">
        <f>+'Indice PondENGHO'!BM83/'Indice PondENGHO'!BM71-1</f>
        <v>1.3860857124032613</v>
      </c>
      <c r="BO85" s="3">
        <f>+'Indice PondENGHO'!BN83/'Indice PondENGHO'!BN71-1</f>
        <v>1.3857460014324734</v>
      </c>
      <c r="BP85" s="3">
        <f>+'Indice PondENGHO'!BO83/'Indice PondENGHO'!BO71-1</f>
        <v>1.3781537633934744</v>
      </c>
      <c r="BQ85" s="3">
        <f>+'Indice PondENGHO'!BP83/'Indice PondENGHO'!BP71-1</f>
        <v>1.3784144239117313</v>
      </c>
      <c r="BR85" s="10">
        <f>+'Indice PondENGHO'!BQ83/'Indice PondENGHO'!BQ71-1</f>
        <v>1.5036042947060162</v>
      </c>
      <c r="BS85" s="3">
        <f>+'Indice PondENGHO'!BR83/'Indice PondENGHO'!BR71-1</f>
        <v>1.281090328744158</v>
      </c>
      <c r="BT85" s="3">
        <f>+'Indice PondENGHO'!BS83/'Indice PondENGHO'!BS71-1</f>
        <v>1.1788124448370874</v>
      </c>
      <c r="BU85" s="3">
        <f>+'Indice PondENGHO'!BT83/'Indice PondENGHO'!BT71-1</f>
        <v>1.3047079197739246</v>
      </c>
      <c r="BV85" s="3">
        <f>+'Indice PondENGHO'!BU83/'Indice PondENGHO'!BU71-1</f>
        <v>1.3909459275182714</v>
      </c>
      <c r="BW85" s="3">
        <f>+'Indice PondENGHO'!BV83/'Indice PondENGHO'!BV71-1</f>
        <v>1.3893405771070344</v>
      </c>
      <c r="BX85" s="3">
        <f>+'Indice PondENGHO'!BW83/'Indice PondENGHO'!BW71-1</f>
        <v>1.1698106935944499</v>
      </c>
      <c r="BY85" s="3">
        <f>+'Indice PondENGHO'!BX83/'Indice PondENGHO'!BX71-1</f>
        <v>1.3499188920752805</v>
      </c>
      <c r="BZ85" s="3">
        <f>+'Indice PondENGHO'!BY83/'Indice PondENGHO'!BY71-1</f>
        <v>1.4676535713841115</v>
      </c>
      <c r="CA85" s="3">
        <f>+'Indice PondENGHO'!BZ83/'Indice PondENGHO'!BZ71-1</f>
        <v>1.3153462268294205</v>
      </c>
      <c r="CB85" s="3">
        <f>+'Indice PondENGHO'!CA83/'Indice PondENGHO'!CA71-1</f>
        <v>1.6140441748894454</v>
      </c>
      <c r="CC85" s="11">
        <f>+'Indice PondENGHO'!CB83/'Indice PondENGHO'!CB71-1</f>
        <v>1.2720281073352142</v>
      </c>
      <c r="CD85" s="3">
        <f>+'Indice PondENGHO'!CC83/'Indice PondENGHO'!CC71-1</f>
        <v>1.3832700690996931</v>
      </c>
      <c r="CE85" s="3">
        <f>+'Indice PondENGHO'!CD83/'Indice PondENGHO'!CD71-1</f>
        <v>1.383270219918189</v>
      </c>
      <c r="CF85" s="3">
        <f>+'[3]Infla Interanual PondENGHO'!CD85</f>
        <v>1.3829508844057248</v>
      </c>
      <c r="CI85" s="74">
        <f t="shared" ref="CI85" si="88">+BM85-BQ85</f>
        <v>1.9427766022280579E-2</v>
      </c>
      <c r="CJ85" s="74">
        <f t="shared" si="3"/>
        <v>1.9427766022280579E-2</v>
      </c>
      <c r="CK85" s="74">
        <f t="shared" si="9"/>
        <v>0</v>
      </c>
    </row>
  </sheetData>
  <mergeCells count="5">
    <mergeCell ref="D1:O1"/>
    <mergeCell ref="P1:AA1"/>
    <mergeCell ref="AB1:AM1"/>
    <mergeCell ref="AN1:AY1"/>
    <mergeCell ref="AZ1:BK1"/>
  </mergeCells>
  <conditionalFormatting sqref="BM65:BQ65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6:BQ66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7:BQ67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8:BQ68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9:BQ69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0:BQ70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1:BQ71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2:BQ72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3:BQ73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4:BQ74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5:BQ75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6:BQ76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7:BQ80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1:BQ81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2:BQ83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4:BQ8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5:CC65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6:CC6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7:CC67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8:CC68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9:CC69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0:CC70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1:CC71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2:CC72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3:CC73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4:CC74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5:CC75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6:CC8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1:CC8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2:CC83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4:CC8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5:BQ8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5:CC8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3609-8CE6-459D-85EC-BE28DB4262FC}">
  <sheetPr>
    <tabColor theme="9" tint="0.39997558519241921"/>
  </sheetPr>
  <dimension ref="A1:ER84"/>
  <sheetViews>
    <sheetView zoomScale="120" zoomScaleNormal="115" workbookViewId="0">
      <pane xSplit="3" ySplit="2" topLeftCell="BE70" activePane="bottomRight" state="frozen"/>
      <selection pane="topRight" activeCell="D1" sqref="D1"/>
      <selection pane="bottomLeft" activeCell="A3" sqref="A3"/>
      <selection pane="bottomRight" activeCell="A84" sqref="A84:XFD84"/>
    </sheetView>
  </sheetViews>
  <sheetFormatPr baseColWidth="10" defaultColWidth="8" defaultRowHeight="13.8" x14ac:dyDescent="0.3"/>
  <cols>
    <col min="1" max="58" width="8" style="55"/>
    <col min="59" max="87" width="8" style="55" hidden="1" customWidth="1"/>
    <col min="88" max="100" width="8" style="55"/>
    <col min="101" max="101" width="6.5546875" style="55" bestFit="1" customWidth="1"/>
    <col min="102" max="118" width="6.5546875" style="55" customWidth="1"/>
    <col min="119" max="138" width="8" style="55"/>
    <col min="139" max="139" width="11.109375" style="55" bestFit="1" customWidth="1"/>
    <col min="140" max="16384" width="8" style="55"/>
  </cols>
  <sheetData>
    <row r="1" spans="1:135" ht="14.4" thickBot="1" x14ac:dyDescent="0.35">
      <c r="D1" s="55">
        <v>0.12213077797204581</v>
      </c>
      <c r="E1" s="55">
        <v>0.15522292106174912</v>
      </c>
      <c r="F1" s="55">
        <v>0.17671654683960294</v>
      </c>
      <c r="G1" s="55">
        <v>0.22275586925395036</v>
      </c>
      <c r="H1" s="55">
        <v>0.32317388487265175</v>
      </c>
      <c r="K1" s="56" t="s">
        <v>132</v>
      </c>
      <c r="S1" s="56">
        <v>34.475013732910156</v>
      </c>
      <c r="T1" s="55">
        <v>27.694015502929688</v>
      </c>
      <c r="U1" s="55">
        <v>25.375776290893555</v>
      </c>
      <c r="V1" s="55">
        <v>21.080661773681641</v>
      </c>
      <c r="W1" s="55">
        <v>15.698500633239746</v>
      </c>
      <c r="Y1" s="56" t="s">
        <v>133</v>
      </c>
      <c r="AE1" s="64">
        <v>34.475013732910156</v>
      </c>
      <c r="AF1" s="65">
        <v>2.2236170768737793</v>
      </c>
      <c r="AG1" s="65">
        <v>7.9922947883605957</v>
      </c>
      <c r="AH1" s="65">
        <v>14.191224098205566</v>
      </c>
      <c r="AI1" s="65">
        <v>4.1193418502807617</v>
      </c>
      <c r="AJ1" s="65">
        <v>4.1856107711791992</v>
      </c>
      <c r="AK1" s="65">
        <v>10.388893127441406</v>
      </c>
      <c r="AL1" s="65">
        <v>5.0157270431518555</v>
      </c>
      <c r="AM1" s="65">
        <v>7.702176570892334</v>
      </c>
      <c r="AN1" s="65">
        <v>1.6482053995132446</v>
      </c>
      <c r="AO1" s="65">
        <v>4.388763427734375</v>
      </c>
      <c r="AP1" s="66">
        <v>3.6691303253173828</v>
      </c>
      <c r="AQ1" s="57"/>
      <c r="AS1" s="58">
        <v>15.698500633239746</v>
      </c>
      <c r="AT1" s="59">
        <v>1.8403748273849487</v>
      </c>
      <c r="AU1" s="59">
        <v>5.9696140289306641</v>
      </c>
      <c r="AV1" s="59">
        <v>14.619551658630371</v>
      </c>
      <c r="AW1" s="59">
        <v>6.9953794479370117</v>
      </c>
      <c r="AX1" s="59">
        <v>7.9965476989746094</v>
      </c>
      <c r="AY1" s="59">
        <v>15.644683837890625</v>
      </c>
      <c r="AZ1" s="59">
        <v>4.5556302070617676</v>
      </c>
      <c r="BA1" s="59">
        <v>9.7462596893310547</v>
      </c>
      <c r="BB1" s="59">
        <v>3.7638986110687256</v>
      </c>
      <c r="BC1" s="59">
        <v>8.1615171432495117</v>
      </c>
      <c r="BD1" s="60">
        <v>5.0080423355102539</v>
      </c>
      <c r="BG1" s="55" t="s">
        <v>134</v>
      </c>
      <c r="BV1" s="55" t="s">
        <v>135</v>
      </c>
      <c r="CK1" s="115" t="s">
        <v>134</v>
      </c>
      <c r="CL1" s="115"/>
      <c r="CM1" s="115"/>
      <c r="CN1" s="115"/>
      <c r="CO1" s="115"/>
      <c r="CP1" s="115"/>
      <c r="CQ1" s="115"/>
      <c r="CR1" s="115"/>
      <c r="CS1" s="115"/>
      <c r="CT1" s="115"/>
      <c r="CU1" s="115"/>
      <c r="CV1" s="115"/>
      <c r="CZ1" s="115" t="s">
        <v>135</v>
      </c>
      <c r="DA1" s="115"/>
      <c r="DB1" s="115"/>
      <c r="DC1" s="115"/>
      <c r="DD1" s="115"/>
      <c r="DE1" s="115"/>
      <c r="DF1" s="115"/>
      <c r="DG1" s="115"/>
      <c r="DH1" s="115"/>
      <c r="DI1" s="115"/>
      <c r="DJ1" s="115"/>
      <c r="DK1" s="115"/>
      <c r="DP1" s="115" t="s">
        <v>148</v>
      </c>
      <c r="DQ1" s="115"/>
      <c r="DR1" s="115"/>
      <c r="DS1" s="115"/>
      <c r="DT1" s="115"/>
      <c r="DU1" s="115"/>
      <c r="DV1" s="115"/>
      <c r="DW1" s="115"/>
      <c r="DX1" s="115"/>
      <c r="DY1" s="115"/>
      <c r="DZ1" s="115"/>
      <c r="EA1" s="115"/>
    </row>
    <row r="2" spans="1:135" s="67" customFormat="1" ht="72" thickBot="1" x14ac:dyDescent="0.35">
      <c r="A2" s="85" t="str">
        <f>+'Indice PondENGHO'!A1</f>
        <v>Period</v>
      </c>
      <c r="B2" s="85" t="str">
        <f>+'Indice PondENGHO'!B1</f>
        <v>Mes</v>
      </c>
      <c r="C2" s="85" t="str">
        <f>+'Indice PondENGHO'!C1</f>
        <v>Anio</v>
      </c>
      <c r="D2" s="67" t="str">
        <f>+'Indice PondENGHO'!BL1</f>
        <v>ipc_quintil1</v>
      </c>
      <c r="E2" s="67" t="str">
        <f>+'Indice PondENGHO'!BM1</f>
        <v>ipc_quintil2</v>
      </c>
      <c r="F2" s="67" t="str">
        <f>+'Indice PondENGHO'!BN1</f>
        <v>ipc_quintil3</v>
      </c>
      <c r="G2" s="67" t="str">
        <f>+'Indice PondENGHO'!BO1</f>
        <v>ipc_quintil4</v>
      </c>
      <c r="H2" s="67" t="str">
        <f>+'Indice PondENGHO'!BP1</f>
        <v>ipc_quintil5</v>
      </c>
      <c r="I2" s="67" t="str">
        <f>+'Indice PondENGHO'!CD1</f>
        <v>ipc_sum_i</v>
      </c>
      <c r="K2" s="68" t="s">
        <v>82</v>
      </c>
      <c r="L2" s="68" t="s">
        <v>83</v>
      </c>
      <c r="M2" s="68" t="s">
        <v>84</v>
      </c>
      <c r="N2" s="68" t="s">
        <v>85</v>
      </c>
      <c r="O2" s="68" t="s">
        <v>86</v>
      </c>
      <c r="P2" s="69" t="s">
        <v>130</v>
      </c>
      <c r="Q2" s="69" t="s">
        <v>131</v>
      </c>
      <c r="S2" s="67" t="str">
        <f>+'Indice PondENGHO'!D1</f>
        <v>ipc_d1_i1</v>
      </c>
      <c r="T2" s="67" t="str">
        <f>+'Indice PondENGHO'!P1</f>
        <v>ipc_d2_i1</v>
      </c>
      <c r="U2" s="67" t="str">
        <f>+'Indice PondENGHO'!AB1</f>
        <v>ipc_d3_i1</v>
      </c>
      <c r="V2" s="67" t="str">
        <f>+'Indice PondENGHO'!AN1</f>
        <v>ipc_d4_i1</v>
      </c>
      <c r="W2" s="67" t="str">
        <f>+'Indice PondENGHO'!AZ1</f>
        <v>ipc_d5_i1</v>
      </c>
      <c r="Y2" s="68" t="s">
        <v>82</v>
      </c>
      <c r="Z2" s="68" t="s">
        <v>83</v>
      </c>
      <c r="AA2" s="68" t="s">
        <v>84</v>
      </c>
      <c r="AB2" s="68" t="s">
        <v>85</v>
      </c>
      <c r="AC2" s="68" t="s">
        <v>86</v>
      </c>
      <c r="AE2" s="67" t="str">
        <f>+'Indice PondENGHO'!D1</f>
        <v>ipc_d1_i1</v>
      </c>
      <c r="AF2" s="67" t="str">
        <f>+'Indice PondENGHO'!E1</f>
        <v>ipc_d1_i2</v>
      </c>
      <c r="AG2" s="67" t="str">
        <f>+'Indice PondENGHO'!F1</f>
        <v>ipc_d1_i3</v>
      </c>
      <c r="AH2" s="67" t="str">
        <f>+'Indice PondENGHO'!G1</f>
        <v>ipc_d1_i4</v>
      </c>
      <c r="AI2" s="67" t="str">
        <f>+'Indice PondENGHO'!H1</f>
        <v>ipc_d1_i5</v>
      </c>
      <c r="AJ2" s="67" t="str">
        <f>+'Indice PondENGHO'!I1</f>
        <v>ipc_d1_i6</v>
      </c>
      <c r="AK2" s="67" t="str">
        <f>+'Indice PondENGHO'!J1</f>
        <v>ipc_d1_i7</v>
      </c>
      <c r="AL2" s="67" t="str">
        <f>+'Indice PondENGHO'!K1</f>
        <v>ipc_d1_i8</v>
      </c>
      <c r="AM2" s="67" t="str">
        <f>+'Indice PondENGHO'!L1</f>
        <v>ipc_d1_i9</v>
      </c>
      <c r="AN2" s="67" t="str">
        <f>+'Indice PondENGHO'!M1</f>
        <v>ipc_d1_i10</v>
      </c>
      <c r="AO2" s="67" t="str">
        <f>+'Indice PondENGHO'!N1</f>
        <v>ipc_d1_i11</v>
      </c>
      <c r="AP2" s="67" t="str">
        <f>+'Indice PondENGHO'!O1</f>
        <v>ipc_d1_i12</v>
      </c>
      <c r="AQ2" s="67" t="str">
        <f>+D2</f>
        <v>ipc_quintil1</v>
      </c>
      <c r="AS2" s="67" t="str">
        <f>+'Indice PondENGHO'!AZ1</f>
        <v>ipc_d5_i1</v>
      </c>
      <c r="AT2" s="67" t="str">
        <f>+'Indice PondENGHO'!BA1</f>
        <v>ipc_d5_i2</v>
      </c>
      <c r="AU2" s="67" t="str">
        <f>+'Indice PondENGHO'!BB1</f>
        <v>ipc_d5_i3</v>
      </c>
      <c r="AV2" s="67" t="str">
        <f>+'Indice PondENGHO'!BC1</f>
        <v>ipc_d5_i4</v>
      </c>
      <c r="AW2" s="67" t="str">
        <f>+'Indice PondENGHO'!BD1</f>
        <v>ipc_d5_i5</v>
      </c>
      <c r="AX2" s="67" t="str">
        <f>+'Indice PondENGHO'!BE1</f>
        <v>ipc_d5_i6</v>
      </c>
      <c r="AY2" s="67" t="str">
        <f>+'Indice PondENGHO'!BF1</f>
        <v>ipc_d5_i7</v>
      </c>
      <c r="AZ2" s="67" t="str">
        <f>+'Indice PondENGHO'!BG1</f>
        <v>ipc_d5_i8</v>
      </c>
      <c r="BA2" s="67" t="str">
        <f>+'Indice PondENGHO'!BH1</f>
        <v>ipc_d5_i9</v>
      </c>
      <c r="BB2" s="67" t="str">
        <f>+'Indice PondENGHO'!BI1</f>
        <v>ipc_d5_i10</v>
      </c>
      <c r="BC2" s="67" t="str">
        <f>+'Indice PondENGHO'!BJ1</f>
        <v>ipc_d5_i11</v>
      </c>
      <c r="BD2" s="67" t="str">
        <f>+'Indice PondENGHO'!BK1</f>
        <v>ipc_d5_i12</v>
      </c>
      <c r="BE2" s="67" t="str">
        <f>+H2</f>
        <v>ipc_quintil5</v>
      </c>
      <c r="BG2" s="70" t="s">
        <v>88</v>
      </c>
      <c r="BH2" s="71" t="s">
        <v>89</v>
      </c>
      <c r="BI2" s="71" t="s">
        <v>90</v>
      </c>
      <c r="BJ2" s="71" t="s">
        <v>91</v>
      </c>
      <c r="BK2" s="71" t="s">
        <v>92</v>
      </c>
      <c r="BL2" s="71" t="s">
        <v>93</v>
      </c>
      <c r="BM2" s="71" t="s">
        <v>94</v>
      </c>
      <c r="BN2" s="71" t="s">
        <v>95</v>
      </c>
      <c r="BO2" s="71" t="s">
        <v>96</v>
      </c>
      <c r="BP2" s="71" t="s">
        <v>97</v>
      </c>
      <c r="BQ2" s="71" t="s">
        <v>98</v>
      </c>
      <c r="BR2" s="72" t="s">
        <v>99</v>
      </c>
      <c r="BS2" s="73" t="s">
        <v>109</v>
      </c>
      <c r="BT2" s="77"/>
      <c r="BV2" s="70" t="s">
        <v>88</v>
      </c>
      <c r="BW2" s="71" t="s">
        <v>89</v>
      </c>
      <c r="BX2" s="71" t="s">
        <v>90</v>
      </c>
      <c r="BY2" s="71" t="s">
        <v>91</v>
      </c>
      <c r="BZ2" s="71" t="s">
        <v>92</v>
      </c>
      <c r="CA2" s="71" t="s">
        <v>93</v>
      </c>
      <c r="CB2" s="71" t="s">
        <v>94</v>
      </c>
      <c r="CC2" s="71" t="s">
        <v>95</v>
      </c>
      <c r="CD2" s="71" t="s">
        <v>96</v>
      </c>
      <c r="CE2" s="71" t="s">
        <v>97</v>
      </c>
      <c r="CF2" s="71" t="s">
        <v>98</v>
      </c>
      <c r="CG2" s="72" t="s">
        <v>99</v>
      </c>
      <c r="CH2" s="78"/>
      <c r="CK2" s="70" t="s">
        <v>88</v>
      </c>
      <c r="CL2" s="71" t="s">
        <v>89</v>
      </c>
      <c r="CM2" s="71" t="s">
        <v>90</v>
      </c>
      <c r="CN2" s="71" t="s">
        <v>91</v>
      </c>
      <c r="CO2" s="71" t="s">
        <v>92</v>
      </c>
      <c r="CP2" s="71" t="s">
        <v>93</v>
      </c>
      <c r="CQ2" s="71" t="s">
        <v>94</v>
      </c>
      <c r="CR2" s="71" t="s">
        <v>95</v>
      </c>
      <c r="CS2" s="71" t="s">
        <v>96</v>
      </c>
      <c r="CT2" s="71" t="s">
        <v>97</v>
      </c>
      <c r="CU2" s="71" t="s">
        <v>98</v>
      </c>
      <c r="CV2" s="72" t="s">
        <v>99</v>
      </c>
      <c r="CZ2" s="70" t="s">
        <v>88</v>
      </c>
      <c r="DA2" s="71" t="s">
        <v>89</v>
      </c>
      <c r="DB2" s="71" t="s">
        <v>90</v>
      </c>
      <c r="DC2" s="71" t="s">
        <v>91</v>
      </c>
      <c r="DD2" s="71" t="s">
        <v>92</v>
      </c>
      <c r="DE2" s="71" t="s">
        <v>93</v>
      </c>
      <c r="DF2" s="71" t="s">
        <v>94</v>
      </c>
      <c r="DG2" s="71" t="s">
        <v>95</v>
      </c>
      <c r="DH2" s="71" t="s">
        <v>96</v>
      </c>
      <c r="DI2" s="71" t="s">
        <v>97</v>
      </c>
      <c r="DJ2" s="71" t="s">
        <v>98</v>
      </c>
      <c r="DK2" s="72" t="s">
        <v>99</v>
      </c>
      <c r="DO2" s="67" t="s">
        <v>149</v>
      </c>
      <c r="DP2" s="70" t="s">
        <v>88</v>
      </c>
      <c r="DQ2" s="71" t="s">
        <v>89</v>
      </c>
      <c r="DR2" s="71" t="s">
        <v>90</v>
      </c>
      <c r="DS2" s="71" t="s">
        <v>91</v>
      </c>
      <c r="DT2" s="71" t="s">
        <v>92</v>
      </c>
      <c r="DU2" s="71" t="s">
        <v>93</v>
      </c>
      <c r="DV2" s="71" t="s">
        <v>94</v>
      </c>
      <c r="DW2" s="71" t="s">
        <v>95</v>
      </c>
      <c r="DX2" s="71" t="s">
        <v>96</v>
      </c>
      <c r="DY2" s="71" t="s">
        <v>97</v>
      </c>
      <c r="DZ2" s="71" t="s">
        <v>98</v>
      </c>
      <c r="EA2" s="72" t="s">
        <v>99</v>
      </c>
      <c r="EB2" s="67" t="s">
        <v>150</v>
      </c>
    </row>
    <row r="3" spans="1:135" x14ac:dyDescent="0.3">
      <c r="A3" s="61">
        <f>+'Indice PondENGHO'!A2</f>
        <v>42705</v>
      </c>
      <c r="B3" s="55">
        <f>+'Indice PondENGHO'!B2</f>
        <v>12</v>
      </c>
      <c r="C3" s="55">
        <f>+'Indice PondENGHO'!C2</f>
        <v>2016</v>
      </c>
      <c r="D3" s="62">
        <f>+'Indice PondENGHO'!BL2</f>
        <v>100</v>
      </c>
      <c r="E3" s="62">
        <f>+'Indice PondENGHO'!BM2</f>
        <v>100</v>
      </c>
      <c r="F3" s="62">
        <f>+'Indice PondENGHO'!BN2</f>
        <v>100</v>
      </c>
      <c r="G3" s="62">
        <f>+'Indice PondENGHO'!BO2</f>
        <v>100</v>
      </c>
      <c r="H3" s="62">
        <f>+'Indice PondENGHO'!BP2</f>
        <v>100</v>
      </c>
      <c r="I3" s="62">
        <f>+'Indice PondENGHO'!CD2</f>
        <v>100</v>
      </c>
      <c r="S3" s="62">
        <f>+'Indice PondENGHO'!D2</f>
        <v>100</v>
      </c>
      <c r="T3" s="62">
        <f>+'Indice PondENGHO'!P2</f>
        <v>100</v>
      </c>
      <c r="U3" s="62">
        <f>+'Indice PondENGHO'!AB2</f>
        <v>100</v>
      </c>
      <c r="V3" s="62">
        <f>+'Indice PondENGHO'!AN2</f>
        <v>100</v>
      </c>
      <c r="W3" s="62">
        <f>+'Indice PondENGHO'!AZ2</f>
        <v>100</v>
      </c>
      <c r="AE3" s="62">
        <f>+'Indice PondENGHO'!D2</f>
        <v>100</v>
      </c>
      <c r="AF3" s="62">
        <f>+'Indice PondENGHO'!E2</f>
        <v>100</v>
      </c>
      <c r="AG3" s="62">
        <f>+'Indice PondENGHO'!F2</f>
        <v>100</v>
      </c>
      <c r="AH3" s="62">
        <f>+'Indice PondENGHO'!G2</f>
        <v>100</v>
      </c>
      <c r="AI3" s="62">
        <f>+'Indice PondENGHO'!H2</f>
        <v>100</v>
      </c>
      <c r="AJ3" s="62">
        <f>+'Indice PondENGHO'!I2</f>
        <v>100</v>
      </c>
      <c r="AK3" s="62">
        <f>+'Indice PondENGHO'!J2</f>
        <v>100</v>
      </c>
      <c r="AL3" s="62">
        <f>+'Indice PondENGHO'!K2</f>
        <v>100</v>
      </c>
      <c r="AM3" s="62">
        <f>+'Indice PondENGHO'!L2</f>
        <v>100</v>
      </c>
      <c r="AN3" s="62">
        <f>+'Indice PondENGHO'!M2</f>
        <v>100</v>
      </c>
      <c r="AO3" s="62">
        <f>+'Indice PondENGHO'!N2</f>
        <v>100</v>
      </c>
      <c r="AP3" s="62">
        <f>+'Indice PondENGHO'!O2</f>
        <v>100</v>
      </c>
      <c r="AQ3" s="62">
        <f t="shared" ref="AQ3:AQ66" si="0">+D3</f>
        <v>100</v>
      </c>
      <c r="AR3" s="62"/>
      <c r="AS3" s="62">
        <f>+'Indice PondENGHO'!AZ2</f>
        <v>100</v>
      </c>
      <c r="AT3" s="62">
        <f>+'Indice PondENGHO'!BA2</f>
        <v>100</v>
      </c>
      <c r="AU3" s="62">
        <f>+'Indice PondENGHO'!BB2</f>
        <v>100</v>
      </c>
      <c r="AV3" s="62">
        <f>+'Indice PondENGHO'!BC2</f>
        <v>100</v>
      </c>
      <c r="AW3" s="62">
        <f>+'Indice PondENGHO'!BD2</f>
        <v>100</v>
      </c>
      <c r="AX3" s="62">
        <f>+'Indice PondENGHO'!BE2</f>
        <v>100</v>
      </c>
      <c r="AY3" s="62">
        <f>+'Indice PondENGHO'!BF2</f>
        <v>100</v>
      </c>
      <c r="AZ3" s="62">
        <f>+'Indice PondENGHO'!BG2</f>
        <v>100</v>
      </c>
      <c r="BA3" s="62">
        <f>+'Indice PondENGHO'!BH2</f>
        <v>100</v>
      </c>
      <c r="BB3" s="62">
        <f>+'Indice PondENGHO'!BI2</f>
        <v>100</v>
      </c>
      <c r="BC3" s="62">
        <f>+'Indice PondENGHO'!BJ2</f>
        <v>100</v>
      </c>
      <c r="BD3" s="62">
        <f>+'Indice PondENGHO'!BK2</f>
        <v>100</v>
      </c>
      <c r="BE3" s="62">
        <f t="shared" ref="BE3:BE66" si="1">+H3</f>
        <v>100</v>
      </c>
      <c r="DO3" s="61">
        <f t="shared" ref="DO3:DO66" si="2">+A3</f>
        <v>42705</v>
      </c>
    </row>
    <row r="4" spans="1:135" x14ac:dyDescent="0.3">
      <c r="A4" s="61">
        <f>+'Indice PondENGHO'!A3</f>
        <v>42736</v>
      </c>
      <c r="B4" s="55">
        <f>+'Indice PondENGHO'!B3</f>
        <v>1</v>
      </c>
      <c r="C4" s="55">
        <f>+'Indice PondENGHO'!C3</f>
        <v>2017</v>
      </c>
      <c r="D4" s="62">
        <f>+'Indice PondENGHO'!BL3</f>
        <v>101.61233520507813</v>
      </c>
      <c r="E4" s="62">
        <f>+'Indice PondENGHO'!BM3</f>
        <v>101.67665863037109</v>
      </c>
      <c r="F4" s="62">
        <f>+'Indice PondENGHO'!BN3</f>
        <v>101.74057006835938</v>
      </c>
      <c r="G4" s="62">
        <f>+'Indice PondENGHO'!BO3</f>
        <v>101.79979705810547</v>
      </c>
      <c r="H4" s="62">
        <f>+'Indice PondENGHO'!BP3</f>
        <v>101.87815856933594</v>
      </c>
      <c r="I4" s="62">
        <f>+'Indice PondENGHO'!CD3</f>
        <v>101.77262878417969</v>
      </c>
      <c r="K4" s="63"/>
      <c r="L4" s="63"/>
      <c r="M4" s="63"/>
      <c r="N4" s="63"/>
      <c r="O4" s="63"/>
      <c r="P4" s="63"/>
      <c r="Q4" s="63"/>
      <c r="S4" s="62">
        <f>+'Indice PondENGHO'!D3</f>
        <v>100.94145202636719</v>
      </c>
      <c r="T4" s="62">
        <f>+'Indice PondENGHO'!P3</f>
        <v>100.91016387939453</v>
      </c>
      <c r="U4" s="62">
        <f>+'Indice PondENGHO'!AB3</f>
        <v>100.88182830810547</v>
      </c>
      <c r="V4" s="62">
        <f>+'Indice PondENGHO'!AN3</f>
        <v>100.87051391601563</v>
      </c>
      <c r="W4" s="62">
        <f>+'Indice PondENGHO'!AZ3</f>
        <v>100.83238220214844</v>
      </c>
      <c r="Y4" s="63"/>
      <c r="Z4" s="63"/>
      <c r="AA4" s="63"/>
      <c r="AB4" s="63"/>
      <c r="AC4" s="63"/>
      <c r="AE4" s="62">
        <f>+'Indice PondENGHO'!D3</f>
        <v>100.94145202636719</v>
      </c>
      <c r="AF4" s="62">
        <f>+'Indice PondENGHO'!E3</f>
        <v>100.61125946044922</v>
      </c>
      <c r="AG4" s="62">
        <f>+'Indice PondENGHO'!F3</f>
        <v>101.9537353515625</v>
      </c>
      <c r="AH4" s="62">
        <f>+'Indice PondENGHO'!G3</f>
        <v>101.75459289550781</v>
      </c>
      <c r="AI4" s="62">
        <f>+'Indice PondENGHO'!H3</f>
        <v>101.40309143066406</v>
      </c>
      <c r="AJ4" s="62">
        <f>+'Indice PondENGHO'!I3</f>
        <v>102.55297088623047</v>
      </c>
      <c r="AK4" s="62">
        <f>+'Indice PondENGHO'!J3</f>
        <v>102.07052612304688</v>
      </c>
      <c r="AL4" s="62">
        <f>+'Indice PondENGHO'!K3</f>
        <v>102.12789916992188</v>
      </c>
      <c r="AM4" s="62">
        <f>+'Indice PondENGHO'!L3</f>
        <v>102.71672058105469</v>
      </c>
      <c r="AN4" s="62">
        <f>+'Indice PondENGHO'!M3</f>
        <v>102.63275146484375</v>
      </c>
      <c r="AO4" s="62">
        <f>+'Indice PondENGHO'!N3</f>
        <v>102.93079376220703</v>
      </c>
      <c r="AP4" s="62">
        <f>+'Indice PondENGHO'!O3</f>
        <v>101.99844360351563</v>
      </c>
      <c r="AQ4" s="62">
        <f t="shared" si="0"/>
        <v>101.61233520507813</v>
      </c>
      <c r="AR4" s="62"/>
      <c r="AS4" s="62">
        <f>+'Indice PondENGHO'!AZ3</f>
        <v>100.83238220214844</v>
      </c>
      <c r="AT4" s="62">
        <f>+'Indice PondENGHO'!BA3</f>
        <v>100.45027160644531</v>
      </c>
      <c r="AU4" s="62">
        <f>+'Indice PondENGHO'!BB3</f>
        <v>101.88621520996094</v>
      </c>
      <c r="AV4" s="62">
        <f>+'Indice PondENGHO'!BC3</f>
        <v>101.74687957763672</v>
      </c>
      <c r="AW4" s="62">
        <f>+'Indice PondENGHO'!BD3</f>
        <v>101.55691528320313</v>
      </c>
      <c r="AX4" s="62">
        <f>+'Indice PondENGHO'!BE3</f>
        <v>102.20575714111328</v>
      </c>
      <c r="AY4" s="62">
        <f>+'Indice PondENGHO'!BF3</f>
        <v>102.11678314208984</v>
      </c>
      <c r="AZ4" s="62">
        <f>+'Indice PondENGHO'!BG3</f>
        <v>102.52308654785156</v>
      </c>
      <c r="BA4" s="62">
        <f>+'Indice PondENGHO'!BH3</f>
        <v>102.38235473632813</v>
      </c>
      <c r="BB4" s="62">
        <f>+'Indice PondENGHO'!BI3</f>
        <v>102.77058410644531</v>
      </c>
      <c r="BC4" s="62">
        <f>+'Indice PondENGHO'!BJ3</f>
        <v>103.06150054931641</v>
      </c>
      <c r="BD4" s="62">
        <f>+'Indice PondENGHO'!BK3</f>
        <v>102.01499176025391</v>
      </c>
      <c r="BE4" s="62">
        <f t="shared" si="1"/>
        <v>101.87815856933594</v>
      </c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DO4" s="61">
        <f t="shared" si="2"/>
        <v>42736</v>
      </c>
    </row>
    <row r="5" spans="1:135" x14ac:dyDescent="0.3">
      <c r="A5" s="61">
        <f>+'Indice PondENGHO'!A4</f>
        <v>42767</v>
      </c>
      <c r="B5" s="55">
        <f>+'Indice PondENGHO'!B4</f>
        <v>2</v>
      </c>
      <c r="C5" s="55">
        <f>+'Indice PondENGHO'!C4</f>
        <v>2017</v>
      </c>
      <c r="D5" s="62">
        <f>+'Indice PondENGHO'!BL4</f>
        <v>103.74231719970703</v>
      </c>
      <c r="E5" s="62">
        <f>+'Indice PondENGHO'!BM4</f>
        <v>103.91960906982422</v>
      </c>
      <c r="F5" s="62">
        <f>+'Indice PondENGHO'!BN4</f>
        <v>103.98502349853516</v>
      </c>
      <c r="G5" s="62">
        <f>+'Indice PondENGHO'!BO4</f>
        <v>104.06980133056641</v>
      </c>
      <c r="H5" s="62">
        <f>+'Indice PondENGHO'!BP4</f>
        <v>104.27397155761719</v>
      </c>
      <c r="I5" s="62">
        <f>+'Indice PondENGHO'!CD4</f>
        <v>104.05745697021484</v>
      </c>
      <c r="K5" s="63"/>
      <c r="L5" s="63"/>
      <c r="M5" s="63"/>
      <c r="N5" s="63"/>
      <c r="O5" s="63"/>
      <c r="P5" s="63"/>
      <c r="Q5" s="63"/>
      <c r="S5" s="62">
        <f>+'Indice PondENGHO'!D4</f>
        <v>102.43155670166016</v>
      </c>
      <c r="T5" s="62">
        <f>+'Indice PondENGHO'!P4</f>
        <v>102.36681365966797</v>
      </c>
      <c r="U5" s="62">
        <f>+'Indice PondENGHO'!AB4</f>
        <v>102.31217193603516</v>
      </c>
      <c r="V5" s="62">
        <f>+'Indice PondENGHO'!AN4</f>
        <v>102.28314971923828</v>
      </c>
      <c r="W5" s="62">
        <f>+'Indice PondENGHO'!AZ4</f>
        <v>102.23529815673828</v>
      </c>
      <c r="Y5" s="63"/>
      <c r="Z5" s="63"/>
      <c r="AA5" s="63"/>
      <c r="AB5" s="63"/>
      <c r="AC5" s="63"/>
      <c r="AE5" s="62">
        <f>+'Indice PondENGHO'!D4</f>
        <v>102.43155670166016</v>
      </c>
      <c r="AF5" s="62">
        <f>+'Indice PondENGHO'!E4</f>
        <v>105.10390472412109</v>
      </c>
      <c r="AG5" s="62">
        <f>+'Indice PondENGHO'!F4</f>
        <v>103.7410888671875</v>
      </c>
      <c r="AH5" s="62">
        <f>+'Indice PondENGHO'!G4</f>
        <v>106.74990081787109</v>
      </c>
      <c r="AI5" s="62">
        <f>+'Indice PondENGHO'!H4</f>
        <v>102.23417663574219</v>
      </c>
      <c r="AJ5" s="62">
        <f>+'Indice PondENGHO'!I4</f>
        <v>105.10245513916016</v>
      </c>
      <c r="AK5" s="62">
        <f>+'Indice PondENGHO'!J4</f>
        <v>104.00293731689453</v>
      </c>
      <c r="AL5" s="62">
        <f>+'Indice PondENGHO'!K4</f>
        <v>105.77938842773438</v>
      </c>
      <c r="AM5" s="62">
        <f>+'Indice PondENGHO'!L4</f>
        <v>104.18325805664063</v>
      </c>
      <c r="AN5" s="62">
        <f>+'Indice PondENGHO'!M4</f>
        <v>107.37622833251953</v>
      </c>
      <c r="AO5" s="62">
        <f>+'Indice PondENGHO'!N4</f>
        <v>104.67558288574219</v>
      </c>
      <c r="AP5" s="62">
        <f>+'Indice PondENGHO'!O4</f>
        <v>103.82202911376953</v>
      </c>
      <c r="AQ5" s="62">
        <f t="shared" si="0"/>
        <v>103.74231719970703</v>
      </c>
      <c r="AR5" s="62"/>
      <c r="AS5" s="62">
        <f>+'Indice PondENGHO'!AZ4</f>
        <v>102.23529815673828</v>
      </c>
      <c r="AT5" s="62">
        <f>+'Indice PondENGHO'!BA4</f>
        <v>105.26575469970703</v>
      </c>
      <c r="AU5" s="62">
        <f>+'Indice PondENGHO'!BB4</f>
        <v>103.88523864746094</v>
      </c>
      <c r="AV5" s="62">
        <f>+'Indice PondENGHO'!BC4</f>
        <v>107.47312164306641</v>
      </c>
      <c r="AW5" s="62">
        <f>+'Indice PondENGHO'!BD4</f>
        <v>102.51417541503906</v>
      </c>
      <c r="AX5" s="62">
        <f>+'Indice PondENGHO'!BE4</f>
        <v>105.11206817626953</v>
      </c>
      <c r="AY5" s="62">
        <f>+'Indice PondENGHO'!BF4</f>
        <v>103.99952697753906</v>
      </c>
      <c r="AZ5" s="62">
        <f>+'Indice PondENGHO'!BG4</f>
        <v>106.37840270996094</v>
      </c>
      <c r="BA5" s="62">
        <f>+'Indice PondENGHO'!BH4</f>
        <v>103.97612762451172</v>
      </c>
      <c r="BB5" s="62">
        <f>+'Indice PondENGHO'!BI4</f>
        <v>107.61093139648438</v>
      </c>
      <c r="BC5" s="62">
        <f>+'Indice PondENGHO'!BJ4</f>
        <v>104.80438995361328</v>
      </c>
      <c r="BD5" s="62">
        <f>+'Indice PondENGHO'!BK4</f>
        <v>103.95499420166016</v>
      </c>
      <c r="BE5" s="62">
        <f t="shared" si="1"/>
        <v>104.27397155761719</v>
      </c>
      <c r="BG5" s="63"/>
      <c r="BH5" s="63"/>
      <c r="BI5" s="63"/>
      <c r="BJ5" s="63"/>
      <c r="BK5" s="63"/>
      <c r="BL5" s="63"/>
      <c r="BM5" s="63"/>
      <c r="BN5" s="63"/>
      <c r="BO5" s="63"/>
      <c r="BP5" s="63"/>
      <c r="BQ5" s="63"/>
      <c r="BR5" s="63"/>
      <c r="BV5" s="63"/>
      <c r="BW5" s="63"/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DO5" s="61">
        <f t="shared" si="2"/>
        <v>42767</v>
      </c>
    </row>
    <row r="6" spans="1:135" x14ac:dyDescent="0.3">
      <c r="A6" s="61">
        <f>+'Indice PondENGHO'!A5</f>
        <v>42795</v>
      </c>
      <c r="B6" s="55">
        <f>+'Indice PondENGHO'!B5</f>
        <v>3</v>
      </c>
      <c r="C6" s="55">
        <f>+'Indice PondENGHO'!C5</f>
        <v>2017</v>
      </c>
      <c r="D6" s="62">
        <f>+'Indice PondENGHO'!BL5</f>
        <v>105.65187072753906</v>
      </c>
      <c r="E6" s="62">
        <f>+'Indice PondENGHO'!BM5</f>
        <v>105.75251770019531</v>
      </c>
      <c r="F6" s="62">
        <f>+'Indice PondENGHO'!BN5</f>
        <v>105.76184844970703</v>
      </c>
      <c r="G6" s="62">
        <f>+'Indice PondENGHO'!BO5</f>
        <v>105.79299163818359</v>
      </c>
      <c r="H6" s="62">
        <f>+'Indice PondENGHO'!BP5</f>
        <v>105.89482116699219</v>
      </c>
      <c r="I6" s="62">
        <f>+'Indice PondENGHO'!CD5</f>
        <v>105.79685974121094</v>
      </c>
      <c r="K6" s="63"/>
      <c r="L6" s="63"/>
      <c r="M6" s="63"/>
      <c r="N6" s="63"/>
      <c r="O6" s="63"/>
      <c r="P6" s="63"/>
      <c r="Q6" s="63"/>
      <c r="S6" s="62">
        <f>+'Indice PondENGHO'!D5</f>
        <v>104.03781890869141</v>
      </c>
      <c r="T6" s="62">
        <f>+'Indice PondENGHO'!P5</f>
        <v>104.08007049560547</v>
      </c>
      <c r="U6" s="62">
        <f>+'Indice PondENGHO'!AB5</f>
        <v>104.09200286865234</v>
      </c>
      <c r="V6" s="62">
        <f>+'Indice PondENGHO'!AN5</f>
        <v>104.1129150390625</v>
      </c>
      <c r="W6" s="62">
        <f>+'Indice PondENGHO'!AZ5</f>
        <v>104.18442535400391</v>
      </c>
      <c r="Y6" s="63"/>
      <c r="Z6" s="63"/>
      <c r="AA6" s="63"/>
      <c r="AB6" s="63"/>
      <c r="AC6" s="63"/>
      <c r="AE6" s="62">
        <f>+'Indice PondENGHO'!D5</f>
        <v>104.03781890869141</v>
      </c>
      <c r="AF6" s="62">
        <f>+'Indice PondENGHO'!E5</f>
        <v>106.96699523925781</v>
      </c>
      <c r="AG6" s="62">
        <f>+'Indice PondENGHO'!F5</f>
        <v>105.18273162841797</v>
      </c>
      <c r="AH6" s="62">
        <f>+'Indice PondENGHO'!G5</f>
        <v>111.77671051025391</v>
      </c>
      <c r="AI6" s="62">
        <f>+'Indice PondENGHO'!H5</f>
        <v>103.19478607177734</v>
      </c>
      <c r="AJ6" s="62">
        <f>+'Indice PondENGHO'!I5</f>
        <v>107.27861785888672</v>
      </c>
      <c r="AK6" s="62">
        <f>+'Indice PondENGHO'!J5</f>
        <v>105.28271484375</v>
      </c>
      <c r="AL6" s="62">
        <f>+'Indice PondENGHO'!K5</f>
        <v>109.47020721435547</v>
      </c>
      <c r="AM6" s="62">
        <f>+'Indice PondENGHO'!L5</f>
        <v>106.34124755859375</v>
      </c>
      <c r="AN6" s="62">
        <f>+'Indice PondENGHO'!M5</f>
        <v>105.30801391601563</v>
      </c>
      <c r="AO6" s="62">
        <f>+'Indice PondENGHO'!N5</f>
        <v>105.87461090087891</v>
      </c>
      <c r="AP6" s="62">
        <f>+'Indice PondENGHO'!O5</f>
        <v>105.79553985595703</v>
      </c>
      <c r="AQ6" s="62">
        <f t="shared" si="0"/>
        <v>105.65187072753906</v>
      </c>
      <c r="AR6" s="62"/>
      <c r="AS6" s="62">
        <f>+'Indice PondENGHO'!AZ5</f>
        <v>104.18442535400391</v>
      </c>
      <c r="AT6" s="62">
        <f>+'Indice PondENGHO'!BA5</f>
        <v>106.90751647949219</v>
      </c>
      <c r="AU6" s="62">
        <f>+'Indice PondENGHO'!BB5</f>
        <v>105.01532745361328</v>
      </c>
      <c r="AV6" s="62">
        <f>+'Indice PondENGHO'!BC5</f>
        <v>110.73313140869141</v>
      </c>
      <c r="AW6" s="62">
        <f>+'Indice PondENGHO'!BD5</f>
        <v>103.29908752441406</v>
      </c>
      <c r="AX6" s="62">
        <f>+'Indice PondENGHO'!BE5</f>
        <v>107.15703582763672</v>
      </c>
      <c r="AY6" s="62">
        <f>+'Indice PondENGHO'!BF5</f>
        <v>105.30500793457031</v>
      </c>
      <c r="AZ6" s="62">
        <f>+'Indice PondENGHO'!BG5</f>
        <v>109.66714477539063</v>
      </c>
      <c r="BA6" s="62">
        <f>+'Indice PondENGHO'!BH5</f>
        <v>106.52983856201172</v>
      </c>
      <c r="BB6" s="62">
        <f>+'Indice PondENGHO'!BI5</f>
        <v>103.17411041259766</v>
      </c>
      <c r="BC6" s="62">
        <f>+'Indice PondENGHO'!BJ5</f>
        <v>105.83848571777344</v>
      </c>
      <c r="BD6" s="62">
        <f>+'Indice PondENGHO'!BK5</f>
        <v>105.82585144042969</v>
      </c>
      <c r="BE6" s="62">
        <f t="shared" si="1"/>
        <v>105.89482116699219</v>
      </c>
      <c r="BG6" s="63"/>
      <c r="BH6" s="63"/>
      <c r="BI6" s="63"/>
      <c r="BJ6" s="63"/>
      <c r="BK6" s="63"/>
      <c r="BL6" s="63"/>
      <c r="BM6" s="63"/>
      <c r="BN6" s="63"/>
      <c r="BO6" s="63"/>
      <c r="BP6" s="63"/>
      <c r="BQ6" s="63"/>
      <c r="BR6" s="63"/>
      <c r="BV6" s="63"/>
      <c r="BW6" s="63"/>
      <c r="BX6" s="63"/>
      <c r="BY6" s="63"/>
      <c r="BZ6" s="63"/>
      <c r="CA6" s="63"/>
      <c r="CB6" s="63"/>
      <c r="CC6" s="63"/>
      <c r="CD6" s="63"/>
      <c r="CE6" s="63"/>
      <c r="CF6" s="63"/>
      <c r="CG6" s="63"/>
      <c r="CH6" s="63"/>
      <c r="DO6" s="61">
        <f t="shared" si="2"/>
        <v>42795</v>
      </c>
    </row>
    <row r="7" spans="1:135" x14ac:dyDescent="0.3">
      <c r="A7" s="61">
        <f>+'Indice PondENGHO'!A6</f>
        <v>42826</v>
      </c>
      <c r="B7" s="55">
        <f>+'Indice PondENGHO'!B6</f>
        <v>4</v>
      </c>
      <c r="C7" s="55">
        <f>+'Indice PondENGHO'!C6</f>
        <v>2017</v>
      </c>
      <c r="D7" s="62">
        <f>+'Indice PondENGHO'!BL6</f>
        <v>108.53829956054688</v>
      </c>
      <c r="E7" s="62">
        <f>+'Indice PondENGHO'!BM6</f>
        <v>108.64149475097656</v>
      </c>
      <c r="F7" s="62">
        <f>+'Indice PondENGHO'!BN6</f>
        <v>108.64036560058594</v>
      </c>
      <c r="G7" s="62">
        <f>+'Indice PondENGHO'!BO6</f>
        <v>108.56006622314453</v>
      </c>
      <c r="H7" s="62">
        <f>+'Indice PondENGHO'!BP6</f>
        <v>108.61187744140625</v>
      </c>
      <c r="I7" s="62">
        <f>+'Indice PondENGHO'!CD6</f>
        <v>108.60097503662109</v>
      </c>
      <c r="K7" s="63"/>
      <c r="L7" s="63"/>
      <c r="M7" s="63"/>
      <c r="N7" s="63"/>
      <c r="O7" s="63"/>
      <c r="P7" s="63"/>
      <c r="Q7" s="63"/>
      <c r="S7" s="62">
        <f>+'Indice PondENGHO'!D6</f>
        <v>106.73859405517578</v>
      </c>
      <c r="T7" s="62">
        <f>+'Indice PondENGHO'!P6</f>
        <v>106.77163696289063</v>
      </c>
      <c r="U7" s="62">
        <f>+'Indice PondENGHO'!AB6</f>
        <v>106.76802825927734</v>
      </c>
      <c r="V7" s="62">
        <f>+'Indice PondENGHO'!AN6</f>
        <v>106.77313995361328</v>
      </c>
      <c r="W7" s="62">
        <f>+'Indice PondENGHO'!AZ6</f>
        <v>106.82852935791016</v>
      </c>
      <c r="Y7" s="63"/>
      <c r="Z7" s="63"/>
      <c r="AA7" s="63"/>
      <c r="AB7" s="63"/>
      <c r="AC7" s="63"/>
      <c r="AE7" s="62">
        <f>+'Indice PondENGHO'!D6</f>
        <v>106.73859405517578</v>
      </c>
      <c r="AF7" s="62">
        <f>+'Indice PondENGHO'!E6</f>
        <v>110.36128234863281</v>
      </c>
      <c r="AG7" s="62">
        <f>+'Indice PondENGHO'!F6</f>
        <v>107.37784576416016</v>
      </c>
      <c r="AH7" s="62">
        <f>+'Indice PondENGHO'!G6</f>
        <v>118.55908203125</v>
      </c>
      <c r="AI7" s="62">
        <f>+'Indice PondENGHO'!H6</f>
        <v>104.70748901367188</v>
      </c>
      <c r="AJ7" s="62">
        <f>+'Indice PondENGHO'!I6</f>
        <v>109.32576751708984</v>
      </c>
      <c r="AK7" s="62">
        <f>+'Indice PondENGHO'!J6</f>
        <v>105.93504333496094</v>
      </c>
      <c r="AL7" s="62">
        <f>+'Indice PondENGHO'!K6</f>
        <v>117.36991119384766</v>
      </c>
      <c r="AM7" s="62">
        <f>+'Indice PondENGHO'!L6</f>
        <v>109.02930450439453</v>
      </c>
      <c r="AN7" s="62">
        <f>+'Indice PondENGHO'!M6</f>
        <v>109.70294952392578</v>
      </c>
      <c r="AO7" s="62">
        <f>+'Indice PondENGHO'!N6</f>
        <v>107.79824066162109</v>
      </c>
      <c r="AP7" s="62">
        <f>+'Indice PondENGHO'!O6</f>
        <v>107.84624481201172</v>
      </c>
      <c r="AQ7" s="62">
        <f t="shared" si="0"/>
        <v>108.53829956054688</v>
      </c>
      <c r="AR7" s="62"/>
      <c r="AS7" s="62">
        <f>+'Indice PondENGHO'!AZ6</f>
        <v>106.82852935791016</v>
      </c>
      <c r="AT7" s="62">
        <f>+'Indice PondENGHO'!BA6</f>
        <v>110.31529235839844</v>
      </c>
      <c r="AU7" s="62">
        <f>+'Indice PondENGHO'!BB6</f>
        <v>107.43109893798828</v>
      </c>
      <c r="AV7" s="62">
        <f>+'Indice PondENGHO'!BC6</f>
        <v>116.94331359863281</v>
      </c>
      <c r="AW7" s="62">
        <f>+'Indice PondENGHO'!BD6</f>
        <v>104.90127563476563</v>
      </c>
      <c r="AX7" s="62">
        <f>+'Indice PondENGHO'!BE6</f>
        <v>108.95428466796875</v>
      </c>
      <c r="AY7" s="62">
        <f>+'Indice PondENGHO'!BF6</f>
        <v>105.98085784912109</v>
      </c>
      <c r="AZ7" s="62">
        <f>+'Indice PondENGHO'!BG6</f>
        <v>117.43843841552734</v>
      </c>
      <c r="BA7" s="62">
        <f>+'Indice PondENGHO'!BH6</f>
        <v>109.46652984619141</v>
      </c>
      <c r="BB7" s="62">
        <f>+'Indice PondENGHO'!BI6</f>
        <v>108.33130645751953</v>
      </c>
      <c r="BC7" s="62">
        <f>+'Indice PondENGHO'!BJ6</f>
        <v>107.87972259521484</v>
      </c>
      <c r="BD7" s="62">
        <f>+'Indice PondENGHO'!BK6</f>
        <v>107.80478668212891</v>
      </c>
      <c r="BE7" s="62">
        <f t="shared" si="1"/>
        <v>108.61187744140625</v>
      </c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DO7" s="61">
        <f t="shared" si="2"/>
        <v>42826</v>
      </c>
    </row>
    <row r="8" spans="1:135" x14ac:dyDescent="0.3">
      <c r="A8" s="61">
        <f>+'Indice PondENGHO'!A7</f>
        <v>42856</v>
      </c>
      <c r="B8" s="55">
        <f>+'Indice PondENGHO'!B7</f>
        <v>5</v>
      </c>
      <c r="C8" s="55">
        <f>+'Indice PondENGHO'!C7</f>
        <v>2017</v>
      </c>
      <c r="D8" s="62">
        <f>+'Indice PondENGHO'!BL7</f>
        <v>110.57365417480469</v>
      </c>
      <c r="E8" s="62">
        <f>+'Indice PondENGHO'!BM7</f>
        <v>110.60363006591797</v>
      </c>
      <c r="F8" s="62">
        <f>+'Indice PondENGHO'!BN7</f>
        <v>110.55563354492188</v>
      </c>
      <c r="G8" s="62">
        <f>+'Indice PondENGHO'!BO7</f>
        <v>110.42202758789063</v>
      </c>
      <c r="H8" s="62">
        <f>+'Indice PondENGHO'!BP7</f>
        <v>110.44676971435547</v>
      </c>
      <c r="I8" s="62">
        <f>+'Indice PondENGHO'!CD7</f>
        <v>110.50034332275391</v>
      </c>
      <c r="K8" s="63"/>
      <c r="L8" s="63"/>
      <c r="M8" s="63"/>
      <c r="N8" s="63"/>
      <c r="O8" s="63"/>
      <c r="P8" s="63"/>
      <c r="Q8" s="63"/>
      <c r="S8" s="62">
        <f>+'Indice PondENGHO'!D7</f>
        <v>109.12248992919922</v>
      </c>
      <c r="T8" s="62">
        <f>+'Indice PondENGHO'!P7</f>
        <v>109.12796783447266</v>
      </c>
      <c r="U8" s="62">
        <f>+'Indice PondENGHO'!AB7</f>
        <v>109.10693359375</v>
      </c>
      <c r="V8" s="62">
        <f>+'Indice PondENGHO'!AN7</f>
        <v>109.10379791259766</v>
      </c>
      <c r="W8" s="62">
        <f>+'Indice PondENGHO'!AZ7</f>
        <v>109.12372589111328</v>
      </c>
      <c r="Y8" s="63"/>
      <c r="Z8" s="63"/>
      <c r="AA8" s="63"/>
      <c r="AB8" s="63"/>
      <c r="AC8" s="63"/>
      <c r="AE8" s="62">
        <f>+'Indice PondENGHO'!D7</f>
        <v>109.12248992919922</v>
      </c>
      <c r="AF8" s="62">
        <f>+'Indice PondENGHO'!E7</f>
        <v>112.76286315917969</v>
      </c>
      <c r="AG8" s="62">
        <f>+'Indice PondENGHO'!F7</f>
        <v>109.28989410400391</v>
      </c>
      <c r="AH8" s="62">
        <f>+'Indice PondENGHO'!G7</f>
        <v>120.75098419189453</v>
      </c>
      <c r="AI8" s="62">
        <f>+'Indice PondENGHO'!H7</f>
        <v>107.62435150146484</v>
      </c>
      <c r="AJ8" s="62">
        <f>+'Indice PondENGHO'!I7</f>
        <v>111.01393127441406</v>
      </c>
      <c r="AK8" s="62">
        <f>+'Indice PondENGHO'!J7</f>
        <v>106.96271514892578</v>
      </c>
      <c r="AL8" s="62">
        <f>+'Indice PondENGHO'!K7</f>
        <v>118.39927673339844</v>
      </c>
      <c r="AM8" s="62">
        <f>+'Indice PondENGHO'!L7</f>
        <v>110.19655609130859</v>
      </c>
      <c r="AN8" s="62">
        <f>+'Indice PondENGHO'!M7</f>
        <v>112.52104187011719</v>
      </c>
      <c r="AO8" s="62">
        <f>+'Indice PondENGHO'!N7</f>
        <v>109.56777954101563</v>
      </c>
      <c r="AP8" s="62">
        <f>+'Indice PondENGHO'!O7</f>
        <v>109.46451568603516</v>
      </c>
      <c r="AQ8" s="62">
        <f t="shared" si="0"/>
        <v>110.57365417480469</v>
      </c>
      <c r="AR8" s="62"/>
      <c r="AS8" s="62">
        <f>+'Indice PondENGHO'!AZ7</f>
        <v>109.12372589111328</v>
      </c>
      <c r="AT8" s="62">
        <f>+'Indice PondENGHO'!BA7</f>
        <v>112.77833557128906</v>
      </c>
      <c r="AU8" s="62">
        <f>+'Indice PondENGHO'!BB7</f>
        <v>109.23751831054688</v>
      </c>
      <c r="AV8" s="62">
        <f>+'Indice PondENGHO'!BC7</f>
        <v>119.09391784667969</v>
      </c>
      <c r="AW8" s="62">
        <f>+'Indice PondENGHO'!BD7</f>
        <v>107.95594024658203</v>
      </c>
      <c r="AX8" s="62">
        <f>+'Indice PondENGHO'!BE7</f>
        <v>110.56832885742188</v>
      </c>
      <c r="AY8" s="62">
        <f>+'Indice PondENGHO'!BF7</f>
        <v>106.89712524414063</v>
      </c>
      <c r="AZ8" s="62">
        <f>+'Indice PondENGHO'!BG7</f>
        <v>118.20912170410156</v>
      </c>
      <c r="BA8" s="62">
        <f>+'Indice PondENGHO'!BH7</f>
        <v>110.69932556152344</v>
      </c>
      <c r="BB8" s="62">
        <f>+'Indice PondENGHO'!BI7</f>
        <v>111.15969085693359</v>
      </c>
      <c r="BC8" s="62">
        <f>+'Indice PondENGHO'!BJ7</f>
        <v>109.35905456542969</v>
      </c>
      <c r="BD8" s="62">
        <f>+'Indice PondENGHO'!BK7</f>
        <v>109.28227996826172</v>
      </c>
      <c r="BE8" s="62">
        <f t="shared" si="1"/>
        <v>110.44676971435547</v>
      </c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DO8" s="61">
        <f t="shared" si="2"/>
        <v>42856</v>
      </c>
    </row>
    <row r="9" spans="1:135" x14ac:dyDescent="0.3">
      <c r="A9" s="61">
        <f>+'Indice PondENGHO'!A8</f>
        <v>42887</v>
      </c>
      <c r="B9" s="55">
        <f>+'Indice PondENGHO'!B8</f>
        <v>6</v>
      </c>
      <c r="C9" s="55">
        <f>+'Indice PondENGHO'!C8</f>
        <v>2017</v>
      </c>
      <c r="D9" s="62">
        <f>+'Indice PondENGHO'!BL8</f>
        <v>111.97667694091797</v>
      </c>
      <c r="E9" s="62">
        <f>+'Indice PondENGHO'!BM8</f>
        <v>112.00652313232422</v>
      </c>
      <c r="F9" s="62">
        <f>+'Indice PondENGHO'!BN8</f>
        <v>111.97630310058594</v>
      </c>
      <c r="G9" s="62">
        <f>+'Indice PondENGHO'!BO8</f>
        <v>111.84061431884766</v>
      </c>
      <c r="H9" s="62">
        <f>+'Indice PondENGHO'!BP8</f>
        <v>111.90449523925781</v>
      </c>
      <c r="I9" s="62">
        <f>+'Indice PondENGHO'!CD8</f>
        <v>111.9276123046875</v>
      </c>
      <c r="K9" s="63"/>
      <c r="L9" s="63"/>
      <c r="M9" s="63"/>
      <c r="N9" s="63"/>
      <c r="O9" s="63"/>
      <c r="P9" s="63"/>
      <c r="Q9" s="63"/>
      <c r="S9" s="62">
        <f>+'Indice PondENGHO'!D8</f>
        <v>110.44218444824219</v>
      </c>
      <c r="T9" s="62">
        <f>+'Indice PondENGHO'!P8</f>
        <v>110.42951965332031</v>
      </c>
      <c r="U9" s="62">
        <f>+'Indice PondENGHO'!AB8</f>
        <v>110.40183258056641</v>
      </c>
      <c r="V9" s="62">
        <f>+'Indice PondENGHO'!AN8</f>
        <v>110.4039306640625</v>
      </c>
      <c r="W9" s="62">
        <f>+'Indice PondENGHO'!AZ8</f>
        <v>110.45215606689453</v>
      </c>
      <c r="Y9" s="63"/>
      <c r="Z9" s="63"/>
      <c r="AA9" s="63"/>
      <c r="AB9" s="63"/>
      <c r="AC9" s="63"/>
      <c r="AE9" s="62">
        <f>+'Indice PondENGHO'!D8</f>
        <v>110.44218444824219</v>
      </c>
      <c r="AF9" s="62">
        <f>+'Indice PondENGHO'!E8</f>
        <v>113.98046112060547</v>
      </c>
      <c r="AG9" s="62">
        <f>+'Indice PondENGHO'!F8</f>
        <v>110.4263916015625</v>
      </c>
      <c r="AH9" s="62">
        <f>+'Indice PondENGHO'!G8</f>
        <v>122.76215362548828</v>
      </c>
      <c r="AI9" s="62">
        <f>+'Indice PondENGHO'!H8</f>
        <v>108.61730194091797</v>
      </c>
      <c r="AJ9" s="62">
        <f>+'Indice PondENGHO'!I8</f>
        <v>112.72106170654297</v>
      </c>
      <c r="AK9" s="62">
        <f>+'Indice PondENGHO'!J8</f>
        <v>107.90763854980469</v>
      </c>
      <c r="AL9" s="62">
        <f>+'Indice PondENGHO'!K8</f>
        <v>119.62847900390625</v>
      </c>
      <c r="AM9" s="62">
        <f>+'Indice PondENGHO'!L8</f>
        <v>112.48895263671875</v>
      </c>
      <c r="AN9" s="62">
        <f>+'Indice PondENGHO'!M8</f>
        <v>115.01884460449219</v>
      </c>
      <c r="AO9" s="62">
        <f>+'Indice PondENGHO'!N8</f>
        <v>110.77003479003906</v>
      </c>
      <c r="AP9" s="62">
        <f>+'Indice PondENGHO'!O8</f>
        <v>110.92086791992188</v>
      </c>
      <c r="AQ9" s="62">
        <f t="shared" si="0"/>
        <v>111.97667694091797</v>
      </c>
      <c r="AR9" s="62"/>
      <c r="AS9" s="62">
        <f>+'Indice PondENGHO'!AZ8</f>
        <v>110.45215606689453</v>
      </c>
      <c r="AT9" s="62">
        <f>+'Indice PondENGHO'!BA8</f>
        <v>113.84852600097656</v>
      </c>
      <c r="AU9" s="62">
        <f>+'Indice PondENGHO'!BB8</f>
        <v>110.30097198486328</v>
      </c>
      <c r="AV9" s="62">
        <f>+'Indice PondENGHO'!BC8</f>
        <v>121.30203247070313</v>
      </c>
      <c r="AW9" s="62">
        <f>+'Indice PondENGHO'!BD8</f>
        <v>109.10626220703125</v>
      </c>
      <c r="AX9" s="62">
        <f>+'Indice PondENGHO'!BE8</f>
        <v>112.14239501953125</v>
      </c>
      <c r="AY9" s="62">
        <f>+'Indice PondENGHO'!BF8</f>
        <v>107.58563995361328</v>
      </c>
      <c r="AZ9" s="62">
        <f>+'Indice PondENGHO'!BG8</f>
        <v>119.74325561523438</v>
      </c>
      <c r="BA9" s="62">
        <f>+'Indice PondENGHO'!BH8</f>
        <v>113.03800964355469</v>
      </c>
      <c r="BB9" s="62">
        <f>+'Indice PondENGHO'!BI8</f>
        <v>113.60850524902344</v>
      </c>
      <c r="BC9" s="62">
        <f>+'Indice PondENGHO'!BJ8</f>
        <v>110.86881256103516</v>
      </c>
      <c r="BD9" s="62">
        <f>+'Indice PondENGHO'!BK8</f>
        <v>110.6551513671875</v>
      </c>
      <c r="BE9" s="62">
        <f t="shared" si="1"/>
        <v>111.90449523925781</v>
      </c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DO9" s="61">
        <f t="shared" si="2"/>
        <v>42887</v>
      </c>
    </row>
    <row r="10" spans="1:135" x14ac:dyDescent="0.3">
      <c r="A10" s="61">
        <f>+'Indice PondENGHO'!A9</f>
        <v>42917</v>
      </c>
      <c r="B10" s="55">
        <f>+'Indice PondENGHO'!B9</f>
        <v>7</v>
      </c>
      <c r="C10" s="55">
        <f>+'Indice PondENGHO'!C9</f>
        <v>2017</v>
      </c>
      <c r="D10" s="62">
        <f>+'Indice PondENGHO'!BL9</f>
        <v>114.13607025146484</v>
      </c>
      <c r="E10" s="62">
        <f>+'Indice PondENGHO'!BM9</f>
        <v>114.23786163330078</v>
      </c>
      <c r="F10" s="62">
        <f>+'Indice PondENGHO'!BN9</f>
        <v>114.26905059814453</v>
      </c>
      <c r="G10" s="62">
        <f>+'Indice PondENGHO'!BO9</f>
        <v>114.15850067138672</v>
      </c>
      <c r="H10" s="62">
        <f>+'Indice PondENGHO'!BP9</f>
        <v>114.29730224609375</v>
      </c>
      <c r="I10" s="62">
        <f>+'Indice PondENGHO'!CD9</f>
        <v>114.23246002197266</v>
      </c>
      <c r="K10" s="63"/>
      <c r="L10" s="63"/>
      <c r="M10" s="63"/>
      <c r="N10" s="63"/>
      <c r="O10" s="63"/>
      <c r="P10" s="63"/>
      <c r="Q10" s="63"/>
      <c r="S10" s="62">
        <f>+'Indice PondENGHO'!D9</f>
        <v>112.35984039306641</v>
      </c>
      <c r="T10" s="62">
        <f>+'Indice PondENGHO'!P9</f>
        <v>112.35772705078125</v>
      </c>
      <c r="U10" s="62">
        <f>+'Indice PondENGHO'!AB9</f>
        <v>112.33399963378906</v>
      </c>
      <c r="V10" s="62">
        <f>+'Indice PondENGHO'!AN9</f>
        <v>112.31912231445313</v>
      </c>
      <c r="W10" s="62">
        <f>+'Indice PondENGHO'!AZ9</f>
        <v>112.35602569580078</v>
      </c>
      <c r="Y10" s="63"/>
      <c r="Z10" s="63"/>
      <c r="AA10" s="63"/>
      <c r="AB10" s="63"/>
      <c r="AC10" s="63"/>
      <c r="AE10" s="62">
        <f>+'Indice PondENGHO'!D9</f>
        <v>112.35984039306641</v>
      </c>
      <c r="AF10" s="62">
        <f>+'Indice PondENGHO'!E9</f>
        <v>117.52013397216797</v>
      </c>
      <c r="AG10" s="62">
        <f>+'Indice PondENGHO'!F9</f>
        <v>111.35782623291016</v>
      </c>
      <c r="AH10" s="62">
        <f>+'Indice PondENGHO'!G9</f>
        <v>125.07884216308594</v>
      </c>
      <c r="AI10" s="62">
        <f>+'Indice PondENGHO'!H9</f>
        <v>110.69296264648438</v>
      </c>
      <c r="AJ10" s="62">
        <f>+'Indice PondENGHO'!I9</f>
        <v>116.33879089355469</v>
      </c>
      <c r="AK10" s="62">
        <f>+'Indice PondENGHO'!J9</f>
        <v>110.48281097412109</v>
      </c>
      <c r="AL10" s="62">
        <f>+'Indice PondENGHO'!K9</f>
        <v>121.87615203857422</v>
      </c>
      <c r="AM10" s="62">
        <f>+'Indice PondENGHO'!L9</f>
        <v>115.62343597412109</v>
      </c>
      <c r="AN10" s="62">
        <f>+'Indice PondENGHO'!M9</f>
        <v>117.13919830322266</v>
      </c>
      <c r="AO10" s="62">
        <f>+'Indice PondENGHO'!N9</f>
        <v>113.31092834472656</v>
      </c>
      <c r="AP10" s="62">
        <f>+'Indice PondENGHO'!O9</f>
        <v>112.34537506103516</v>
      </c>
      <c r="AQ10" s="62">
        <f t="shared" si="0"/>
        <v>114.13607025146484</v>
      </c>
      <c r="AR10" s="62"/>
      <c r="AS10" s="62">
        <f>+'Indice PondENGHO'!AZ9</f>
        <v>112.35602569580078</v>
      </c>
      <c r="AT10" s="62">
        <f>+'Indice PondENGHO'!BA9</f>
        <v>117.46968841552734</v>
      </c>
      <c r="AU10" s="62">
        <f>+'Indice PondENGHO'!BB9</f>
        <v>111.30599212646484</v>
      </c>
      <c r="AV10" s="62">
        <f>+'Indice PondENGHO'!BC9</f>
        <v>123.86791229248047</v>
      </c>
      <c r="AW10" s="62">
        <f>+'Indice PondENGHO'!BD9</f>
        <v>111.03907775878906</v>
      </c>
      <c r="AX10" s="62">
        <f>+'Indice PondENGHO'!BE9</f>
        <v>115.96437835693359</v>
      </c>
      <c r="AY10" s="62">
        <f>+'Indice PondENGHO'!BF9</f>
        <v>109.89127349853516</v>
      </c>
      <c r="AZ10" s="62">
        <f>+'Indice PondENGHO'!BG9</f>
        <v>121.60392761230469</v>
      </c>
      <c r="BA10" s="62">
        <f>+'Indice PondENGHO'!BH9</f>
        <v>116.10830688476563</v>
      </c>
      <c r="BB10" s="62">
        <f>+'Indice PondENGHO'!BI9</f>
        <v>115.67982482910156</v>
      </c>
      <c r="BC10" s="62">
        <f>+'Indice PondENGHO'!BJ9</f>
        <v>113.81954193115234</v>
      </c>
      <c r="BD10" s="62">
        <f>+'Indice PondENGHO'!BK9</f>
        <v>112.18510437011719</v>
      </c>
      <c r="BE10" s="62">
        <f t="shared" si="1"/>
        <v>114.29730224609375</v>
      </c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DO10" s="61">
        <f t="shared" si="2"/>
        <v>42917</v>
      </c>
    </row>
    <row r="11" spans="1:135" x14ac:dyDescent="0.3">
      <c r="A11" s="61">
        <f>+'Indice PondENGHO'!A10</f>
        <v>42948</v>
      </c>
      <c r="B11" s="55">
        <f>+'Indice PondENGHO'!B10</f>
        <v>8</v>
      </c>
      <c r="C11" s="55">
        <f>+'Indice PondENGHO'!C10</f>
        <v>2017</v>
      </c>
      <c r="D11" s="62">
        <f>+'Indice PondENGHO'!BL10</f>
        <v>115.74746704101563</v>
      </c>
      <c r="E11" s="62">
        <f>+'Indice PondENGHO'!BM10</f>
        <v>115.87099456787109</v>
      </c>
      <c r="F11" s="62">
        <f>+'Indice PondENGHO'!BN10</f>
        <v>115.93067169189453</v>
      </c>
      <c r="G11" s="62">
        <f>+'Indice PondENGHO'!BO10</f>
        <v>115.80081176757813</v>
      </c>
      <c r="H11" s="62">
        <f>+'Indice PondENGHO'!BP10</f>
        <v>115.93241882324219</v>
      </c>
      <c r="I11" s="62">
        <f>+'Indice PondENGHO'!CD10</f>
        <v>115.87065887451172</v>
      </c>
      <c r="K11" s="63"/>
      <c r="L11" s="63"/>
      <c r="M11" s="63"/>
      <c r="N11" s="63"/>
      <c r="O11" s="63"/>
      <c r="P11" s="63"/>
      <c r="Q11" s="63"/>
      <c r="S11" s="62">
        <f>+'Indice PondENGHO'!D10</f>
        <v>114.27885437011719</v>
      </c>
      <c r="T11" s="62">
        <f>+'Indice PondENGHO'!P10</f>
        <v>114.35952758789063</v>
      </c>
      <c r="U11" s="62">
        <f>+'Indice PondENGHO'!AB10</f>
        <v>114.402587890625</v>
      </c>
      <c r="V11" s="62">
        <f>+'Indice PondENGHO'!AN10</f>
        <v>114.41409301757813</v>
      </c>
      <c r="W11" s="62">
        <f>+'Indice PondENGHO'!AZ10</f>
        <v>114.49283599853516</v>
      </c>
      <c r="Y11" s="63"/>
      <c r="Z11" s="63"/>
      <c r="AA11" s="63"/>
      <c r="AB11" s="63"/>
      <c r="AC11" s="63"/>
      <c r="AE11" s="62">
        <f>+'Indice PondENGHO'!D10</f>
        <v>114.27885437011719</v>
      </c>
      <c r="AF11" s="62">
        <f>+'Indice PondENGHO'!E10</f>
        <v>119.65938568115234</v>
      </c>
      <c r="AG11" s="62">
        <f>+'Indice PondENGHO'!F10</f>
        <v>111.41750335693359</v>
      </c>
      <c r="AH11" s="62">
        <f>+'Indice PondENGHO'!G10</f>
        <v>127.61013793945313</v>
      </c>
      <c r="AI11" s="62">
        <f>+'Indice PondENGHO'!H10</f>
        <v>111.36906433105469</v>
      </c>
      <c r="AJ11" s="62">
        <f>+'Indice PondENGHO'!I10</f>
        <v>119.15663146972656</v>
      </c>
      <c r="AK11" s="62">
        <f>+'Indice PondENGHO'!J10</f>
        <v>111.6351318359375</v>
      </c>
      <c r="AL11" s="62">
        <f>+'Indice PondENGHO'!K10</f>
        <v>124.00848388671875</v>
      </c>
      <c r="AM11" s="62">
        <f>+'Indice PondENGHO'!L10</f>
        <v>116.86173248291016</v>
      </c>
      <c r="AN11" s="62">
        <f>+'Indice PondENGHO'!M10</f>
        <v>119.87480163574219</v>
      </c>
      <c r="AO11" s="62">
        <f>+'Indice PondENGHO'!N10</f>
        <v>114.20793151855469</v>
      </c>
      <c r="AP11" s="62">
        <f>+'Indice PondENGHO'!O10</f>
        <v>114.01226043701172</v>
      </c>
      <c r="AQ11" s="62">
        <f t="shared" si="0"/>
        <v>115.74746704101563</v>
      </c>
      <c r="AR11" s="62"/>
      <c r="AS11" s="62">
        <f>+'Indice PondENGHO'!AZ10</f>
        <v>114.49283599853516</v>
      </c>
      <c r="AT11" s="62">
        <f>+'Indice PondENGHO'!BA10</f>
        <v>119.45858764648438</v>
      </c>
      <c r="AU11" s="62">
        <f>+'Indice PondENGHO'!BB10</f>
        <v>111.48189544677734</v>
      </c>
      <c r="AV11" s="62">
        <f>+'Indice PondENGHO'!BC10</f>
        <v>126.70830535888672</v>
      </c>
      <c r="AW11" s="62">
        <f>+'Indice PondENGHO'!BD10</f>
        <v>111.76394653320313</v>
      </c>
      <c r="AX11" s="62">
        <f>+'Indice PondENGHO'!BE10</f>
        <v>118.96630859375</v>
      </c>
      <c r="AY11" s="62">
        <f>+'Indice PondENGHO'!BF10</f>
        <v>111.10606384277344</v>
      </c>
      <c r="AZ11" s="62">
        <f>+'Indice PondENGHO'!BG10</f>
        <v>123.79988861083984</v>
      </c>
      <c r="BA11" s="62">
        <f>+'Indice PondENGHO'!BH10</f>
        <v>116.88906860351563</v>
      </c>
      <c r="BB11" s="62">
        <f>+'Indice PondENGHO'!BI10</f>
        <v>118.47026824951172</v>
      </c>
      <c r="BC11" s="62">
        <f>+'Indice PondENGHO'!BJ10</f>
        <v>114.6956787109375</v>
      </c>
      <c r="BD11" s="62">
        <f>+'Indice PondENGHO'!BK10</f>
        <v>113.80986785888672</v>
      </c>
      <c r="BE11" s="62">
        <f t="shared" si="1"/>
        <v>115.93241882324219</v>
      </c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DO11" s="61">
        <f t="shared" si="2"/>
        <v>42948</v>
      </c>
    </row>
    <row r="12" spans="1:135" x14ac:dyDescent="0.3">
      <c r="A12" s="61">
        <f>+'Indice PondENGHO'!A11</f>
        <v>42979</v>
      </c>
      <c r="B12" s="55">
        <f>+'Indice PondENGHO'!B11</f>
        <v>9</v>
      </c>
      <c r="C12" s="55">
        <f>+'Indice PondENGHO'!C11</f>
        <v>2017</v>
      </c>
      <c r="D12" s="62">
        <f>+'Indice PondENGHO'!BL11</f>
        <v>117.01284027099609</v>
      </c>
      <c r="E12" s="62">
        <f>+'Indice PondENGHO'!BM11</f>
        <v>117.18240356445313</v>
      </c>
      <c r="F12" s="62">
        <f>+'Indice PondENGHO'!BN11</f>
        <v>117.32281494140625</v>
      </c>
      <c r="G12" s="62">
        <f>+'Indice PondENGHO'!BO11</f>
        <v>117.20311737060547</v>
      </c>
      <c r="H12" s="62">
        <f>+'Indice PondENGHO'!BP11</f>
        <v>117.37400054931641</v>
      </c>
      <c r="I12" s="62">
        <f>+'Indice PondENGHO'!CD11</f>
        <v>117.25302124023438</v>
      </c>
      <c r="K12" s="63"/>
      <c r="L12" s="63"/>
      <c r="M12" s="63"/>
      <c r="N12" s="63"/>
      <c r="O12" s="63"/>
      <c r="P12" s="63"/>
      <c r="Q12" s="63"/>
      <c r="S12" s="62">
        <f>+'Indice PondENGHO'!D11</f>
        <v>115.59371948242188</v>
      </c>
      <c r="T12" s="62">
        <f>+'Indice PondENGHO'!P11</f>
        <v>115.62808227539063</v>
      </c>
      <c r="U12" s="62">
        <f>+'Indice PondENGHO'!AB11</f>
        <v>115.61586761474609</v>
      </c>
      <c r="V12" s="62">
        <f>+'Indice PondENGHO'!AN11</f>
        <v>115.58975219726563</v>
      </c>
      <c r="W12" s="62">
        <f>+'Indice PondENGHO'!AZ11</f>
        <v>115.64311218261719</v>
      </c>
      <c r="Y12" s="63"/>
      <c r="Z12" s="63"/>
      <c r="AA12" s="63"/>
      <c r="AB12" s="63"/>
      <c r="AC12" s="63"/>
      <c r="AE12" s="62">
        <f>+'Indice PondENGHO'!D11</f>
        <v>115.59371948242188</v>
      </c>
      <c r="AF12" s="62">
        <f>+'Indice PondENGHO'!E11</f>
        <v>118.64643096923828</v>
      </c>
      <c r="AG12" s="62">
        <f>+'Indice PondENGHO'!F11</f>
        <v>111.20072174072266</v>
      </c>
      <c r="AH12" s="62">
        <f>+'Indice PondENGHO'!G11</f>
        <v>130.00874328613281</v>
      </c>
      <c r="AI12" s="62">
        <f>+'Indice PondENGHO'!H11</f>
        <v>111.87860107421875</v>
      </c>
      <c r="AJ12" s="62">
        <f>+'Indice PondENGHO'!I11</f>
        <v>121.93215942382813</v>
      </c>
      <c r="AK12" s="62">
        <f>+'Indice PondENGHO'!J11</f>
        <v>112.52828979492188</v>
      </c>
      <c r="AL12" s="62">
        <f>+'Indice PondENGHO'!K11</f>
        <v>125.32649230957031</v>
      </c>
      <c r="AM12" s="62">
        <f>+'Indice PondENGHO'!L11</f>
        <v>118.70554351806641</v>
      </c>
      <c r="AN12" s="62">
        <f>+'Indice PondENGHO'!M11</f>
        <v>125.28047180175781</v>
      </c>
      <c r="AO12" s="62">
        <f>+'Indice PondENGHO'!N11</f>
        <v>115.82192993164063</v>
      </c>
      <c r="AP12" s="62">
        <f>+'Indice PondENGHO'!O11</f>
        <v>115.60140991210938</v>
      </c>
      <c r="AQ12" s="62">
        <f t="shared" si="0"/>
        <v>117.01284027099609</v>
      </c>
      <c r="AR12" s="62"/>
      <c r="AS12" s="62">
        <f>+'Indice PondENGHO'!AZ11</f>
        <v>115.64311218261719</v>
      </c>
      <c r="AT12" s="62">
        <f>+'Indice PondENGHO'!BA11</f>
        <v>118.35944366455078</v>
      </c>
      <c r="AU12" s="62">
        <f>+'Indice PondENGHO'!BB11</f>
        <v>111.30345153808594</v>
      </c>
      <c r="AV12" s="62">
        <f>+'Indice PondENGHO'!BC11</f>
        <v>129.06199645996094</v>
      </c>
      <c r="AW12" s="62">
        <f>+'Indice PondENGHO'!BD11</f>
        <v>112.09996795654297</v>
      </c>
      <c r="AX12" s="62">
        <f>+'Indice PondENGHO'!BE11</f>
        <v>121.83583068847656</v>
      </c>
      <c r="AY12" s="62">
        <f>+'Indice PondENGHO'!BF11</f>
        <v>112.06011962890625</v>
      </c>
      <c r="AZ12" s="62">
        <f>+'Indice PondENGHO'!BG11</f>
        <v>125.00740051269531</v>
      </c>
      <c r="BA12" s="62">
        <f>+'Indice PondENGHO'!BH11</f>
        <v>118.67305755615234</v>
      </c>
      <c r="BB12" s="62">
        <f>+'Indice PondENGHO'!BI11</f>
        <v>124.75370025634766</v>
      </c>
      <c r="BC12" s="62">
        <f>+'Indice PondENGHO'!BJ11</f>
        <v>116.28425598144531</v>
      </c>
      <c r="BD12" s="62">
        <f>+'Indice PondENGHO'!BK11</f>
        <v>115.68430328369141</v>
      </c>
      <c r="BE12" s="62">
        <f t="shared" si="1"/>
        <v>117.37400054931641</v>
      </c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DO12" s="61">
        <f t="shared" si="2"/>
        <v>42979</v>
      </c>
    </row>
    <row r="13" spans="1:135" x14ac:dyDescent="0.3">
      <c r="A13" s="61">
        <f>+'Indice PondENGHO'!A12</f>
        <v>43009</v>
      </c>
      <c r="B13" s="55">
        <f>+'Indice PondENGHO'!B12</f>
        <v>10</v>
      </c>
      <c r="C13" s="55">
        <f>+'Indice PondENGHO'!C12</f>
        <v>2017</v>
      </c>
      <c r="D13" s="62">
        <f>+'Indice PondENGHO'!BL12</f>
        <v>118.49489593505859</v>
      </c>
      <c r="E13" s="62">
        <f>+'Indice PondENGHO'!BM12</f>
        <v>118.68382263183594</v>
      </c>
      <c r="F13" s="62">
        <f>+'Indice PondENGHO'!BN12</f>
        <v>118.81536102294922</v>
      </c>
      <c r="G13" s="62">
        <f>+'Indice PondENGHO'!BO12</f>
        <v>118.66667175292969</v>
      </c>
      <c r="H13" s="62">
        <f>+'Indice PondENGHO'!BP12</f>
        <v>118.79026794433594</v>
      </c>
      <c r="I13" s="62">
        <f>+'Indice PondENGHO'!CD12</f>
        <v>118.71456146240234</v>
      </c>
      <c r="K13" s="63"/>
      <c r="L13" s="63"/>
      <c r="M13" s="63"/>
      <c r="N13" s="63"/>
      <c r="O13" s="63"/>
      <c r="P13" s="63"/>
      <c r="Q13" s="63"/>
      <c r="S13" s="62">
        <f>+'Indice PondENGHO'!D12</f>
        <v>116.7080078125</v>
      </c>
      <c r="T13" s="62">
        <f>+'Indice PondENGHO'!P12</f>
        <v>116.68189239501953</v>
      </c>
      <c r="U13" s="62">
        <f>+'Indice PondENGHO'!AB12</f>
        <v>116.61724090576172</v>
      </c>
      <c r="V13" s="62">
        <f>+'Indice PondENGHO'!AN12</f>
        <v>116.55720520019531</v>
      </c>
      <c r="W13" s="62">
        <f>+'Indice PondENGHO'!AZ12</f>
        <v>116.56192779541016</v>
      </c>
      <c r="Y13" s="63"/>
      <c r="Z13" s="63"/>
      <c r="AA13" s="63"/>
      <c r="AB13" s="63"/>
      <c r="AC13" s="63"/>
      <c r="AE13" s="62">
        <f>+'Indice PondENGHO'!D12</f>
        <v>116.7080078125</v>
      </c>
      <c r="AF13" s="62">
        <f>+'Indice PondENGHO'!E12</f>
        <v>121.92085266113281</v>
      </c>
      <c r="AG13" s="62">
        <f>+'Indice PondENGHO'!F12</f>
        <v>112.32588958740234</v>
      </c>
      <c r="AH13" s="62">
        <f>+'Indice PondENGHO'!G12</f>
        <v>131.25450134277344</v>
      </c>
      <c r="AI13" s="62">
        <f>+'Indice PondENGHO'!H12</f>
        <v>112.28115844726563</v>
      </c>
      <c r="AJ13" s="62">
        <f>+'Indice PondENGHO'!I12</f>
        <v>123.36647033691406</v>
      </c>
      <c r="AK13" s="62">
        <f>+'Indice PondENGHO'!J12</f>
        <v>114.11225891113281</v>
      </c>
      <c r="AL13" s="62">
        <f>+'Indice PondENGHO'!K12</f>
        <v>132.04031372070313</v>
      </c>
      <c r="AM13" s="62">
        <f>+'Indice PondENGHO'!L12</f>
        <v>120.60708618164063</v>
      </c>
      <c r="AN13" s="62">
        <f>+'Indice PondENGHO'!M12</f>
        <v>127.22785949707031</v>
      </c>
      <c r="AO13" s="62">
        <f>+'Indice PondENGHO'!N12</f>
        <v>117.51003265380859</v>
      </c>
      <c r="AP13" s="62">
        <f>+'Indice PondENGHO'!O12</f>
        <v>117.07450103759766</v>
      </c>
      <c r="AQ13" s="62">
        <f t="shared" si="0"/>
        <v>118.49489593505859</v>
      </c>
      <c r="AR13" s="62"/>
      <c r="AS13" s="62">
        <f>+'Indice PondENGHO'!AZ12</f>
        <v>116.56192779541016</v>
      </c>
      <c r="AT13" s="62">
        <f>+'Indice PondENGHO'!BA12</f>
        <v>121.690185546875</v>
      </c>
      <c r="AU13" s="62">
        <f>+'Indice PondENGHO'!BB12</f>
        <v>112.44538116455078</v>
      </c>
      <c r="AV13" s="62">
        <f>+'Indice PondENGHO'!BC12</f>
        <v>130.26295471191406</v>
      </c>
      <c r="AW13" s="62">
        <f>+'Indice PondENGHO'!BD12</f>
        <v>112.36399078369141</v>
      </c>
      <c r="AX13" s="62">
        <f>+'Indice PondENGHO'!BE12</f>
        <v>122.99421691894531</v>
      </c>
      <c r="AY13" s="62">
        <f>+'Indice PondENGHO'!BF12</f>
        <v>113.46074676513672</v>
      </c>
      <c r="AZ13" s="62">
        <f>+'Indice PondENGHO'!BG12</f>
        <v>131.63519287109375</v>
      </c>
      <c r="BA13" s="62">
        <f>+'Indice PondENGHO'!BH12</f>
        <v>120.37949371337891</v>
      </c>
      <c r="BB13" s="62">
        <f>+'Indice PondENGHO'!BI12</f>
        <v>125.99123382568359</v>
      </c>
      <c r="BC13" s="62">
        <f>+'Indice PondENGHO'!BJ12</f>
        <v>118.08817291259766</v>
      </c>
      <c r="BD13" s="62">
        <f>+'Indice PondENGHO'!BK12</f>
        <v>117.18927001953125</v>
      </c>
      <c r="BE13" s="62">
        <f t="shared" si="1"/>
        <v>118.79026794433594</v>
      </c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DO13" s="61">
        <f t="shared" si="2"/>
        <v>43009</v>
      </c>
    </row>
    <row r="14" spans="1:135" x14ac:dyDescent="0.3">
      <c r="A14" s="61">
        <f>+'Indice PondENGHO'!A13</f>
        <v>43040</v>
      </c>
      <c r="B14" s="55">
        <f>+'Indice PondENGHO'!B13</f>
        <v>11</v>
      </c>
      <c r="C14" s="55">
        <f>+'Indice PondENGHO'!C13</f>
        <v>2017</v>
      </c>
      <c r="D14" s="62">
        <f>+'Indice PondENGHO'!BL13</f>
        <v>120.42850494384766</v>
      </c>
      <c r="E14" s="62">
        <f>+'Indice PondENGHO'!BM13</f>
        <v>120.63352203369141</v>
      </c>
      <c r="F14" s="62">
        <f>+'Indice PondENGHO'!BN13</f>
        <v>120.76671600341797</v>
      </c>
      <c r="G14" s="62">
        <f>+'Indice PondENGHO'!BO13</f>
        <v>120.62646484375</v>
      </c>
      <c r="H14" s="62">
        <f>+'Indice PondENGHO'!BP13</f>
        <v>120.68816375732422</v>
      </c>
      <c r="I14" s="62">
        <f>+'Indice PondENGHO'!CD13</f>
        <v>120.64810180664063</v>
      </c>
      <c r="K14" s="63"/>
      <c r="L14" s="63"/>
      <c r="M14" s="63"/>
      <c r="N14" s="63"/>
      <c r="O14" s="63"/>
      <c r="P14" s="63"/>
      <c r="Q14" s="63"/>
      <c r="S14" s="62">
        <f>+'Indice PondENGHO'!D13</f>
        <v>118.84242248535156</v>
      </c>
      <c r="T14" s="62">
        <f>+'Indice PondENGHO'!P13</f>
        <v>118.83567047119141</v>
      </c>
      <c r="U14" s="62">
        <f>+'Indice PondENGHO'!AB13</f>
        <v>118.78302764892578</v>
      </c>
      <c r="V14" s="62">
        <f>+'Indice PondENGHO'!AN13</f>
        <v>118.72734069824219</v>
      </c>
      <c r="W14" s="62">
        <f>+'Indice PondENGHO'!AZ13</f>
        <v>118.74317932128906</v>
      </c>
      <c r="Y14" s="63"/>
      <c r="Z14" s="63"/>
      <c r="AA14" s="63"/>
      <c r="AB14" s="63"/>
      <c r="AC14" s="63"/>
      <c r="AE14" s="62">
        <f>+'Indice PondENGHO'!D13</f>
        <v>118.84242248535156</v>
      </c>
      <c r="AF14" s="62">
        <f>+'Indice PondENGHO'!E13</f>
        <v>122.44682312011719</v>
      </c>
      <c r="AG14" s="62">
        <f>+'Indice PondENGHO'!F13</f>
        <v>114.04869842529297</v>
      </c>
      <c r="AH14" s="62">
        <f>+'Indice PondENGHO'!G13</f>
        <v>133.03553771972656</v>
      </c>
      <c r="AI14" s="62">
        <f>+'Indice PondENGHO'!H13</f>
        <v>113.51418304443359</v>
      </c>
      <c r="AJ14" s="62">
        <f>+'Indice PondENGHO'!I13</f>
        <v>124.98036956787109</v>
      </c>
      <c r="AK14" s="62">
        <f>+'Indice PondENGHO'!J13</f>
        <v>117.52853393554688</v>
      </c>
      <c r="AL14" s="62">
        <f>+'Indice PondENGHO'!K13</f>
        <v>133.33106994628906</v>
      </c>
      <c r="AM14" s="62">
        <f>+'Indice PondENGHO'!L13</f>
        <v>121.91845703125</v>
      </c>
      <c r="AN14" s="62">
        <f>+'Indice PondENGHO'!M13</f>
        <v>129.79063415527344</v>
      </c>
      <c r="AO14" s="62">
        <f>+'Indice PondENGHO'!N13</f>
        <v>119.60152435302734</v>
      </c>
      <c r="AP14" s="62">
        <f>+'Indice PondENGHO'!O13</f>
        <v>118.41873931884766</v>
      </c>
      <c r="AQ14" s="62">
        <f t="shared" si="0"/>
        <v>120.42850494384766</v>
      </c>
      <c r="AR14" s="62"/>
      <c r="AS14" s="62">
        <f>+'Indice PondENGHO'!AZ13</f>
        <v>118.74317932128906</v>
      </c>
      <c r="AT14" s="62">
        <f>+'Indice PondENGHO'!BA13</f>
        <v>122.26457977294922</v>
      </c>
      <c r="AU14" s="62">
        <f>+'Indice PondENGHO'!BB13</f>
        <v>114.216796875</v>
      </c>
      <c r="AV14" s="62">
        <f>+'Indice PondENGHO'!BC13</f>
        <v>131.81312561035156</v>
      </c>
      <c r="AW14" s="62">
        <f>+'Indice PondENGHO'!BD13</f>
        <v>113.59504699707031</v>
      </c>
      <c r="AX14" s="62">
        <f>+'Indice PondENGHO'!BE13</f>
        <v>124.58979034423828</v>
      </c>
      <c r="AY14" s="62">
        <f>+'Indice PondENGHO'!BF13</f>
        <v>116.85409545898438</v>
      </c>
      <c r="AZ14" s="62">
        <f>+'Indice PondENGHO'!BG13</f>
        <v>132.78581237792969</v>
      </c>
      <c r="BA14" s="62">
        <f>+'Indice PondENGHO'!BH13</f>
        <v>121.40548706054688</v>
      </c>
      <c r="BB14" s="62">
        <f>+'Indice PondENGHO'!BI13</f>
        <v>128.54495239257813</v>
      </c>
      <c r="BC14" s="62">
        <f>+'Indice PondENGHO'!BJ13</f>
        <v>120.23971557617188</v>
      </c>
      <c r="BD14" s="62">
        <f>+'Indice PondENGHO'!BK13</f>
        <v>118.59561920166016</v>
      </c>
      <c r="BE14" s="62">
        <f t="shared" si="1"/>
        <v>120.68816375732422</v>
      </c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DO14" s="61">
        <f t="shared" si="2"/>
        <v>43040</v>
      </c>
    </row>
    <row r="15" spans="1:135" x14ac:dyDescent="0.3">
      <c r="A15" s="61">
        <f>+'Indice PondENGHO'!A14</f>
        <v>43070</v>
      </c>
      <c r="B15" s="55">
        <f>+'Indice PondENGHO'!B14</f>
        <v>12</v>
      </c>
      <c r="C15" s="55">
        <f>+'Indice PondENGHO'!C14</f>
        <v>2017</v>
      </c>
      <c r="D15" s="62">
        <f>+'Indice PondENGHO'!BL14</f>
        <v>124.23170471191406</v>
      </c>
      <c r="E15" s="62">
        <f>+'Indice PondENGHO'!BM14</f>
        <v>124.75094604492188</v>
      </c>
      <c r="F15" s="62">
        <f>+'Indice PondENGHO'!BN14</f>
        <v>124.96858215332031</v>
      </c>
      <c r="G15" s="62">
        <f>+'Indice PondENGHO'!BO14</f>
        <v>124.86677551269531</v>
      </c>
      <c r="H15" s="62">
        <f>+'Indice PondENGHO'!BP14</f>
        <v>125.12575531005859</v>
      </c>
      <c r="I15" s="62">
        <f>+'Indice PondENGHO'!CD14</f>
        <v>124.87287902832031</v>
      </c>
      <c r="K15" s="63">
        <f>100*D$1*(D15-D3)/$I3</f>
        <v>2.9594369480549529</v>
      </c>
      <c r="L15" s="63">
        <f t="shared" ref="L15:O15" si="3">100*E$1*(E15-E3)/$I3</f>
        <v>3.8419141441345199</v>
      </c>
      <c r="M15" s="63">
        <f t="shared" si="3"/>
        <v>4.4123616176157032</v>
      </c>
      <c r="N15" s="63">
        <f t="shared" si="3"/>
        <v>5.539220194873292</v>
      </c>
      <c r="O15" s="63">
        <f t="shared" si="3"/>
        <v>8.1199879539112949</v>
      </c>
      <c r="P15" s="63">
        <f t="shared" ref="P15" si="4">+SUM(K15:O15)</f>
        <v>24.872920858589762</v>
      </c>
      <c r="Q15" s="63">
        <f>100*(I15/I3-1)</f>
        <v>24.872879028320316</v>
      </c>
      <c r="S15" s="62">
        <f>+'Indice PondENGHO'!D14</f>
        <v>120.38072967529297</v>
      </c>
      <c r="T15" s="62">
        <f>+'Indice PondENGHO'!P14</f>
        <v>120.39163208007813</v>
      </c>
      <c r="U15" s="62">
        <f>+'Indice PondENGHO'!AB14</f>
        <v>120.33490753173828</v>
      </c>
      <c r="V15" s="62">
        <f>+'Indice PondENGHO'!AN14</f>
        <v>120.28968811035156</v>
      </c>
      <c r="W15" s="62">
        <f>+'Indice PondENGHO'!AZ14</f>
        <v>120.33753967285156</v>
      </c>
      <c r="Y15" s="63">
        <f>+S$1*(S15-S3)/D3</f>
        <v>7.0262593544245462</v>
      </c>
      <c r="Z15" s="63">
        <f t="shared" ref="Z15:AC15" si="5">+T$1*(T15-T3)/E3</f>
        <v>5.6472617495572193</v>
      </c>
      <c r="AA15" s="63">
        <f t="shared" si="5"/>
        <v>5.1601406442139703</v>
      </c>
      <c r="AB15" s="63">
        <f t="shared" si="5"/>
        <v>4.2772005254781105</v>
      </c>
      <c r="AC15" s="63">
        <f t="shared" si="5"/>
        <v>3.1926887943279869</v>
      </c>
      <c r="AE15" s="62">
        <f>+'Indice PondENGHO'!D14</f>
        <v>120.38072967529297</v>
      </c>
      <c r="AF15" s="62">
        <f>+'Indice PondENGHO'!E14</f>
        <v>123.68413543701172</v>
      </c>
      <c r="AG15" s="62">
        <f>+'Indice PondENGHO'!F14</f>
        <v>116.44464111328125</v>
      </c>
      <c r="AH15" s="62">
        <f>+'Indice PondENGHO'!G14</f>
        <v>155.418701171875</v>
      </c>
      <c r="AI15" s="62">
        <f>+'Indice PondENGHO'!H14</f>
        <v>117.09914398193359</v>
      </c>
      <c r="AJ15" s="62">
        <f>+'Indice PondENGHO'!I14</f>
        <v>127.73940277099609</v>
      </c>
      <c r="AK15" s="62">
        <f>+'Indice PondENGHO'!J14</f>
        <v>121.38898468017578</v>
      </c>
      <c r="AL15" s="62">
        <f>+'Indice PondENGHO'!K14</f>
        <v>133.84664916992188</v>
      </c>
      <c r="AM15" s="62">
        <f>+'Indice PondENGHO'!L14</f>
        <v>123.06692504882813</v>
      </c>
      <c r="AN15" s="62">
        <f>+'Indice PondENGHO'!M14</f>
        <v>132.2249755859375</v>
      </c>
      <c r="AO15" s="62">
        <f>+'Indice PondENGHO'!N14</f>
        <v>121.51627349853516</v>
      </c>
      <c r="AP15" s="62">
        <f>+'Indice PondENGHO'!O14</f>
        <v>119.80608367919922</v>
      </c>
      <c r="AQ15" s="62">
        <f t="shared" si="0"/>
        <v>124.23170471191406</v>
      </c>
      <c r="AR15" s="62"/>
      <c r="AS15" s="62">
        <f>+'Indice PondENGHO'!AZ14</f>
        <v>120.33753967285156</v>
      </c>
      <c r="AT15" s="62">
        <f>+'Indice PondENGHO'!BA14</f>
        <v>123.65438079833984</v>
      </c>
      <c r="AU15" s="62">
        <f>+'Indice PondENGHO'!BB14</f>
        <v>116.79842376708984</v>
      </c>
      <c r="AV15" s="62">
        <f>+'Indice PondENGHO'!BC14</f>
        <v>155.15953063964844</v>
      </c>
      <c r="AW15" s="62">
        <f>+'Indice PondENGHO'!BD14</f>
        <v>117.54110717773438</v>
      </c>
      <c r="AX15" s="62">
        <f>+'Indice PondENGHO'!BE14</f>
        <v>127.82328033447266</v>
      </c>
      <c r="AY15" s="62">
        <f>+'Indice PondENGHO'!BF14</f>
        <v>120.75413513183594</v>
      </c>
      <c r="AZ15" s="62">
        <f>+'Indice PondENGHO'!BG14</f>
        <v>133.94688415527344</v>
      </c>
      <c r="BA15" s="62">
        <f>+'Indice PondENGHO'!BH14</f>
        <v>122.65625</v>
      </c>
      <c r="BB15" s="62">
        <f>+'Indice PondENGHO'!BI14</f>
        <v>130.5537109375</v>
      </c>
      <c r="BC15" s="62">
        <f>+'Indice PondENGHO'!BJ14</f>
        <v>122.44466400146484</v>
      </c>
      <c r="BD15" s="62">
        <f>+'Indice PondENGHO'!BK14</f>
        <v>119.88497161865234</v>
      </c>
      <c r="BE15" s="62">
        <f t="shared" si="1"/>
        <v>125.12575531005859</v>
      </c>
      <c r="BG15" s="63">
        <f>+AE$1*(AE15-AE3)/$AQ3</f>
        <v>7.0262593544245462</v>
      </c>
      <c r="BH15" s="63">
        <f t="shared" ref="BH15:BR15" si="6">+AF$1*(AF15-AF3)/$AQ3</f>
        <v>0.52664448008730691</v>
      </c>
      <c r="BI15" s="63">
        <f t="shared" si="6"/>
        <v>1.3143041946613812</v>
      </c>
      <c r="BJ15" s="63">
        <f t="shared" si="6"/>
        <v>7.864592075615656</v>
      </c>
      <c r="BK15" s="63">
        <f t="shared" si="6"/>
        <v>0.7043721940875548</v>
      </c>
      <c r="BL15" s="63">
        <f t="shared" si="6"/>
        <v>1.1610634302435938</v>
      </c>
      <c r="BM15" s="63">
        <f t="shared" si="6"/>
        <v>2.2220787594682769</v>
      </c>
      <c r="BN15" s="63">
        <f t="shared" si="6"/>
        <v>1.6976555356165044</v>
      </c>
      <c r="BO15" s="63">
        <f t="shared" si="6"/>
        <v>1.7766552967361349</v>
      </c>
      <c r="BP15" s="63">
        <f t="shared" si="6"/>
        <v>0.53113378759924668</v>
      </c>
      <c r="BQ15" s="63">
        <f t="shared" si="6"/>
        <v>0.94429834231501442</v>
      </c>
      <c r="BR15" s="63">
        <f t="shared" si="6"/>
        <v>0.72671102253123532</v>
      </c>
      <c r="BS15" s="63">
        <f>+SUM(BG15:BR15)</f>
        <v>26.495768473386448</v>
      </c>
      <c r="BT15" s="55">
        <f>+(D15/D3-1)*100</f>
        <v>24.23170471191407</v>
      </c>
      <c r="BV15" s="63">
        <f t="shared" ref="BV15:BV46" si="7">+AS$1*(AS15-AS3)/$BE3</f>
        <v>3.1926887943279869</v>
      </c>
      <c r="BW15" s="63">
        <f t="shared" ref="BW15:BW46" si="8">+AT$1*(AT15-AT3)/$BE3</f>
        <v>0.43532926978642533</v>
      </c>
      <c r="BX15" s="63">
        <f t="shared" ref="BX15:BX46" si="9">+AU$1*(AU15-AU3)/$BE3</f>
        <v>1.0028010618394183</v>
      </c>
      <c r="BY15" s="63">
        <f t="shared" ref="BY15:BY46" si="10">+AV$1*(AV15-AV3)/$BE3</f>
        <v>8.0640760765214505</v>
      </c>
      <c r="BZ15" s="63">
        <f t="shared" ref="BZ15:BZ46" si="11">+AW$1*(AW15-AW3)/$BE3</f>
        <v>1.2270670064518345</v>
      </c>
      <c r="CA15" s="63">
        <f t="shared" ref="CA15:CA46" si="12">+AX$1*(AX15-AX3)/$BE3</f>
        <v>2.2249018833655283</v>
      </c>
      <c r="CB15" s="63">
        <f t="shared" ref="CB15:CB46" si="13">+AY$1*(AY15-AY3)/$BE3</f>
        <v>3.2469188246643172</v>
      </c>
      <c r="CC15" s="63">
        <f t="shared" ref="CC15:CC46" si="14">+AZ$1*(AZ15-AZ3)/$BE3</f>
        <v>1.5464945089339017</v>
      </c>
      <c r="CD15" s="63">
        <f t="shared" ref="CD15:CD46" si="15">+BA$1*(BA15-BA3)/$BE3</f>
        <v>2.2081369608640671</v>
      </c>
      <c r="CE15" s="63">
        <f t="shared" ref="CE15:CE46" si="16">+BB$1*(BB15-BB3)/$BE3</f>
        <v>1.1500107016065158</v>
      </c>
      <c r="CF15" s="63">
        <f t="shared" ref="CF15:CF46" si="17">+BC$1*(BC15-BC3)/$BE3</f>
        <v>1.8318251002243051</v>
      </c>
      <c r="CG15" s="63">
        <f t="shared" ref="CG15:CG46" si="18">+BD$1*(BD15-BD3)/$BE3</f>
        <v>0.99584779706630799</v>
      </c>
      <c r="CH15" s="63">
        <f>+SUM(BV15:CG15)</f>
        <v>27.126097985652056</v>
      </c>
      <c r="CI15" s="55">
        <f>(H15/H3-1)*100</f>
        <v>25.125755310058583</v>
      </c>
      <c r="CK15" s="63">
        <f>+BG15/$BS15*$BT15</f>
        <v>6.4258654009886405</v>
      </c>
      <c r="CL15" s="63">
        <f t="shared" ref="CL15:CV15" si="19">+BH15/$BS15*$BT15</f>
        <v>0.48164270239805851</v>
      </c>
      <c r="CM15" s="63">
        <f t="shared" si="19"/>
        <v>1.2019968840931723</v>
      </c>
      <c r="CN15" s="63">
        <f t="shared" si="19"/>
        <v>7.192562580224747</v>
      </c>
      <c r="CO15" s="63">
        <f t="shared" si="19"/>
        <v>0.64418358091997463</v>
      </c>
      <c r="CP15" s="63">
        <f t="shared" si="19"/>
        <v>1.0618505449926625</v>
      </c>
      <c r="CQ15" s="63">
        <f t="shared" si="19"/>
        <v>2.032202100502793</v>
      </c>
      <c r="CR15" s="63">
        <f t="shared" si="19"/>
        <v>1.5525908479659842</v>
      </c>
      <c r="CS15" s="63">
        <f t="shared" si="19"/>
        <v>1.6248400784680337</v>
      </c>
      <c r="CT15" s="63">
        <f t="shared" si="19"/>
        <v>0.48574839852457657</v>
      </c>
      <c r="CU15" s="63">
        <f t="shared" si="19"/>
        <v>0.86360803665351527</v>
      </c>
      <c r="CV15" s="63">
        <f t="shared" si="19"/>
        <v>0.66461355618191464</v>
      </c>
      <c r="CW15" s="63">
        <f>+SUM(CK15:CV15)</f>
        <v>24.231704711914077</v>
      </c>
      <c r="CX15" s="63"/>
      <c r="CY15" s="63"/>
      <c r="CZ15" s="63">
        <f>+BV15/$CH15*$CI15</f>
        <v>2.9572523652270757</v>
      </c>
      <c r="DA15" s="63">
        <f t="shared" ref="DA15:DK15" si="20">+BW15/$CH15*$CI15</f>
        <v>0.40322705896534333</v>
      </c>
      <c r="DB15" s="63">
        <f t="shared" si="20"/>
        <v>0.92885213781102116</v>
      </c>
      <c r="DC15" s="63">
        <f t="shared" si="20"/>
        <v>7.4694120181806447</v>
      </c>
      <c r="DD15" s="63">
        <f t="shared" si="20"/>
        <v>1.1365801808082554</v>
      </c>
      <c r="DE15" s="63">
        <f t="shared" si="20"/>
        <v>2.0608323519254217</v>
      </c>
      <c r="DF15" s="63">
        <f t="shared" si="20"/>
        <v>3.0074833447586102</v>
      </c>
      <c r="DG15" s="63">
        <f t="shared" si="20"/>
        <v>1.4324523431411023</v>
      </c>
      <c r="DH15" s="63">
        <f t="shared" si="20"/>
        <v>2.0453037144934321</v>
      </c>
      <c r="DI15" s="63">
        <f t="shared" si="20"/>
        <v>1.0652061902820535</v>
      </c>
      <c r="DJ15" s="63">
        <f t="shared" si="20"/>
        <v>1.6967419812242879</v>
      </c>
      <c r="DK15" s="63">
        <f t="shared" si="20"/>
        <v>0.92241162324133907</v>
      </c>
      <c r="DL15" s="63">
        <f>+SUM(CZ15:DK15)</f>
        <v>25.125755310058587</v>
      </c>
      <c r="DM15" s="63">
        <f>+(H15/H3-1)*100</f>
        <v>25.125755310058583</v>
      </c>
      <c r="DN15" s="63"/>
      <c r="DO15" s="61">
        <f t="shared" si="2"/>
        <v>43070</v>
      </c>
      <c r="DP15" s="63">
        <f>+CK15-CZ15</f>
        <v>3.4686130357615648</v>
      </c>
      <c r="DQ15" s="63">
        <f t="shared" ref="DQ15:DQ76" si="21">+CL15-DA15</f>
        <v>7.8415643432715176E-2</v>
      </c>
      <c r="DR15" s="63">
        <f t="shared" ref="DR15:DR76" si="22">+CM15-DB15</f>
        <v>0.27314474628215113</v>
      </c>
      <c r="DS15" s="63">
        <f t="shared" ref="DS15:DS76" si="23">+CN15-DC15</f>
        <v>-0.27684943795589767</v>
      </c>
      <c r="DT15" s="63">
        <f t="shared" ref="DT15:DT76" si="24">+CO15-DD15</f>
        <v>-0.49239659988828077</v>
      </c>
      <c r="DU15" s="63">
        <f t="shared" ref="DU15:DU76" si="25">+CP15-DE15</f>
        <v>-0.99898180693275918</v>
      </c>
      <c r="DV15" s="63">
        <f t="shared" ref="DV15:DV76" si="26">+CQ15-DF15</f>
        <v>-0.97528124425581719</v>
      </c>
      <c r="DW15" s="63">
        <f t="shared" ref="DW15:DW76" si="27">+CR15-DG15</f>
        <v>0.12013850482488198</v>
      </c>
      <c r="DX15" s="63">
        <f t="shared" ref="DX15:DX76" si="28">+CS15-DH15</f>
        <v>-0.42046363602539838</v>
      </c>
      <c r="DY15" s="63">
        <f t="shared" ref="DY15:DY76" si="29">+CT15-DI15</f>
        <v>-0.57945779175747703</v>
      </c>
      <c r="DZ15" s="63">
        <f t="shared" ref="DZ15:DZ76" si="30">+CU15-DJ15</f>
        <v>-0.83313394457077261</v>
      </c>
      <c r="EA15" s="63">
        <f t="shared" ref="EA15:EA76" si="31">+CV15-DK15</f>
        <v>-0.25779806705942443</v>
      </c>
      <c r="EB15" s="63">
        <f t="shared" ref="EB15:EB76" si="32">+CW15-DL15</f>
        <v>-0.89405059814450993</v>
      </c>
      <c r="EC15" s="63"/>
      <c r="ED15" s="81">
        <f>+'Infla Interanual PondENGHO'!CI16</f>
        <v>-8.9405059814451349E-3</v>
      </c>
      <c r="EE15" s="55">
        <f>+ED15*100</f>
        <v>-0.89405059814451349</v>
      </c>
    </row>
    <row r="16" spans="1:135" x14ac:dyDescent="0.3">
      <c r="A16" s="61">
        <f>+'Indice PondENGHO'!A15</f>
        <v>43101</v>
      </c>
      <c r="B16" s="55">
        <f>+'Indice PondENGHO'!B15</f>
        <v>1</v>
      </c>
      <c r="C16" s="55">
        <f>+'Indice PondENGHO'!C15</f>
        <v>2018</v>
      </c>
      <c r="D16" s="62">
        <f>+'Indice PondENGHO'!BL15</f>
        <v>126.55312347412109</v>
      </c>
      <c r="E16" s="62">
        <f>+'Indice PondENGHO'!BM15</f>
        <v>127.10470581054688</v>
      </c>
      <c r="F16" s="62">
        <f>+'Indice PondENGHO'!BN15</f>
        <v>127.33991241455078</v>
      </c>
      <c r="G16" s="62">
        <f>+'Indice PondENGHO'!BO15</f>
        <v>127.2991943359375</v>
      </c>
      <c r="H16" s="62">
        <f>+'Indice PondENGHO'!BP15</f>
        <v>127.61460113525391</v>
      </c>
      <c r="I16" s="62">
        <f>+'Indice PondENGHO'!CD15</f>
        <v>127.28695678710938</v>
      </c>
      <c r="K16" s="63">
        <f t="shared" ref="K16:K76" si="33">100*D$1*(D16-D4)/$I4</f>
        <v>2.9929833894668847</v>
      </c>
      <c r="L16" s="63">
        <f t="shared" ref="L16:L76" si="34">100*E$1*(E16-E4)/$I4</f>
        <v>3.8782684572027208</v>
      </c>
      <c r="M16" s="63">
        <f t="shared" ref="M16:M76" si="35">100*F$1*(F16-F4)/$I4</f>
        <v>4.4450334385849946</v>
      </c>
      <c r="N16" s="63">
        <f t="shared" ref="N16:N76" si="36">100*G$1*(G16-G4)/$I4</f>
        <v>5.5812063360578676</v>
      </c>
      <c r="O16" s="63">
        <f t="shared" ref="O16:O76" si="37">100*H$1*(H16-H4)/$I4</f>
        <v>8.1724784219413813</v>
      </c>
      <c r="P16" s="63">
        <f t="shared" ref="P16:P76" si="38">+SUM(K16:O16)</f>
        <v>25.06997004325385</v>
      </c>
      <c r="Q16" s="63">
        <f t="shared" ref="Q16:Q76" si="39">100*(I16/I4-1)</f>
        <v>25.069931186542995</v>
      </c>
      <c r="S16" s="62">
        <f>+'Indice PondENGHO'!D15</f>
        <v>122.18935394287109</v>
      </c>
      <c r="T16" s="62">
        <f>+'Indice PondENGHO'!P15</f>
        <v>122.254638671875</v>
      </c>
      <c r="U16" s="62">
        <f>+'Indice PondENGHO'!AB15</f>
        <v>122.23978424072266</v>
      </c>
      <c r="V16" s="62">
        <f>+'Indice PondENGHO'!AN15</f>
        <v>122.23674011230469</v>
      </c>
      <c r="W16" s="62">
        <f>+'Indice PondENGHO'!AZ15</f>
        <v>122.36730194091797</v>
      </c>
      <c r="Y16" s="63">
        <f t="shared" ref="Y16:Y76" si="40">+S$1*(S16-S4)/D4</f>
        <v>7.2089841148576621</v>
      </c>
      <c r="Z16" s="63">
        <f t="shared" ref="Z16:Z76" si="41">+T$1*(T16-T4)/E4</f>
        <v>5.8136668117089227</v>
      </c>
      <c r="AA16" s="63">
        <f t="shared" ref="AA16:AA76" si="42">+U$1*(U16-U4)/F4</f>
        <v>5.3270264891645915</v>
      </c>
      <c r="AB16" s="63">
        <f t="shared" ref="AB16:AB76" si="43">+V$1*(V16-V4)/G4</f>
        <v>4.424509683126951</v>
      </c>
      <c r="AC16" s="63">
        <f t="shared" ref="AC16:AC76" si="44">+W$1*(W16-W4)/H4</f>
        <v>3.3183359014656775</v>
      </c>
      <c r="AE16" s="62">
        <f>+'Indice PondENGHO'!D15</f>
        <v>122.18935394287109</v>
      </c>
      <c r="AF16" s="62">
        <f>+'Indice PondENGHO'!E15</f>
        <v>126.10969543457031</v>
      </c>
      <c r="AG16" s="62">
        <f>+'Indice PondENGHO'!F15</f>
        <v>118.85157012939453</v>
      </c>
      <c r="AH16" s="62">
        <f>+'Indice PondENGHO'!G15</f>
        <v>158.41885375976563</v>
      </c>
      <c r="AI16" s="62">
        <f>+'Indice PondENGHO'!H15</f>
        <v>118.87694549560547</v>
      </c>
      <c r="AJ16" s="62">
        <f>+'Indice PondENGHO'!I15</f>
        <v>129.9530029296875</v>
      </c>
      <c r="AK16" s="62">
        <f>+'Indice PondENGHO'!J15</f>
        <v>124.17328643798828</v>
      </c>
      <c r="AL16" s="62">
        <f>+'Indice PondENGHO'!K15</f>
        <v>135.1788330078125</v>
      </c>
      <c r="AM16" s="62">
        <f>+'Indice PondENGHO'!L15</f>
        <v>126.52915954589844</v>
      </c>
      <c r="AN16" s="62">
        <f>+'Indice PondENGHO'!M15</f>
        <v>135.78999328613281</v>
      </c>
      <c r="AO16" s="62">
        <f>+'Indice PondENGHO'!N15</f>
        <v>124.78543853759766</v>
      </c>
      <c r="AP16" s="62">
        <f>+'Indice PondENGHO'!O15</f>
        <v>122.47658538818359</v>
      </c>
      <c r="AQ16" s="62">
        <f t="shared" si="0"/>
        <v>126.55312347412109</v>
      </c>
      <c r="AR16" s="62"/>
      <c r="AS16" s="62">
        <f>+'Indice PondENGHO'!AZ15</f>
        <v>122.36730194091797</v>
      </c>
      <c r="AT16" s="62">
        <f>+'Indice PondENGHO'!BA15</f>
        <v>125.97817993164063</v>
      </c>
      <c r="AU16" s="62">
        <f>+'Indice PondENGHO'!BB15</f>
        <v>119.23650360107422</v>
      </c>
      <c r="AV16" s="62">
        <f>+'Indice PondENGHO'!BC15</f>
        <v>156.68435668945313</v>
      </c>
      <c r="AW16" s="62">
        <f>+'Indice PondENGHO'!BD15</f>
        <v>119.58686828613281</v>
      </c>
      <c r="AX16" s="62">
        <f>+'Indice PondENGHO'!BE15</f>
        <v>130.10015869140625</v>
      </c>
      <c r="AY16" s="62">
        <f>+'Indice PondENGHO'!BF15</f>
        <v>123.33937072753906</v>
      </c>
      <c r="AZ16" s="62">
        <f>+'Indice PondENGHO'!BG15</f>
        <v>135.58343505859375</v>
      </c>
      <c r="BA16" s="62">
        <f>+'Indice PondENGHO'!BH15</f>
        <v>126.18552398681641</v>
      </c>
      <c r="BB16" s="62">
        <f>+'Indice PondENGHO'!BI15</f>
        <v>133.71003723144531</v>
      </c>
      <c r="BC16" s="62">
        <f>+'Indice PondENGHO'!BJ15</f>
        <v>126.03672790527344</v>
      </c>
      <c r="BD16" s="62">
        <f>+'Indice PondENGHO'!BK15</f>
        <v>123.06437683105469</v>
      </c>
      <c r="BE16" s="62">
        <f t="shared" si="1"/>
        <v>127.61460113525391</v>
      </c>
      <c r="BG16" s="63">
        <f t="shared" ref="BG16:BR16" si="45">+AE$1*(AE16-AE4)/$AQ4</f>
        <v>7.2089841148576621</v>
      </c>
      <c r="BH16" s="63">
        <f t="shared" si="45"/>
        <v>0.55799089304656402</v>
      </c>
      <c r="BI16" s="63">
        <f t="shared" si="45"/>
        <v>1.3290952969132832</v>
      </c>
      <c r="BJ16" s="63">
        <f t="shared" si="45"/>
        <v>7.9137559693015991</v>
      </c>
      <c r="BK16" s="63">
        <f t="shared" si="45"/>
        <v>0.70838622289446673</v>
      </c>
      <c r="BL16" s="63">
        <f t="shared" si="45"/>
        <v>1.1286608955525459</v>
      </c>
      <c r="BM16" s="63">
        <f t="shared" si="45"/>
        <v>2.2597966503765963</v>
      </c>
      <c r="BN16" s="63">
        <f t="shared" si="45"/>
        <v>1.6314403395764701</v>
      </c>
      <c r="BO16" s="63">
        <f t="shared" si="45"/>
        <v>1.8049738658270433</v>
      </c>
      <c r="BP16" s="63">
        <f t="shared" si="45"/>
        <v>0.53782786206535138</v>
      </c>
      <c r="BQ16" s="63">
        <f t="shared" si="45"/>
        <v>0.94392935191166749</v>
      </c>
      <c r="BR16" s="63">
        <f t="shared" si="45"/>
        <v>0.73944734048902427</v>
      </c>
      <c r="BS16" s="63">
        <f t="shared" ref="BS16:BS76" si="46">+SUM(BG16:BR16)</f>
        <v>26.764288802812278</v>
      </c>
      <c r="BT16" s="55">
        <f t="shared" ref="BT16:BT76" si="47">+(D16/D4-1)*100</f>
        <v>24.545039948847226</v>
      </c>
      <c r="BV16" s="63">
        <f t="shared" si="7"/>
        <v>3.3183359014656775</v>
      </c>
      <c r="BW16" s="63">
        <f t="shared" si="8"/>
        <v>0.4611481061027029</v>
      </c>
      <c r="BX16" s="63">
        <f t="shared" si="9"/>
        <v>1.016650933233076</v>
      </c>
      <c r="BY16" s="63">
        <f t="shared" si="10"/>
        <v>7.8835473266275269</v>
      </c>
      <c r="BZ16" s="63">
        <f t="shared" si="11"/>
        <v>1.2380118020893147</v>
      </c>
      <c r="CA16" s="63">
        <f t="shared" si="12"/>
        <v>2.1894674546896158</v>
      </c>
      <c r="CB16" s="63">
        <f t="shared" si="13"/>
        <v>3.2589975874988943</v>
      </c>
      <c r="CC16" s="63">
        <f t="shared" si="14"/>
        <v>1.4783416234307418</v>
      </c>
      <c r="CD16" s="63">
        <f t="shared" si="15"/>
        <v>2.2771501978657192</v>
      </c>
      <c r="CE16" s="63">
        <f t="shared" si="16"/>
        <v>1.1430611455855695</v>
      </c>
      <c r="CF16" s="63">
        <f t="shared" si="17"/>
        <v>1.8405585119413168</v>
      </c>
      <c r="CG16" s="63">
        <f t="shared" si="18"/>
        <v>1.0347282778897497</v>
      </c>
      <c r="CH16" s="63">
        <f t="shared" ref="CH16:CH76" si="48">+SUM(BV16:CG16)</f>
        <v>27.139998868419902</v>
      </c>
      <c r="CI16" s="55">
        <f t="shared" ref="CI16:CI76" si="49">(H16/H4-1)*100</f>
        <v>25.261982477237588</v>
      </c>
      <c r="CK16" s="63">
        <f t="shared" ref="CK16:CK76" si="50">+BG16/$BS16*$BT16</f>
        <v>6.6112275350725467</v>
      </c>
      <c r="CL16" s="63">
        <f t="shared" ref="CL16:CL76" si="51">+BH16/$BS16*$BT16</f>
        <v>0.51172324666746782</v>
      </c>
      <c r="CM16" s="63">
        <f t="shared" ref="CM16:CM76" si="52">+BI16/$BS16*$BT16</f>
        <v>1.2188889979073028</v>
      </c>
      <c r="CN16" s="63">
        <f t="shared" ref="CN16:CN76" si="53">+BJ16/$BS16*$BT16</f>
        <v>7.2575609179469645</v>
      </c>
      <c r="CO16" s="63">
        <f t="shared" ref="CO16:CO76" si="54">+BK16/$BS16*$BT16</f>
        <v>0.6496480541015045</v>
      </c>
      <c r="CP16" s="63">
        <f t="shared" ref="CP16:CP76" si="55">+BL16/$BS16*$BT16</f>
        <v>1.0350742728171431</v>
      </c>
      <c r="CQ16" s="63">
        <f t="shared" ref="CQ16:CQ76" si="56">+BM16/$BS16*$BT16</f>
        <v>2.0724181938261137</v>
      </c>
      <c r="CR16" s="63">
        <f t="shared" ref="CR16:CR76" si="57">+BN16/$BS16*$BT16</f>
        <v>1.4961641089770976</v>
      </c>
      <c r="CS16" s="63">
        <f t="shared" ref="CS16:CS76" si="58">+BO16/$BS16*$BT16</f>
        <v>1.6553085333130468</v>
      </c>
      <c r="CT16" s="63">
        <f t="shared" ref="CT16:CT76" si="59">+BP16/$BS16*$BT16</f>
        <v>0.49323209958076825</v>
      </c>
      <c r="CU16" s="63">
        <f t="shared" ref="CU16:CU76" si="60">+BQ16/$BS16*$BT16</f>
        <v>0.86566035145783027</v>
      </c>
      <c r="CV16" s="63">
        <f t="shared" ref="CV16:CV76" si="61">+BR16/$BS16*$BT16</f>
        <v>0.67813363717943576</v>
      </c>
      <c r="CW16" s="63">
        <f t="shared" ref="CW16:CW76" si="62">+SUM(CK16:CV16)</f>
        <v>24.545039948847222</v>
      </c>
      <c r="CX16" s="63"/>
      <c r="CY16" s="63"/>
      <c r="CZ16" s="63">
        <f t="shared" ref="CZ16:CZ76" si="63">+BV16/$CH16*$CI16</f>
        <v>3.088715802930865</v>
      </c>
      <c r="DA16" s="63">
        <f t="shared" ref="DA16:DA76" si="64">+BW16/$CH16*$CI16</f>
        <v>0.42923787256797397</v>
      </c>
      <c r="DB16" s="63">
        <f t="shared" ref="DB16:DB76" si="65">+BX16/$CH16*$CI16</f>
        <v>0.94630136815095811</v>
      </c>
      <c r="DC16" s="63">
        <f t="shared" ref="DC16:DC76" si="66">+BY16/$CH16*$CI16</f>
        <v>7.3380266295984793</v>
      </c>
      <c r="DD16" s="63">
        <f t="shared" ref="DD16:DD76" si="67">+BZ16/$CH16*$CI16</f>
        <v>1.1523446483037534</v>
      </c>
      <c r="DE16" s="63">
        <f t="shared" ref="DE16:DE76" si="68">+CA16/$CH16*$CI16</f>
        <v>2.0379620774122471</v>
      </c>
      <c r="DF16" s="63">
        <f t="shared" ref="DF16:DF76" si="69">+CB16/$CH16*$CI16</f>
        <v>3.0334835438977987</v>
      </c>
      <c r="DG16" s="63">
        <f t="shared" ref="DG16:DG76" si="70">+CC16/$CH16*$CI16</f>
        <v>1.3760442794245649</v>
      </c>
      <c r="DH16" s="63">
        <f t="shared" ref="DH16:DH76" si="71">+CD16/$CH16*$CI16</f>
        <v>2.1195774058582724</v>
      </c>
      <c r="DI16" s="63">
        <f t="shared" ref="DI16:DI76" si="72">+CE16/$CH16*$CI16</f>
        <v>1.0639643269769579</v>
      </c>
      <c r="DJ16" s="63">
        <f t="shared" ref="DJ16:DJ76" si="73">+CF16/$CH16*$CI16</f>
        <v>1.7131967139134612</v>
      </c>
      <c r="DK16" s="63">
        <f t="shared" ref="DK16:DK76" si="74">+CG16/$CH16*$CI16</f>
        <v>0.96312780820226018</v>
      </c>
      <c r="DL16" s="63">
        <f t="shared" ref="DL16:DL76" si="75">+SUM(CZ16:DK16)</f>
        <v>25.261982477237595</v>
      </c>
      <c r="DM16" s="63">
        <f t="shared" ref="DM16:DM76" si="76">+(H16/H4-1)*100</f>
        <v>25.261982477237588</v>
      </c>
      <c r="DN16" s="63"/>
      <c r="DO16" s="61">
        <f t="shared" si="2"/>
        <v>43101</v>
      </c>
      <c r="DP16" s="63">
        <f t="shared" ref="DP16:DP76" si="77">+CK16-CZ16</f>
        <v>3.5225117321416817</v>
      </c>
      <c r="DQ16" s="63">
        <f t="shared" si="21"/>
        <v>8.2485374099493858E-2</v>
      </c>
      <c r="DR16" s="63">
        <f t="shared" si="22"/>
        <v>0.27258762975634465</v>
      </c>
      <c r="DS16" s="63">
        <f t="shared" si="23"/>
        <v>-8.0465711651514837E-2</v>
      </c>
      <c r="DT16" s="63">
        <f t="shared" si="24"/>
        <v>-0.50269659420224888</v>
      </c>
      <c r="DU16" s="63">
        <f t="shared" si="25"/>
        <v>-1.002887804595104</v>
      </c>
      <c r="DV16" s="63">
        <f t="shared" si="26"/>
        <v>-0.96106535007168503</v>
      </c>
      <c r="DW16" s="63">
        <f t="shared" si="27"/>
        <v>0.12011982955253275</v>
      </c>
      <c r="DX16" s="63">
        <f t="shared" si="28"/>
        <v>-0.46426887254522553</v>
      </c>
      <c r="DY16" s="63">
        <f t="shared" si="29"/>
        <v>-0.57073222739618967</v>
      </c>
      <c r="DZ16" s="63">
        <f t="shared" si="30"/>
        <v>-0.84753636245563091</v>
      </c>
      <c r="EA16" s="63">
        <f t="shared" si="31"/>
        <v>-0.28499417102282443</v>
      </c>
      <c r="EB16" s="63">
        <f t="shared" si="32"/>
        <v>-0.71694252839037276</v>
      </c>
      <c r="EC16" s="63"/>
      <c r="ED16" s="81">
        <f>+'Infla Interanual PondENGHO'!CI17</f>
        <v>-7.1694252839036299E-3</v>
      </c>
      <c r="EE16" s="55">
        <f t="shared" ref="EE16:EE76" si="78">+ED16*100</f>
        <v>-0.71694252839036299</v>
      </c>
    </row>
    <row r="17" spans="1:135" x14ac:dyDescent="0.3">
      <c r="A17" s="61">
        <f>+'Indice PondENGHO'!A16</f>
        <v>43132</v>
      </c>
      <c r="B17" s="55">
        <f>+'Indice PondENGHO'!B16</f>
        <v>2</v>
      </c>
      <c r="C17" s="55">
        <f>+'Indice PondENGHO'!C16</f>
        <v>2018</v>
      </c>
      <c r="D17" s="62">
        <f>+'Indice PondENGHO'!BL16</f>
        <v>129.57049560546875</v>
      </c>
      <c r="E17" s="62">
        <f>+'Indice PondENGHO'!BM16</f>
        <v>130.35160827636719</v>
      </c>
      <c r="F17" s="62">
        <f>+'Indice PondENGHO'!BN16</f>
        <v>130.62770080566406</v>
      </c>
      <c r="G17" s="62">
        <f>+'Indice PondENGHO'!BO16</f>
        <v>130.68157958984375</v>
      </c>
      <c r="H17" s="62">
        <f>+'Indice PondENGHO'!BP16</f>
        <v>131.05006408691406</v>
      </c>
      <c r="I17" s="62">
        <f>+'Indice PondENGHO'!CD16</f>
        <v>130.60414123535156</v>
      </c>
      <c r="K17" s="63">
        <f t="shared" si="33"/>
        <v>3.0314170787388983</v>
      </c>
      <c r="L17" s="63">
        <f t="shared" si="34"/>
        <v>3.9428717996787346</v>
      </c>
      <c r="M17" s="63">
        <f t="shared" si="35"/>
        <v>4.5246175232067571</v>
      </c>
      <c r="N17" s="63">
        <f t="shared" si="36"/>
        <v>5.6967851907389004</v>
      </c>
      <c r="O17" s="63">
        <f t="shared" si="37"/>
        <v>8.3159190089369268</v>
      </c>
      <c r="P17" s="63">
        <f t="shared" si="38"/>
        <v>25.511610601300216</v>
      </c>
      <c r="Q17" s="63">
        <f t="shared" si="39"/>
        <v>25.511563551601469</v>
      </c>
      <c r="S17" s="62">
        <f>+'Indice PondENGHO'!D16</f>
        <v>124.20902252197266</v>
      </c>
      <c r="T17" s="62">
        <f>+'Indice PondENGHO'!P16</f>
        <v>124.32257843017578</v>
      </c>
      <c r="U17" s="62">
        <f>+'Indice PondENGHO'!AB16</f>
        <v>124.34152984619141</v>
      </c>
      <c r="V17" s="62">
        <f>+'Indice PondENGHO'!AN16</f>
        <v>124.37416076660156</v>
      </c>
      <c r="W17" s="62">
        <f>+'Indice PondENGHO'!AZ16</f>
        <v>124.56346893310547</v>
      </c>
      <c r="Y17" s="63">
        <f t="shared" si="40"/>
        <v>7.2369545378284181</v>
      </c>
      <c r="Z17" s="63">
        <f t="shared" si="41"/>
        <v>5.8510929301569332</v>
      </c>
      <c r="AA17" s="63">
        <f t="shared" si="42"/>
        <v>5.3758900979430582</v>
      </c>
      <c r="AB17" s="63">
        <f t="shared" si="43"/>
        <v>4.4748152314513057</v>
      </c>
      <c r="AC17" s="63">
        <f t="shared" si="44"/>
        <v>3.361517719483853</v>
      </c>
      <c r="AE17" s="62">
        <f>+'Indice PondENGHO'!D16</f>
        <v>124.20902252197266</v>
      </c>
      <c r="AF17" s="62">
        <f>+'Indice PondENGHO'!E16</f>
        <v>128.83642578125</v>
      </c>
      <c r="AG17" s="62">
        <f>+'Indice PondENGHO'!F16</f>
        <v>120.50357055664063</v>
      </c>
      <c r="AH17" s="62">
        <f>+'Indice PondENGHO'!G16</f>
        <v>163.98075866699219</v>
      </c>
      <c r="AI17" s="62">
        <f>+'Indice PondENGHO'!H16</f>
        <v>121.33747100830078</v>
      </c>
      <c r="AJ17" s="62">
        <f>+'Indice PondENGHO'!I16</f>
        <v>132.85514831542969</v>
      </c>
      <c r="AK17" s="62">
        <f>+'Indice PondENGHO'!J16</f>
        <v>129.65238952636719</v>
      </c>
      <c r="AL17" s="62">
        <f>+'Indice PondENGHO'!K16</f>
        <v>147.39085388183594</v>
      </c>
      <c r="AM17" s="62">
        <f>+'Indice PondENGHO'!L16</f>
        <v>128.83837890625</v>
      </c>
      <c r="AN17" s="62">
        <f>+'Indice PondENGHO'!M16</f>
        <v>139.64117431640625</v>
      </c>
      <c r="AO17" s="62">
        <f>+'Indice PondENGHO'!N16</f>
        <v>127.49868011474609</v>
      </c>
      <c r="AP17" s="62">
        <f>+'Indice PondENGHO'!O16</f>
        <v>124.7808837890625</v>
      </c>
      <c r="AQ17" s="62">
        <f t="shared" si="0"/>
        <v>129.57049560546875</v>
      </c>
      <c r="AR17" s="62"/>
      <c r="AS17" s="62">
        <f>+'Indice PondENGHO'!AZ16</f>
        <v>124.56346893310547</v>
      </c>
      <c r="AT17" s="62">
        <f>+'Indice PondENGHO'!BA16</f>
        <v>128.75778198242188</v>
      </c>
      <c r="AU17" s="62">
        <f>+'Indice PondENGHO'!BB16</f>
        <v>121.010986328125</v>
      </c>
      <c r="AV17" s="62">
        <f>+'Indice PondENGHO'!BC16</f>
        <v>162.66847229003906</v>
      </c>
      <c r="AW17" s="62">
        <f>+'Indice PondENGHO'!BD16</f>
        <v>122.25479125976563</v>
      </c>
      <c r="AX17" s="62">
        <f>+'Indice PondENGHO'!BE16</f>
        <v>133.33930969238281</v>
      </c>
      <c r="AY17" s="62">
        <f>+'Indice PondENGHO'!BF16</f>
        <v>128.86563110351563</v>
      </c>
      <c r="AZ17" s="62">
        <f>+'Indice PondENGHO'!BG16</f>
        <v>147.24484252929688</v>
      </c>
      <c r="BA17" s="62">
        <f>+'Indice PondENGHO'!BH16</f>
        <v>128.68501281738281</v>
      </c>
      <c r="BB17" s="62">
        <f>+'Indice PondENGHO'!BI16</f>
        <v>137.63040161132813</v>
      </c>
      <c r="BC17" s="62">
        <f>+'Indice PondENGHO'!BJ16</f>
        <v>128.49012756347656</v>
      </c>
      <c r="BD17" s="62">
        <f>+'Indice PondENGHO'!BK16</f>
        <v>125.21353912353516</v>
      </c>
      <c r="BE17" s="62">
        <f t="shared" si="1"/>
        <v>131.05006408691406</v>
      </c>
      <c r="BG17" s="63">
        <f t="shared" ref="BG17:BR17" si="79">+AE$1*(AE17-AE5)/$AQ5</f>
        <v>7.2369545378284181</v>
      </c>
      <c r="BH17" s="63">
        <f t="shared" si="79"/>
        <v>0.50868382858954897</v>
      </c>
      <c r="BI17" s="63">
        <f t="shared" si="79"/>
        <v>1.2913794357292847</v>
      </c>
      <c r="BJ17" s="63">
        <f t="shared" si="79"/>
        <v>7.8287814557483015</v>
      </c>
      <c r="BK17" s="63">
        <f t="shared" si="79"/>
        <v>0.75854291779146621</v>
      </c>
      <c r="BL17" s="63">
        <f t="shared" si="79"/>
        <v>1.1197163763385964</v>
      </c>
      <c r="BM17" s="63">
        <f t="shared" si="79"/>
        <v>2.5685701358363313</v>
      </c>
      <c r="BN17" s="63">
        <f t="shared" si="79"/>
        <v>2.0118285210608908</v>
      </c>
      <c r="BO17" s="63">
        <f t="shared" si="79"/>
        <v>1.8304786251768501</v>
      </c>
      <c r="BP17" s="63">
        <f t="shared" si="79"/>
        <v>0.51260912249794477</v>
      </c>
      <c r="BQ17" s="63">
        <f t="shared" si="79"/>
        <v>0.96551896207848509</v>
      </c>
      <c r="BR17" s="63">
        <f t="shared" si="79"/>
        <v>0.74126712559351438</v>
      </c>
      <c r="BS17" s="63">
        <f t="shared" si="46"/>
        <v>27.374331044269631</v>
      </c>
      <c r="BT17" s="55">
        <f t="shared" si="47"/>
        <v>24.896473399607721</v>
      </c>
      <c r="BV17" s="63">
        <f t="shared" si="7"/>
        <v>3.361517719483853</v>
      </c>
      <c r="BW17" s="63">
        <f t="shared" si="8"/>
        <v>0.41462059044581001</v>
      </c>
      <c r="BX17" s="63">
        <f t="shared" si="9"/>
        <v>0.9804374196481902</v>
      </c>
      <c r="BY17" s="63">
        <f t="shared" si="10"/>
        <v>7.7385685808827134</v>
      </c>
      <c r="BZ17" s="63">
        <f t="shared" si="11"/>
        <v>1.3243295168201759</v>
      </c>
      <c r="CA17" s="63">
        <f t="shared" si="12"/>
        <v>2.1646867365107796</v>
      </c>
      <c r="CB17" s="63">
        <f t="shared" si="13"/>
        <v>3.7307712703358034</v>
      </c>
      <c r="CC17" s="63">
        <f t="shared" si="14"/>
        <v>1.7854157170293261</v>
      </c>
      <c r="CD17" s="63">
        <f t="shared" si="15"/>
        <v>2.309485369419563</v>
      </c>
      <c r="CE17" s="63">
        <f t="shared" si="16"/>
        <v>1.0835900902099616</v>
      </c>
      <c r="CF17" s="63">
        <f t="shared" si="17"/>
        <v>1.8538811811401417</v>
      </c>
      <c r="CG17" s="63">
        <f t="shared" si="18"/>
        <v>1.0209996931139176</v>
      </c>
      <c r="CH17" s="63">
        <f t="shared" si="48"/>
        <v>27.76830388504024</v>
      </c>
      <c r="CI17" s="55">
        <f t="shared" si="49"/>
        <v>25.678596613634873</v>
      </c>
      <c r="CK17" s="63">
        <f t="shared" si="50"/>
        <v>6.5818830733740334</v>
      </c>
      <c r="CL17" s="63">
        <f t="shared" si="51"/>
        <v>0.46263900976463906</v>
      </c>
      <c r="CM17" s="63">
        <f t="shared" si="52"/>
        <v>1.1744869205548973</v>
      </c>
      <c r="CN17" s="63">
        <f t="shared" si="53"/>
        <v>7.1201392629165579</v>
      </c>
      <c r="CO17" s="63">
        <f t="shared" si="54"/>
        <v>0.68988146394208749</v>
      </c>
      <c r="CP17" s="63">
        <f t="shared" si="55"/>
        <v>1.0183623823916095</v>
      </c>
      <c r="CQ17" s="63">
        <f t="shared" si="56"/>
        <v>2.3360694352113698</v>
      </c>
      <c r="CR17" s="63">
        <f t="shared" si="57"/>
        <v>1.8297227127911717</v>
      </c>
      <c r="CS17" s="63">
        <f t="shared" si="58"/>
        <v>1.664788166935163</v>
      </c>
      <c r="CT17" s="63">
        <f t="shared" si="59"/>
        <v>0.46620899564732515</v>
      </c>
      <c r="CU17" s="63">
        <f t="shared" si="60"/>
        <v>0.87812254178301929</v>
      </c>
      <c r="CV17" s="63">
        <f t="shared" si="61"/>
        <v>0.67416943429585097</v>
      </c>
      <c r="CW17" s="63">
        <f t="shared" si="62"/>
        <v>24.896473399607721</v>
      </c>
      <c r="CX17" s="63"/>
      <c r="CY17" s="63"/>
      <c r="CZ17" s="63">
        <f t="shared" si="63"/>
        <v>3.1085462722379233</v>
      </c>
      <c r="DA17" s="63">
        <f t="shared" si="64"/>
        <v>0.38341826471803031</v>
      </c>
      <c r="DB17" s="63">
        <f t="shared" si="65"/>
        <v>0.9066544758472721</v>
      </c>
      <c r="DC17" s="63">
        <f t="shared" si="66"/>
        <v>7.1562016095081393</v>
      </c>
      <c r="DD17" s="63">
        <f t="shared" si="67"/>
        <v>1.2246669291269172</v>
      </c>
      <c r="DE17" s="63">
        <f t="shared" si="68"/>
        <v>2.001782958436011</v>
      </c>
      <c r="DF17" s="63">
        <f t="shared" si="69"/>
        <v>3.4500115997470981</v>
      </c>
      <c r="DG17" s="63">
        <f t="shared" si="70"/>
        <v>1.6510540281842385</v>
      </c>
      <c r="DH17" s="63">
        <f t="shared" si="71"/>
        <v>2.1356847516482924</v>
      </c>
      <c r="DI17" s="63">
        <f t="shared" si="72"/>
        <v>1.0020443789519378</v>
      </c>
      <c r="DJ17" s="63">
        <f t="shared" si="73"/>
        <v>1.7143671150096129</v>
      </c>
      <c r="DK17" s="63">
        <f t="shared" si="74"/>
        <v>0.94416423021939633</v>
      </c>
      <c r="DL17" s="63">
        <f t="shared" si="75"/>
        <v>25.678596613634863</v>
      </c>
      <c r="DM17" s="63">
        <f t="shared" si="76"/>
        <v>25.678596613634873</v>
      </c>
      <c r="DN17" s="63"/>
      <c r="DO17" s="61">
        <f t="shared" si="2"/>
        <v>43132</v>
      </c>
      <c r="DP17" s="63">
        <f t="shared" si="77"/>
        <v>3.4733368011361101</v>
      </c>
      <c r="DQ17" s="63">
        <f t="shared" si="21"/>
        <v>7.9220745046608754E-2</v>
      </c>
      <c r="DR17" s="63">
        <f t="shared" si="22"/>
        <v>0.26783244470762524</v>
      </c>
      <c r="DS17" s="63">
        <f t="shared" si="23"/>
        <v>-3.6062346591581473E-2</v>
      </c>
      <c r="DT17" s="63">
        <f t="shared" si="24"/>
        <v>-0.53478546518482972</v>
      </c>
      <c r="DU17" s="63">
        <f t="shared" si="25"/>
        <v>-0.98342057604440147</v>
      </c>
      <c r="DV17" s="63">
        <f t="shared" si="26"/>
        <v>-1.1139421645357284</v>
      </c>
      <c r="DW17" s="63">
        <f t="shared" si="27"/>
        <v>0.17866868460693319</v>
      </c>
      <c r="DX17" s="63">
        <f t="shared" si="28"/>
        <v>-0.47089658471312945</v>
      </c>
      <c r="DY17" s="63">
        <f t="shared" si="29"/>
        <v>-0.53583538330461256</v>
      </c>
      <c r="DZ17" s="63">
        <f t="shared" si="30"/>
        <v>-0.83624457322659362</v>
      </c>
      <c r="EA17" s="63">
        <f t="shared" si="31"/>
        <v>-0.26999479592354536</v>
      </c>
      <c r="EB17" s="63">
        <f t="shared" si="32"/>
        <v>-0.78212321402714124</v>
      </c>
      <c r="EC17" s="63"/>
      <c r="ED17" s="81">
        <f>+'Infla Interanual PondENGHO'!CI18</f>
        <v>-7.8212321402715279E-3</v>
      </c>
      <c r="EE17" s="55">
        <f t="shared" si="78"/>
        <v>-0.78212321402715279</v>
      </c>
    </row>
    <row r="18" spans="1:135" x14ac:dyDescent="0.3">
      <c r="A18" s="61">
        <f>+'Indice PondENGHO'!A17</f>
        <v>43160</v>
      </c>
      <c r="B18" s="55">
        <f>+'Indice PondENGHO'!B17</f>
        <v>3</v>
      </c>
      <c r="C18" s="55">
        <f>+'Indice PondENGHO'!C17</f>
        <v>2018</v>
      </c>
      <c r="D18" s="62">
        <f>+'Indice PondENGHO'!BL17</f>
        <v>131.69479370117188</v>
      </c>
      <c r="E18" s="62">
        <f>+'Indice PondENGHO'!BM17</f>
        <v>132.4539794921875</v>
      </c>
      <c r="F18" s="62">
        <f>+'Indice PondENGHO'!BN17</f>
        <v>132.68962097167969</v>
      </c>
      <c r="G18" s="62">
        <f>+'Indice PondENGHO'!BO17</f>
        <v>132.78746032714844</v>
      </c>
      <c r="H18" s="62">
        <f>+'Indice PondENGHO'!BP17</f>
        <v>133.23541259765625</v>
      </c>
      <c r="I18" s="62">
        <f>+'Indice PondENGHO'!CD17</f>
        <v>132.72964477539063</v>
      </c>
      <c r="K18" s="63">
        <f t="shared" si="33"/>
        <v>3.006367534174446</v>
      </c>
      <c r="L18" s="63">
        <f t="shared" si="34"/>
        <v>3.9175821532983002</v>
      </c>
      <c r="M18" s="63">
        <f t="shared" si="35"/>
        <v>4.4978489775644528</v>
      </c>
      <c r="N18" s="63">
        <f t="shared" si="36"/>
        <v>5.6837002086524153</v>
      </c>
      <c r="O18" s="63">
        <f t="shared" si="37"/>
        <v>8.3516327128959684</v>
      </c>
      <c r="P18" s="63">
        <f t="shared" si="38"/>
        <v>25.457131586585582</v>
      </c>
      <c r="Q18" s="63">
        <f t="shared" si="39"/>
        <v>25.457074151406587</v>
      </c>
      <c r="S18" s="62">
        <f>+'Indice PondENGHO'!D17</f>
        <v>126.10483551025391</v>
      </c>
      <c r="T18" s="62">
        <f>+'Indice PondENGHO'!P17</f>
        <v>126.14070129394531</v>
      </c>
      <c r="U18" s="62">
        <f>+'Indice PondENGHO'!AB17</f>
        <v>126.10688781738281</v>
      </c>
      <c r="V18" s="62">
        <f>+'Indice PondENGHO'!AN17</f>
        <v>126.09931182861328</v>
      </c>
      <c r="W18" s="62">
        <f>+'Indice PondENGHO'!AZ17</f>
        <v>126.21954345703125</v>
      </c>
      <c r="Y18" s="63">
        <f t="shared" si="40"/>
        <v>7.2006363459963305</v>
      </c>
      <c r="Z18" s="63">
        <f t="shared" si="41"/>
        <v>5.7771433212176229</v>
      </c>
      <c r="AA18" s="63">
        <f t="shared" si="42"/>
        <v>5.282101284324626</v>
      </c>
      <c r="AB18" s="63">
        <f t="shared" si="43"/>
        <v>4.3810822169357619</v>
      </c>
      <c r="AC18" s="63">
        <f t="shared" si="44"/>
        <v>3.2666216504430095</v>
      </c>
      <c r="AE18" s="62">
        <f>+'Indice PondENGHO'!D17</f>
        <v>126.10483551025391</v>
      </c>
      <c r="AF18" s="62">
        <f>+'Indice PondENGHO'!E17</f>
        <v>129.27194213867188</v>
      </c>
      <c r="AG18" s="62">
        <f>+'Indice PondENGHO'!F17</f>
        <v>122.50153350830078</v>
      </c>
      <c r="AH18" s="62">
        <f>+'Indice PondENGHO'!G17</f>
        <v>165.17446899414063</v>
      </c>
      <c r="AI18" s="62">
        <f>+'Indice PondENGHO'!H17</f>
        <v>126.63542938232422</v>
      </c>
      <c r="AJ18" s="62">
        <f>+'Indice PondENGHO'!I17</f>
        <v>134.73179626464844</v>
      </c>
      <c r="AK18" s="62">
        <f>+'Indice PondENGHO'!J17</f>
        <v>132.44453430175781</v>
      </c>
      <c r="AL18" s="62">
        <f>+'Indice PondENGHO'!K17</f>
        <v>151.50624084472656</v>
      </c>
      <c r="AM18" s="62">
        <f>+'Indice PondENGHO'!L17</f>
        <v>131.25067138671875</v>
      </c>
      <c r="AN18" s="62">
        <f>+'Indice PondENGHO'!M17</f>
        <v>139.81697082519531</v>
      </c>
      <c r="AO18" s="62">
        <f>+'Indice PondENGHO'!N17</f>
        <v>129.95217895507813</v>
      </c>
      <c r="AP18" s="62">
        <f>+'Indice PondENGHO'!O17</f>
        <v>126.96139526367188</v>
      </c>
      <c r="AQ18" s="62">
        <f t="shared" si="0"/>
        <v>131.69479370117188</v>
      </c>
      <c r="AR18" s="62"/>
      <c r="AS18" s="62">
        <f>+'Indice PondENGHO'!AZ17</f>
        <v>126.21954345703125</v>
      </c>
      <c r="AT18" s="62">
        <f>+'Indice PondENGHO'!BA17</f>
        <v>129.07978820800781</v>
      </c>
      <c r="AU18" s="62">
        <f>+'Indice PondENGHO'!BB17</f>
        <v>123.46148681640625</v>
      </c>
      <c r="AV18" s="62">
        <f>+'Indice PondENGHO'!BC17</f>
        <v>163.91024780273438</v>
      </c>
      <c r="AW18" s="62">
        <f>+'Indice PondENGHO'!BD17</f>
        <v>127.89341735839844</v>
      </c>
      <c r="AX18" s="62">
        <f>+'Indice PondENGHO'!BE17</f>
        <v>134.97567749023438</v>
      </c>
      <c r="AY18" s="62">
        <f>+'Indice PondENGHO'!BF17</f>
        <v>130.99700927734375</v>
      </c>
      <c r="AZ18" s="62">
        <f>+'Indice PondENGHO'!BG17</f>
        <v>151.20559692382813</v>
      </c>
      <c r="BA18" s="62">
        <f>+'Indice PondENGHO'!BH17</f>
        <v>130.95687866210938</v>
      </c>
      <c r="BB18" s="62">
        <f>+'Indice PondENGHO'!BI17</f>
        <v>138.0010986328125</v>
      </c>
      <c r="BC18" s="62">
        <f>+'Indice PondENGHO'!BJ17</f>
        <v>130.63200378417969</v>
      </c>
      <c r="BD18" s="62">
        <f>+'Indice PondENGHO'!BK17</f>
        <v>127.79656982421875</v>
      </c>
      <c r="BE18" s="62">
        <f t="shared" si="1"/>
        <v>133.23541259765625</v>
      </c>
      <c r="BG18" s="63">
        <f t="shared" ref="BG18:BR18" si="80">+AE$1*(AE18-AE6)/$AQ6</f>
        <v>7.2006363459963305</v>
      </c>
      <c r="BH18" s="63">
        <f t="shared" si="80"/>
        <v>0.46944422737393054</v>
      </c>
      <c r="BI18" s="63">
        <f t="shared" si="80"/>
        <v>1.3101232287897153</v>
      </c>
      <c r="BJ18" s="63">
        <f t="shared" si="80"/>
        <v>7.1724196814356285</v>
      </c>
      <c r="BK18" s="63">
        <f t="shared" si="80"/>
        <v>0.91394522710964476</v>
      </c>
      <c r="BL18" s="63">
        <f t="shared" si="80"/>
        <v>1.0876127270343601</v>
      </c>
      <c r="BM18" s="63">
        <f t="shared" si="80"/>
        <v>2.6708589024779914</v>
      </c>
      <c r="BN18" s="63">
        <f t="shared" si="80"/>
        <v>1.9956226919107036</v>
      </c>
      <c r="BO18" s="63">
        <f t="shared" si="80"/>
        <v>1.815933587188272</v>
      </c>
      <c r="BP18" s="63">
        <f t="shared" si="80"/>
        <v>0.53835155702978155</v>
      </c>
      <c r="BQ18" s="63">
        <f t="shared" si="80"/>
        <v>1.0001786942094444</v>
      </c>
      <c r="BR18" s="63">
        <f t="shared" si="80"/>
        <v>0.73505827585395167</v>
      </c>
      <c r="BS18" s="63">
        <f t="shared" si="46"/>
        <v>26.910185146409756</v>
      </c>
      <c r="BT18" s="55">
        <f t="shared" si="47"/>
        <v>24.649750917135925</v>
      </c>
      <c r="BV18" s="63">
        <f t="shared" si="7"/>
        <v>3.2666216504430095</v>
      </c>
      <c r="BW18" s="63">
        <f t="shared" si="8"/>
        <v>0.38533792592888655</v>
      </c>
      <c r="BX18" s="63">
        <f t="shared" si="9"/>
        <v>1.0398662606773761</v>
      </c>
      <c r="BY18" s="63">
        <f t="shared" si="10"/>
        <v>7.3414883901993653</v>
      </c>
      <c r="BZ18" s="63">
        <f t="shared" si="11"/>
        <v>1.6246938949462619</v>
      </c>
      <c r="CA18" s="63">
        <f t="shared" si="12"/>
        <v>2.1006985282579991</v>
      </c>
      <c r="CB18" s="63">
        <f t="shared" si="13"/>
        <v>3.7956836202263595</v>
      </c>
      <c r="CC18" s="63">
        <f t="shared" si="14"/>
        <v>1.7869979407547887</v>
      </c>
      <c r="CD18" s="63">
        <f t="shared" si="15"/>
        <v>2.2481956495476196</v>
      </c>
      <c r="CE18" s="63">
        <f t="shared" si="16"/>
        <v>1.237881618243228</v>
      </c>
      <c r="CF18" s="63">
        <f t="shared" si="17"/>
        <v>1.9108840310645445</v>
      </c>
      <c r="CG18" s="63">
        <f t="shared" si="18"/>
        <v>1.0390525862834725</v>
      </c>
      <c r="CH18" s="63">
        <f t="shared" si="48"/>
        <v>27.777402096572906</v>
      </c>
      <c r="CI18" s="55">
        <f t="shared" si="49"/>
        <v>25.818629399778636</v>
      </c>
      <c r="CK18" s="63">
        <f t="shared" si="50"/>
        <v>6.5957885985546927</v>
      </c>
      <c r="CL18" s="63">
        <f t="shared" si="51"/>
        <v>0.43001128425155249</v>
      </c>
      <c r="CM18" s="63">
        <f t="shared" si="52"/>
        <v>1.2000739156835167</v>
      </c>
      <c r="CN18" s="63">
        <f t="shared" si="53"/>
        <v>6.5699421114588406</v>
      </c>
      <c r="CO18" s="63">
        <f t="shared" si="54"/>
        <v>0.83717455222204695</v>
      </c>
      <c r="CP18" s="63">
        <f t="shared" si="55"/>
        <v>0.99625411976330147</v>
      </c>
      <c r="CQ18" s="63">
        <f t="shared" si="56"/>
        <v>2.4465088709982763</v>
      </c>
      <c r="CR18" s="63">
        <f t="shared" si="57"/>
        <v>1.8279919670766764</v>
      </c>
      <c r="CS18" s="63">
        <f t="shared" si="58"/>
        <v>1.66339660476933</v>
      </c>
      <c r="CT18" s="63">
        <f t="shared" si="59"/>
        <v>0.49313045281692791</v>
      </c>
      <c r="CU18" s="63">
        <f t="shared" si="60"/>
        <v>0.91616447641492049</v>
      </c>
      <c r="CV18" s="63">
        <f t="shared" si="61"/>
        <v>0.67331396312584113</v>
      </c>
      <c r="CW18" s="63">
        <f t="shared" si="62"/>
        <v>24.649750917135922</v>
      </c>
      <c r="CX18" s="63"/>
      <c r="CY18" s="63"/>
      <c r="CZ18" s="63">
        <f t="shared" si="63"/>
        <v>3.0362700402600602</v>
      </c>
      <c r="DA18" s="63">
        <f t="shared" si="64"/>
        <v>0.35816513972934633</v>
      </c>
      <c r="DB18" s="63">
        <f t="shared" si="65"/>
        <v>0.96653824992061432</v>
      </c>
      <c r="DC18" s="63">
        <f t="shared" si="66"/>
        <v>6.8237903361279644</v>
      </c>
      <c r="DD18" s="63">
        <f t="shared" si="67"/>
        <v>1.5101257279519225</v>
      </c>
      <c r="DE18" s="63">
        <f t="shared" si="68"/>
        <v>1.9525640516412912</v>
      </c>
      <c r="DF18" s="63">
        <f t="shared" si="69"/>
        <v>3.5280242683863285</v>
      </c>
      <c r="DG18" s="63">
        <f t="shared" si="70"/>
        <v>1.6609846165638296</v>
      </c>
      <c r="DH18" s="63">
        <f t="shared" si="71"/>
        <v>2.0896601522367013</v>
      </c>
      <c r="DI18" s="63">
        <f t="shared" si="72"/>
        <v>1.1505902039040339</v>
      </c>
      <c r="DJ18" s="63">
        <f t="shared" si="73"/>
        <v>1.7761346598391052</v>
      </c>
      <c r="DK18" s="63">
        <f t="shared" si="74"/>
        <v>0.96578195321744342</v>
      </c>
      <c r="DL18" s="63">
        <f t="shared" si="75"/>
        <v>25.81862939977864</v>
      </c>
      <c r="DM18" s="63">
        <f t="shared" si="76"/>
        <v>25.818629399778636</v>
      </c>
      <c r="DN18" s="63"/>
      <c r="DO18" s="61">
        <f t="shared" si="2"/>
        <v>43160</v>
      </c>
      <c r="DP18" s="63">
        <f t="shared" si="77"/>
        <v>3.5595185582946325</v>
      </c>
      <c r="DQ18" s="63">
        <f t="shared" si="21"/>
        <v>7.1846144522206168E-2</v>
      </c>
      <c r="DR18" s="63">
        <f t="shared" si="22"/>
        <v>0.23353566576290241</v>
      </c>
      <c r="DS18" s="63">
        <f t="shared" si="23"/>
        <v>-0.25384822466912382</v>
      </c>
      <c r="DT18" s="63">
        <f t="shared" si="24"/>
        <v>-0.67295117572987551</v>
      </c>
      <c r="DU18" s="63">
        <f t="shared" si="25"/>
        <v>-0.95630993187798974</v>
      </c>
      <c r="DV18" s="63">
        <f t="shared" si="26"/>
        <v>-1.0815153973880522</v>
      </c>
      <c r="DW18" s="63">
        <f t="shared" si="27"/>
        <v>0.16700735051284687</v>
      </c>
      <c r="DX18" s="63">
        <f t="shared" si="28"/>
        <v>-0.42626354746737127</v>
      </c>
      <c r="DY18" s="63">
        <f t="shared" si="29"/>
        <v>-0.65745975108710597</v>
      </c>
      <c r="DZ18" s="63">
        <f t="shared" si="30"/>
        <v>-0.85997018342418474</v>
      </c>
      <c r="EA18" s="63">
        <f t="shared" si="31"/>
        <v>-0.29246799009160229</v>
      </c>
      <c r="EB18" s="63">
        <f t="shared" si="32"/>
        <v>-1.1688784826427181</v>
      </c>
      <c r="EC18" s="63"/>
      <c r="ED18" s="81">
        <f>+'Infla Interanual PondENGHO'!CI19</f>
        <v>-1.1688784826427101E-2</v>
      </c>
      <c r="EE18" s="55">
        <f t="shared" si="78"/>
        <v>-1.1688784826427101</v>
      </c>
    </row>
    <row r="19" spans="1:135" x14ac:dyDescent="0.3">
      <c r="A19" s="61">
        <f>+'Indice PondENGHO'!A18</f>
        <v>43191</v>
      </c>
      <c r="B19" s="55">
        <f>+'Indice PondENGHO'!B18</f>
        <v>4</v>
      </c>
      <c r="C19" s="55">
        <f>+'Indice PondENGHO'!C18</f>
        <v>2018</v>
      </c>
      <c r="D19" s="62">
        <f>+'Indice PondENGHO'!BL18</f>
        <v>135.21168518066406</v>
      </c>
      <c r="E19" s="62">
        <f>+'Indice PondENGHO'!BM18</f>
        <v>136.0908203125</v>
      </c>
      <c r="F19" s="62">
        <f>+'Indice PondENGHO'!BN18</f>
        <v>136.31243896484375</v>
      </c>
      <c r="G19" s="62">
        <f>+'Indice PondENGHO'!BO18</f>
        <v>136.45118713378906</v>
      </c>
      <c r="H19" s="62">
        <f>+'Indice PondENGHO'!BP18</f>
        <v>136.91815185546875</v>
      </c>
      <c r="I19" s="62">
        <f>+'Indice PondENGHO'!CD18</f>
        <v>136.37017822265625</v>
      </c>
      <c r="K19" s="63">
        <f t="shared" si="33"/>
        <v>2.999642807842922</v>
      </c>
      <c r="L19" s="63">
        <f t="shared" si="34"/>
        <v>3.9233206639239127</v>
      </c>
      <c r="M19" s="63">
        <f t="shared" si="35"/>
        <v>4.5028262841791342</v>
      </c>
      <c r="N19" s="63">
        <f t="shared" si="36"/>
        <v>5.7208610519588907</v>
      </c>
      <c r="O19" s="63">
        <f t="shared" si="37"/>
        <v>8.4233577696509592</v>
      </c>
      <c r="P19" s="63">
        <f t="shared" si="38"/>
        <v>25.570008577555818</v>
      </c>
      <c r="Q19" s="63">
        <f t="shared" si="39"/>
        <v>25.569939106597484</v>
      </c>
      <c r="S19" s="62">
        <f>+'Indice PondENGHO'!D18</f>
        <v>128.03703308105469</v>
      </c>
      <c r="T19" s="62">
        <f>+'Indice PondENGHO'!P18</f>
        <v>128.04676818847656</v>
      </c>
      <c r="U19" s="62">
        <f>+'Indice PondENGHO'!AB18</f>
        <v>128.0052490234375</v>
      </c>
      <c r="V19" s="62">
        <f>+'Indice PondENGHO'!AN18</f>
        <v>128.00889587402344</v>
      </c>
      <c r="W19" s="62">
        <f>+'Indice PondENGHO'!AZ18</f>
        <v>128.09205627441406</v>
      </c>
      <c r="Y19" s="63">
        <f t="shared" si="40"/>
        <v>6.7650219404545213</v>
      </c>
      <c r="Z19" s="63">
        <f t="shared" si="41"/>
        <v>5.4232852312899924</v>
      </c>
      <c r="AA19" s="63">
        <f t="shared" si="42"/>
        <v>4.9605039542387281</v>
      </c>
      <c r="AB19" s="63">
        <f t="shared" si="43"/>
        <v>4.123650653882744</v>
      </c>
      <c r="AC19" s="63">
        <f t="shared" si="44"/>
        <v>3.0733792530538642</v>
      </c>
      <c r="AE19" s="62">
        <f>+'Indice PondENGHO'!D18</f>
        <v>128.03703308105469</v>
      </c>
      <c r="AF19" s="62">
        <f>+'Indice PondENGHO'!E18</f>
        <v>132.02096557617188</v>
      </c>
      <c r="AG19" s="62">
        <f>+'Indice PondENGHO'!F18</f>
        <v>125.15860748291016</v>
      </c>
      <c r="AH19" s="62">
        <f>+'Indice PondENGHO'!G18</f>
        <v>179.34368896484375</v>
      </c>
      <c r="AI19" s="62">
        <f>+'Indice PondENGHO'!H18</f>
        <v>128.51167297363281</v>
      </c>
      <c r="AJ19" s="62">
        <f>+'Indice PondENGHO'!I18</f>
        <v>137.224365234375</v>
      </c>
      <c r="AK19" s="62">
        <f>+'Indice PondENGHO'!J18</f>
        <v>137.29301452636719</v>
      </c>
      <c r="AL19" s="62">
        <f>+'Indice PondENGHO'!K18</f>
        <v>153.87313842773438</v>
      </c>
      <c r="AM19" s="62">
        <f>+'Indice PondENGHO'!L18</f>
        <v>133.77352905273438</v>
      </c>
      <c r="AN19" s="62">
        <f>+'Indice PondENGHO'!M18</f>
        <v>142.98405456542969</v>
      </c>
      <c r="AO19" s="62">
        <f>+'Indice PondENGHO'!N18</f>
        <v>132.74107360839844</v>
      </c>
      <c r="AP19" s="62">
        <f>+'Indice PondENGHO'!O18</f>
        <v>129.27728271484375</v>
      </c>
      <c r="AQ19" s="62">
        <f t="shared" si="0"/>
        <v>135.21168518066406</v>
      </c>
      <c r="AR19" s="62"/>
      <c r="AS19" s="62">
        <f>+'Indice PondENGHO'!AZ18</f>
        <v>128.09205627441406</v>
      </c>
      <c r="AT19" s="62">
        <f>+'Indice PondENGHO'!BA18</f>
        <v>131.83131408691406</v>
      </c>
      <c r="AU19" s="62">
        <f>+'Indice PondENGHO'!BB18</f>
        <v>125.86635589599609</v>
      </c>
      <c r="AV19" s="62">
        <f>+'Indice PondENGHO'!BC18</f>
        <v>176.27006530761719</v>
      </c>
      <c r="AW19" s="62">
        <f>+'Indice PondENGHO'!BD18</f>
        <v>130.01959228515625</v>
      </c>
      <c r="AX19" s="62">
        <f>+'Indice PondENGHO'!BE18</f>
        <v>137.30921936035156</v>
      </c>
      <c r="AY19" s="62">
        <f>+'Indice PondENGHO'!BF18</f>
        <v>136.32464599609375</v>
      </c>
      <c r="AZ19" s="62">
        <f>+'Indice PondENGHO'!BG18</f>
        <v>153.08082580566406</v>
      </c>
      <c r="BA19" s="62">
        <f>+'Indice PondENGHO'!BH18</f>
        <v>133.51069641113281</v>
      </c>
      <c r="BB19" s="62">
        <f>+'Indice PondENGHO'!BI18</f>
        <v>141.07380676269531</v>
      </c>
      <c r="BC19" s="62">
        <f>+'Indice PondENGHO'!BJ18</f>
        <v>133.68507385253906</v>
      </c>
      <c r="BD19" s="62">
        <f>+'Indice PondENGHO'!BK18</f>
        <v>129.94012451171875</v>
      </c>
      <c r="BE19" s="62">
        <f t="shared" si="1"/>
        <v>136.91815185546875</v>
      </c>
      <c r="BG19" s="63">
        <f t="shared" ref="BG19:BR19" si="81">+AE$1*(AE19-AE7)/$AQ7</f>
        <v>6.7650219404545213</v>
      </c>
      <c r="BH19" s="63">
        <f t="shared" si="81"/>
        <v>0.44374052016141391</v>
      </c>
      <c r="BI19" s="63">
        <f t="shared" si="81"/>
        <v>1.3092990197305721</v>
      </c>
      <c r="BJ19" s="63">
        <f t="shared" si="81"/>
        <v>7.9474985531238449</v>
      </c>
      <c r="BK19" s="63">
        <f t="shared" si="81"/>
        <v>0.90343751095297753</v>
      </c>
      <c r="BL19" s="63">
        <f t="shared" si="81"/>
        <v>1.0758660452490676</v>
      </c>
      <c r="BM19" s="63">
        <f t="shared" si="81"/>
        <v>3.0014714872069308</v>
      </c>
      <c r="BN19" s="63">
        <f t="shared" si="81"/>
        <v>1.6868720510697524</v>
      </c>
      <c r="BO19" s="63">
        <f t="shared" si="81"/>
        <v>1.755918301215017</v>
      </c>
      <c r="BP19" s="63">
        <f t="shared" si="81"/>
        <v>0.50538931652024333</v>
      </c>
      <c r="BQ19" s="63">
        <f t="shared" si="81"/>
        <v>1.0085674224133099</v>
      </c>
      <c r="BR19" s="63">
        <f t="shared" si="81"/>
        <v>0.72447487560317414</v>
      </c>
      <c r="BS19" s="63">
        <f t="shared" si="46"/>
        <v>27.127557043700829</v>
      </c>
      <c r="BT19" s="55">
        <f t="shared" si="47"/>
        <v>24.5750907542436</v>
      </c>
      <c r="BV19" s="63">
        <f t="shared" si="7"/>
        <v>3.0733792530538642</v>
      </c>
      <c r="BW19" s="63">
        <f t="shared" si="8"/>
        <v>0.36457840254156149</v>
      </c>
      <c r="BX19" s="63">
        <f t="shared" si="9"/>
        <v>1.0132535331859576</v>
      </c>
      <c r="BY19" s="63">
        <f t="shared" si="10"/>
        <v>7.9855954227118549</v>
      </c>
      <c r="BZ19" s="63">
        <f t="shared" si="11"/>
        <v>1.617798717803304</v>
      </c>
      <c r="CA19" s="63">
        <f t="shared" si="12"/>
        <v>2.0876316026419048</v>
      </c>
      <c r="CB19" s="63">
        <f t="shared" si="13"/>
        <v>4.3707832254296575</v>
      </c>
      <c r="CC19" s="63">
        <f t="shared" si="14"/>
        <v>1.4949887661586669</v>
      </c>
      <c r="CD19" s="63">
        <f t="shared" si="15"/>
        <v>2.1575972801121286</v>
      </c>
      <c r="CE19" s="63">
        <f t="shared" si="16"/>
        <v>1.1346774802604205</v>
      </c>
      <c r="CF19" s="63">
        <f t="shared" si="17"/>
        <v>1.9391140419964374</v>
      </c>
      <c r="CG19" s="63">
        <f t="shared" si="18"/>
        <v>1.0206499654810894</v>
      </c>
      <c r="CH19" s="63">
        <f t="shared" si="48"/>
        <v>28.260047691376847</v>
      </c>
      <c r="CI19" s="55">
        <f t="shared" si="49"/>
        <v>26.061859053429149</v>
      </c>
      <c r="CK19" s="63">
        <f t="shared" si="50"/>
        <v>6.1284924356918253</v>
      </c>
      <c r="CL19" s="63">
        <f t="shared" si="51"/>
        <v>0.40198841114718814</v>
      </c>
      <c r="CM19" s="63">
        <f t="shared" si="52"/>
        <v>1.1861054123851698</v>
      </c>
      <c r="CN19" s="63">
        <f t="shared" si="53"/>
        <v>7.1997083223382399</v>
      </c>
      <c r="CO19" s="63">
        <f t="shared" si="54"/>
        <v>0.81843192834103029</v>
      </c>
      <c r="CP19" s="63">
        <f t="shared" si="55"/>
        <v>0.9746364428913582</v>
      </c>
      <c r="CQ19" s="63">
        <f t="shared" si="56"/>
        <v>2.7190592236359397</v>
      </c>
      <c r="CR19" s="63">
        <f t="shared" si="57"/>
        <v>1.5281521177544553</v>
      </c>
      <c r="CS19" s="63">
        <f t="shared" si="58"/>
        <v>1.5907017185469858</v>
      </c>
      <c r="CT19" s="63">
        <f t="shared" si="59"/>
        <v>0.45783659397351134</v>
      </c>
      <c r="CU19" s="63">
        <f t="shared" si="60"/>
        <v>0.91367003293560467</v>
      </c>
      <c r="CV19" s="63">
        <f t="shared" si="61"/>
        <v>0.65630811460228944</v>
      </c>
      <c r="CW19" s="63">
        <f t="shared" si="62"/>
        <v>24.575090754243597</v>
      </c>
      <c r="CX19" s="63"/>
      <c r="CY19" s="63"/>
      <c r="CZ19" s="63">
        <f t="shared" si="63"/>
        <v>2.8343185328474845</v>
      </c>
      <c r="DA19" s="63">
        <f t="shared" si="64"/>
        <v>0.33621991883126956</v>
      </c>
      <c r="DB19" s="63">
        <f t="shared" si="65"/>
        <v>0.93443829450221794</v>
      </c>
      <c r="DC19" s="63">
        <f t="shared" si="66"/>
        <v>7.3644413002151454</v>
      </c>
      <c r="DD19" s="63">
        <f t="shared" si="67"/>
        <v>1.4919593420599038</v>
      </c>
      <c r="DE19" s="63">
        <f t="shared" si="68"/>
        <v>1.9252465946877868</v>
      </c>
      <c r="DF19" s="63">
        <f t="shared" si="69"/>
        <v>4.0308048173959179</v>
      </c>
      <c r="DG19" s="63">
        <f t="shared" si="70"/>
        <v>1.3787020791891971</v>
      </c>
      <c r="DH19" s="63">
        <f t="shared" si="71"/>
        <v>1.9897700394009767</v>
      </c>
      <c r="DI19" s="63">
        <f t="shared" si="72"/>
        <v>1.0464173622279707</v>
      </c>
      <c r="DJ19" s="63">
        <f t="shared" si="73"/>
        <v>1.7882813717422377</v>
      </c>
      <c r="DK19" s="63">
        <f t="shared" si="74"/>
        <v>0.94125940032904132</v>
      </c>
      <c r="DL19" s="63">
        <f t="shared" si="75"/>
        <v>26.061859053429146</v>
      </c>
      <c r="DM19" s="63">
        <f t="shared" si="76"/>
        <v>26.061859053429149</v>
      </c>
      <c r="DN19" s="63"/>
      <c r="DO19" s="61">
        <f t="shared" si="2"/>
        <v>43191</v>
      </c>
      <c r="DP19" s="63">
        <f t="shared" si="77"/>
        <v>3.2941739028443409</v>
      </c>
      <c r="DQ19" s="63">
        <f t="shared" si="21"/>
        <v>6.5768492315918581E-2</v>
      </c>
      <c r="DR19" s="63">
        <f t="shared" si="22"/>
        <v>0.25166711788295182</v>
      </c>
      <c r="DS19" s="63">
        <f t="shared" si="23"/>
        <v>-0.16473297787690555</v>
      </c>
      <c r="DT19" s="63">
        <f t="shared" si="24"/>
        <v>-0.67352741371887348</v>
      </c>
      <c r="DU19" s="63">
        <f t="shared" si="25"/>
        <v>-0.9506101517964286</v>
      </c>
      <c r="DV19" s="63">
        <f t="shared" si="26"/>
        <v>-1.3117455937599782</v>
      </c>
      <c r="DW19" s="63">
        <f t="shared" si="27"/>
        <v>0.14945003856525818</v>
      </c>
      <c r="DX19" s="63">
        <f t="shared" si="28"/>
        <v>-0.39906832085399091</v>
      </c>
      <c r="DY19" s="63">
        <f t="shared" si="29"/>
        <v>-0.58858076825445926</v>
      </c>
      <c r="DZ19" s="63">
        <f t="shared" si="30"/>
        <v>-0.874611338806633</v>
      </c>
      <c r="EA19" s="63">
        <f t="shared" si="31"/>
        <v>-0.28495128572675188</v>
      </c>
      <c r="EB19" s="63">
        <f t="shared" si="32"/>
        <v>-1.4867682991855489</v>
      </c>
      <c r="EC19" s="63"/>
      <c r="ED19" s="81">
        <f>+'Infla Interanual PondENGHO'!CI20</f>
        <v>-1.486768299185548E-2</v>
      </c>
      <c r="EE19" s="55">
        <f t="shared" si="78"/>
        <v>-1.486768299185548</v>
      </c>
    </row>
    <row r="20" spans="1:135" x14ac:dyDescent="0.3">
      <c r="A20" s="61">
        <f>+'Indice PondENGHO'!A19</f>
        <v>43221</v>
      </c>
      <c r="B20" s="55">
        <f>+'Indice PondENGHO'!B19</f>
        <v>5</v>
      </c>
      <c r="C20" s="55">
        <f>+'Indice PondENGHO'!C19</f>
        <v>2018</v>
      </c>
      <c r="D20" s="62">
        <f>+'Indice PondENGHO'!BL19</f>
        <v>138.79661560058594</v>
      </c>
      <c r="E20" s="62">
        <f>+'Indice PondENGHO'!BM19</f>
        <v>139.47978210449219</v>
      </c>
      <c r="F20" s="62">
        <f>+'Indice PondENGHO'!BN19</f>
        <v>139.6368408203125</v>
      </c>
      <c r="G20" s="62">
        <f>+'Indice PondENGHO'!BO19</f>
        <v>139.66682434082031</v>
      </c>
      <c r="H20" s="62">
        <f>+'Indice PondENGHO'!BP19</f>
        <v>139.96047973632813</v>
      </c>
      <c r="I20" s="62">
        <f>+'Indice PondENGHO'!CD19</f>
        <v>139.62104797363281</v>
      </c>
      <c r="K20" s="63">
        <f t="shared" si="33"/>
        <v>3.1193497974371716</v>
      </c>
      <c r="L20" s="63">
        <f t="shared" si="34"/>
        <v>4.0563137938483695</v>
      </c>
      <c r="M20" s="63">
        <f t="shared" si="35"/>
        <v>4.6507824076375837</v>
      </c>
      <c r="N20" s="63">
        <f t="shared" si="36"/>
        <v>5.8954116575242539</v>
      </c>
      <c r="O20" s="63">
        <f t="shared" si="37"/>
        <v>8.6317019820894707</v>
      </c>
      <c r="P20" s="63">
        <f t="shared" si="38"/>
        <v>26.353559638536851</v>
      </c>
      <c r="Q20" s="63">
        <f t="shared" si="39"/>
        <v>26.353496989436454</v>
      </c>
      <c r="S20" s="62">
        <f>+'Indice PondENGHO'!D19</f>
        <v>133.25843811035156</v>
      </c>
      <c r="T20" s="62">
        <f>+'Indice PondENGHO'!P19</f>
        <v>133.29086303710938</v>
      </c>
      <c r="U20" s="62">
        <f>+'Indice PondENGHO'!AB19</f>
        <v>133.2578125</v>
      </c>
      <c r="V20" s="62">
        <f>+'Indice PondENGHO'!AN19</f>
        <v>133.27467346191406</v>
      </c>
      <c r="W20" s="62">
        <f>+'Indice PondENGHO'!AZ19</f>
        <v>133.4232177734375</v>
      </c>
      <c r="Y20" s="63">
        <f t="shared" si="40"/>
        <v>7.5251844683236877</v>
      </c>
      <c r="Z20" s="63">
        <f t="shared" si="41"/>
        <v>6.0501413374829891</v>
      </c>
      <c r="AA20" s="63">
        <f t="shared" si="42"/>
        <v>5.5433385048120849</v>
      </c>
      <c r="AB20" s="63">
        <f t="shared" si="43"/>
        <v>4.6144602065319154</v>
      </c>
      <c r="AC20" s="63">
        <f t="shared" si="44"/>
        <v>3.4538410646924453</v>
      </c>
      <c r="AE20" s="62">
        <f>+'Indice PondENGHO'!D19</f>
        <v>133.25843811035156</v>
      </c>
      <c r="AF20" s="62">
        <f>+'Indice PondENGHO'!E19</f>
        <v>134.95256042480469</v>
      </c>
      <c r="AG20" s="62">
        <f>+'Indice PondENGHO'!F19</f>
        <v>127.41041564941406</v>
      </c>
      <c r="AH20" s="62">
        <f>+'Indice PondENGHO'!G19</f>
        <v>178.72587585449219</v>
      </c>
      <c r="AI20" s="62">
        <f>+'Indice PondENGHO'!H19</f>
        <v>131.49658203125</v>
      </c>
      <c r="AJ20" s="62">
        <f>+'Indice PondENGHO'!I19</f>
        <v>140.28538513183594</v>
      </c>
      <c r="AK20" s="62">
        <f>+'Indice PondENGHO'!J19</f>
        <v>139.89695739746094</v>
      </c>
      <c r="AL20" s="62">
        <f>+'Indice PondENGHO'!K19</f>
        <v>160.58598327636719</v>
      </c>
      <c r="AM20" s="62">
        <f>+'Indice PondENGHO'!L19</f>
        <v>137.45683288574219</v>
      </c>
      <c r="AN20" s="62">
        <f>+'Indice PondENGHO'!M19</f>
        <v>145.46803283691406</v>
      </c>
      <c r="AO20" s="62">
        <f>+'Indice PondENGHO'!N19</f>
        <v>135.86082458496094</v>
      </c>
      <c r="AP20" s="62">
        <f>+'Indice PondENGHO'!O19</f>
        <v>132.03765869140625</v>
      </c>
      <c r="AQ20" s="62">
        <f t="shared" si="0"/>
        <v>138.79661560058594</v>
      </c>
      <c r="AR20" s="62"/>
      <c r="AS20" s="62">
        <f>+'Indice PondENGHO'!AZ19</f>
        <v>133.4232177734375</v>
      </c>
      <c r="AT20" s="62">
        <f>+'Indice PondENGHO'!BA19</f>
        <v>134.6739501953125</v>
      </c>
      <c r="AU20" s="62">
        <f>+'Indice PondENGHO'!BB19</f>
        <v>128.26614379882813</v>
      </c>
      <c r="AV20" s="62">
        <f>+'Indice PondENGHO'!BC19</f>
        <v>174.74656677246094</v>
      </c>
      <c r="AW20" s="62">
        <f>+'Indice PondENGHO'!BD19</f>
        <v>133.11872863769531</v>
      </c>
      <c r="AX20" s="62">
        <f>+'Indice PondENGHO'!BE19</f>
        <v>140.33308410644531</v>
      </c>
      <c r="AY20" s="62">
        <f>+'Indice PondENGHO'!BF19</f>
        <v>138.96658325195313</v>
      </c>
      <c r="AZ20" s="62">
        <f>+'Indice PondENGHO'!BG19</f>
        <v>159.64805603027344</v>
      </c>
      <c r="BA20" s="62">
        <f>+'Indice PondENGHO'!BH19</f>
        <v>137.22348022460938</v>
      </c>
      <c r="BB20" s="62">
        <f>+'Indice PondENGHO'!BI19</f>
        <v>143.21768188476563</v>
      </c>
      <c r="BC20" s="62">
        <f>+'Indice PondENGHO'!BJ19</f>
        <v>136.86891174316406</v>
      </c>
      <c r="BD20" s="62">
        <f>+'Indice PondENGHO'!BK19</f>
        <v>132.47184753417969</v>
      </c>
      <c r="BE20" s="62">
        <f t="shared" si="1"/>
        <v>139.96047973632813</v>
      </c>
      <c r="BG20" s="63">
        <f t="shared" ref="BG20:BR20" si="82">+AE$1*(AE20-AE8)/$AQ8</f>
        <v>7.5251844683236877</v>
      </c>
      <c r="BH20" s="63">
        <f t="shared" si="82"/>
        <v>0.4462309773402251</v>
      </c>
      <c r="BI20" s="63">
        <f t="shared" si="82"/>
        <v>1.3097563880886665</v>
      </c>
      <c r="BJ20" s="63">
        <f t="shared" si="82"/>
        <v>7.4406031508415245</v>
      </c>
      <c r="BK20" s="63">
        <f t="shared" si="82"/>
        <v>0.88934275542194519</v>
      </c>
      <c r="BL20" s="63">
        <f t="shared" si="82"/>
        <v>1.1080298780757585</v>
      </c>
      <c r="BM20" s="63">
        <f t="shared" si="82"/>
        <v>3.0943204826386181</v>
      </c>
      <c r="BN20" s="63">
        <f t="shared" si="82"/>
        <v>1.91362948478277</v>
      </c>
      <c r="BO20" s="63">
        <f t="shared" si="82"/>
        <v>1.8988561679457336</v>
      </c>
      <c r="BP20" s="63">
        <f t="shared" si="82"/>
        <v>0.49110621164188928</v>
      </c>
      <c r="BQ20" s="63">
        <f t="shared" si="82"/>
        <v>1.0435935698590073</v>
      </c>
      <c r="BR20" s="63">
        <f t="shared" si="82"/>
        <v>0.74903741001267621</v>
      </c>
      <c r="BS20" s="63">
        <f t="shared" si="46"/>
        <v>27.909690944972503</v>
      </c>
      <c r="BT20" s="55">
        <f t="shared" si="47"/>
        <v>25.524128361683584</v>
      </c>
      <c r="BV20" s="63">
        <f t="shared" si="7"/>
        <v>3.4538410646924453</v>
      </c>
      <c r="BW20" s="63">
        <f t="shared" si="8"/>
        <v>0.36484668667441295</v>
      </c>
      <c r="BX20" s="63">
        <f t="shared" si="9"/>
        <v>1.0284913715439057</v>
      </c>
      <c r="BY20" s="63">
        <f t="shared" si="10"/>
        <v>7.3665963976520725</v>
      </c>
      <c r="BZ20" s="63">
        <f t="shared" si="11"/>
        <v>1.5937383521421633</v>
      </c>
      <c r="CA20" s="63">
        <f t="shared" si="12"/>
        <v>2.1550226024055861</v>
      </c>
      <c r="CB20" s="63">
        <f t="shared" si="13"/>
        <v>4.5426093735679896</v>
      </c>
      <c r="CC20" s="63">
        <f t="shared" si="14"/>
        <v>1.7092438416532554</v>
      </c>
      <c r="CD20" s="63">
        <f t="shared" si="15"/>
        <v>2.3405962895519292</v>
      </c>
      <c r="CE20" s="63">
        <f t="shared" si="16"/>
        <v>1.0924993842316721</v>
      </c>
      <c r="CF20" s="63">
        <f t="shared" si="17"/>
        <v>2.0328541209951037</v>
      </c>
      <c r="CG20" s="63">
        <f t="shared" si="18"/>
        <v>1.0514959958778942</v>
      </c>
      <c r="CH20" s="63">
        <f t="shared" si="48"/>
        <v>28.731835480988426</v>
      </c>
      <c r="CI20" s="55">
        <f t="shared" si="49"/>
        <v>26.722112469475491</v>
      </c>
      <c r="CK20" s="63">
        <f t="shared" si="50"/>
        <v>6.8819742466349494</v>
      </c>
      <c r="CL20" s="63">
        <f t="shared" si="51"/>
        <v>0.40808967634387561</v>
      </c>
      <c r="CM20" s="63">
        <f t="shared" si="52"/>
        <v>1.1978058172705115</v>
      </c>
      <c r="CN20" s="63">
        <f t="shared" si="53"/>
        <v>6.8046224619565914</v>
      </c>
      <c r="CO20" s="63">
        <f t="shared" si="54"/>
        <v>0.81332676494621292</v>
      </c>
      <c r="CP20" s="63">
        <f t="shared" si="55"/>
        <v>1.0133217487913726</v>
      </c>
      <c r="CQ20" s="63">
        <f t="shared" si="56"/>
        <v>2.8298354627707467</v>
      </c>
      <c r="CR20" s="63">
        <f t="shared" si="57"/>
        <v>1.7500632558991585</v>
      </c>
      <c r="CS20" s="63">
        <f t="shared" si="58"/>
        <v>1.7365526786584506</v>
      </c>
      <c r="CT20" s="63">
        <f t="shared" si="59"/>
        <v>0.44912922933765848</v>
      </c>
      <c r="CU20" s="63">
        <f t="shared" si="60"/>
        <v>0.9543930918843484</v>
      </c>
      <c r="CV20" s="63">
        <f t="shared" si="61"/>
        <v>0.68501392718970511</v>
      </c>
      <c r="CW20" s="63">
        <f t="shared" si="62"/>
        <v>25.524128361683577</v>
      </c>
      <c r="CX20" s="63"/>
      <c r="CY20" s="63"/>
      <c r="CZ20" s="63">
        <f t="shared" si="63"/>
        <v>3.2122531622970794</v>
      </c>
      <c r="DA20" s="63">
        <f t="shared" si="64"/>
        <v>0.33932653560822035</v>
      </c>
      <c r="DB20" s="63">
        <f t="shared" si="65"/>
        <v>0.95655086576236625</v>
      </c>
      <c r="DC20" s="63">
        <f t="shared" si="66"/>
        <v>6.8513206399760316</v>
      </c>
      <c r="DD20" s="63">
        <f t="shared" si="67"/>
        <v>1.4822601751649149</v>
      </c>
      <c r="DE20" s="63">
        <f t="shared" si="68"/>
        <v>2.004283937719483</v>
      </c>
      <c r="DF20" s="63">
        <f t="shared" si="69"/>
        <v>4.224864738129896</v>
      </c>
      <c r="DG20" s="63">
        <f t="shared" si="70"/>
        <v>1.5896863325922594</v>
      </c>
      <c r="DH20" s="63">
        <f t="shared" si="71"/>
        <v>2.17687719033577</v>
      </c>
      <c r="DI20" s="63">
        <f t="shared" si="72"/>
        <v>1.0160816714124921</v>
      </c>
      <c r="DJ20" s="63">
        <f t="shared" si="73"/>
        <v>1.8906608487025598</v>
      </c>
      <c r="DK20" s="63">
        <f t="shared" si="74"/>
        <v>0.97794637177442167</v>
      </c>
      <c r="DL20" s="63">
        <f t="shared" si="75"/>
        <v>26.722112469475494</v>
      </c>
      <c r="DM20" s="63">
        <f t="shared" si="76"/>
        <v>26.722112469475491</v>
      </c>
      <c r="DN20" s="63"/>
      <c r="DO20" s="61">
        <f t="shared" si="2"/>
        <v>43221</v>
      </c>
      <c r="DP20" s="63">
        <f t="shared" si="77"/>
        <v>3.66972108433787</v>
      </c>
      <c r="DQ20" s="63">
        <f t="shared" si="21"/>
        <v>6.8763140735655259E-2</v>
      </c>
      <c r="DR20" s="63">
        <f t="shared" si="22"/>
        <v>0.24125495150814524</v>
      </c>
      <c r="DS20" s="63">
        <f t="shared" si="23"/>
        <v>-4.6698178019440206E-2</v>
      </c>
      <c r="DT20" s="63">
        <f t="shared" si="24"/>
        <v>-0.66893341021870201</v>
      </c>
      <c r="DU20" s="63">
        <f t="shared" si="25"/>
        <v>-0.99096218892811039</v>
      </c>
      <c r="DV20" s="63">
        <f t="shared" si="26"/>
        <v>-1.3950292753591493</v>
      </c>
      <c r="DW20" s="63">
        <f t="shared" si="27"/>
        <v>0.16037692330689901</v>
      </c>
      <c r="DX20" s="63">
        <f t="shared" si="28"/>
        <v>-0.44032451167731934</v>
      </c>
      <c r="DY20" s="63">
        <f t="shared" si="29"/>
        <v>-0.56695244207483353</v>
      </c>
      <c r="DZ20" s="63">
        <f t="shared" si="30"/>
        <v>-0.93626775681821139</v>
      </c>
      <c r="EA20" s="63">
        <f t="shared" si="31"/>
        <v>-0.29293244458471657</v>
      </c>
      <c r="EB20" s="63">
        <f t="shared" si="32"/>
        <v>-1.1979841077919176</v>
      </c>
      <c r="EC20" s="63"/>
      <c r="ED20" s="81">
        <f>+'Infla Interanual PondENGHO'!CI21</f>
        <v>-1.1979841077919051E-2</v>
      </c>
      <c r="EE20" s="55">
        <f t="shared" si="78"/>
        <v>-1.1979841077919051</v>
      </c>
    </row>
    <row r="21" spans="1:135" x14ac:dyDescent="0.3">
      <c r="A21" s="61">
        <f>+'Indice PondENGHO'!A20</f>
        <v>43252</v>
      </c>
      <c r="B21" s="55">
        <f>+'Indice PondENGHO'!B20</f>
        <v>6</v>
      </c>
      <c r="C21" s="55">
        <f>+'Indice PondENGHO'!C20</f>
        <v>2018</v>
      </c>
      <c r="D21" s="62">
        <f>+'Indice PondENGHO'!BL20</f>
        <v>144.22811889648438</v>
      </c>
      <c r="E21" s="62">
        <f>+'Indice PondENGHO'!BM20</f>
        <v>144.84042358398438</v>
      </c>
      <c r="F21" s="62">
        <f>+'Indice PondENGHO'!BN20</f>
        <v>144.98121643066406</v>
      </c>
      <c r="G21" s="62">
        <f>+'Indice PondENGHO'!BO20</f>
        <v>145.02186584472656</v>
      </c>
      <c r="H21" s="62">
        <f>+'Indice PondENGHO'!BP20</f>
        <v>145.21586608886719</v>
      </c>
      <c r="I21" s="62">
        <f>+'Indice PondENGHO'!CD20</f>
        <v>144.95222473144531</v>
      </c>
      <c r="K21" s="63">
        <f t="shared" si="33"/>
        <v>3.5191438606152095</v>
      </c>
      <c r="L21" s="63">
        <f t="shared" si="34"/>
        <v>4.5534554280346518</v>
      </c>
      <c r="M21" s="63">
        <f t="shared" si="35"/>
        <v>5.210970012077639</v>
      </c>
      <c r="N21" s="63">
        <f t="shared" si="36"/>
        <v>6.6036596103386866</v>
      </c>
      <c r="O21" s="63">
        <f t="shared" si="37"/>
        <v>9.618149539897777</v>
      </c>
      <c r="P21" s="63">
        <f t="shared" si="38"/>
        <v>29.505378450963967</v>
      </c>
      <c r="Q21" s="63">
        <f t="shared" si="39"/>
        <v>29.505330942697828</v>
      </c>
      <c r="S21" s="62">
        <f>+'Indice PondENGHO'!D20</f>
        <v>140.68794250488281</v>
      </c>
      <c r="T21" s="62">
        <f>+'Indice PondENGHO'!P20</f>
        <v>140.74945068359375</v>
      </c>
      <c r="U21" s="62">
        <f>+'Indice PondENGHO'!AB20</f>
        <v>140.74264526367188</v>
      </c>
      <c r="V21" s="62">
        <f>+'Indice PondENGHO'!AN20</f>
        <v>140.70890808105469</v>
      </c>
      <c r="W21" s="62">
        <f>+'Indice PondENGHO'!AZ20</f>
        <v>140.74935913085938</v>
      </c>
      <c r="Y21" s="63">
        <f t="shared" si="40"/>
        <v>9.3119652489342339</v>
      </c>
      <c r="Z21" s="63">
        <f t="shared" si="41"/>
        <v>7.496711946036883</v>
      </c>
      <c r="AA21" s="63">
        <f t="shared" si="42"/>
        <v>6.875755439423517</v>
      </c>
      <c r="AB21" s="63">
        <f t="shared" si="43"/>
        <v>5.7121376065171718</v>
      </c>
      <c r="AC21" s="63">
        <f t="shared" si="44"/>
        <v>4.25023731591964</v>
      </c>
      <c r="AE21" s="62">
        <f>+'Indice PondENGHO'!D20</f>
        <v>140.68794250488281</v>
      </c>
      <c r="AF21" s="62">
        <f>+'Indice PondENGHO'!E20</f>
        <v>136.46540832519531</v>
      </c>
      <c r="AG21" s="62">
        <f>+'Indice PondENGHO'!F20</f>
        <v>129.60748291015625</v>
      </c>
      <c r="AH21" s="62">
        <f>+'Indice PondENGHO'!G20</f>
        <v>183.00209045410156</v>
      </c>
      <c r="AI21" s="62">
        <f>+'Indice PondENGHO'!H20</f>
        <v>136.39070129394531</v>
      </c>
      <c r="AJ21" s="62">
        <f>+'Indice PondENGHO'!I20</f>
        <v>146.14105224609375</v>
      </c>
      <c r="AK21" s="62">
        <f>+'Indice PondENGHO'!J20</f>
        <v>147.723876953125</v>
      </c>
      <c r="AL21" s="62">
        <f>+'Indice PondENGHO'!K20</f>
        <v>161.2955322265625</v>
      </c>
      <c r="AM21" s="62">
        <f>+'Indice PondENGHO'!L20</f>
        <v>141.58859252929688</v>
      </c>
      <c r="AN21" s="62">
        <f>+'Indice PondENGHO'!M20</f>
        <v>149.20623779296875</v>
      </c>
      <c r="AO21" s="62">
        <f>+'Indice PondENGHO'!N20</f>
        <v>139.46273803710938</v>
      </c>
      <c r="AP21" s="62">
        <f>+'Indice PondENGHO'!O20</f>
        <v>136.26507568359375</v>
      </c>
      <c r="AQ21" s="62">
        <f t="shared" si="0"/>
        <v>144.22811889648438</v>
      </c>
      <c r="AR21" s="62"/>
      <c r="AS21" s="62">
        <f>+'Indice PondENGHO'!AZ20</f>
        <v>140.74935913085938</v>
      </c>
      <c r="AT21" s="62">
        <f>+'Indice PondENGHO'!BA20</f>
        <v>136.14201354980469</v>
      </c>
      <c r="AU21" s="62">
        <f>+'Indice PondENGHO'!BB20</f>
        <v>130.818359375</v>
      </c>
      <c r="AV21" s="62">
        <f>+'Indice PondENGHO'!BC20</f>
        <v>179.51786804199219</v>
      </c>
      <c r="AW21" s="62">
        <f>+'Indice PondENGHO'!BD20</f>
        <v>138.12544250488281</v>
      </c>
      <c r="AX21" s="62">
        <f>+'Indice PondENGHO'!BE20</f>
        <v>146.50276184082031</v>
      </c>
      <c r="AY21" s="62">
        <f>+'Indice PondENGHO'!BF20</f>
        <v>147.31913757324219</v>
      </c>
      <c r="AZ21" s="62">
        <f>+'Indice PondENGHO'!BG20</f>
        <v>160.25912475585938</v>
      </c>
      <c r="BA21" s="62">
        <f>+'Indice PondENGHO'!BH20</f>
        <v>141.73619079589844</v>
      </c>
      <c r="BB21" s="62">
        <f>+'Indice PondENGHO'!BI20</f>
        <v>147.15255737304688</v>
      </c>
      <c r="BC21" s="62">
        <f>+'Indice PondENGHO'!BJ20</f>
        <v>140.59815979003906</v>
      </c>
      <c r="BD21" s="62">
        <f>+'Indice PondENGHO'!BK20</f>
        <v>136.54570007324219</v>
      </c>
      <c r="BE21" s="62">
        <f t="shared" si="1"/>
        <v>145.21586608886719</v>
      </c>
      <c r="BG21" s="63">
        <f t="shared" ref="BG21:BR21" si="83">+AE$1*(AE21-AE9)/$AQ9</f>
        <v>9.3119652489342339</v>
      </c>
      <c r="BH21" s="63">
        <f t="shared" si="83"/>
        <v>0.4465029142016031</v>
      </c>
      <c r="BI21" s="63">
        <f t="shared" si="83"/>
        <v>1.3690434498393662</v>
      </c>
      <c r="BJ21" s="63">
        <f t="shared" si="83"/>
        <v>7.6344330493720189</v>
      </c>
      <c r="BK21" s="63">
        <f t="shared" si="83"/>
        <v>1.0217138908297048</v>
      </c>
      <c r="BL21" s="63">
        <f t="shared" si="83"/>
        <v>1.249216142115531</v>
      </c>
      <c r="BM21" s="63">
        <f t="shared" si="83"/>
        <v>3.6940428740091522</v>
      </c>
      <c r="BN21" s="63">
        <f t="shared" si="83"/>
        <v>1.8663758504603052</v>
      </c>
      <c r="BO21" s="63">
        <f t="shared" si="83"/>
        <v>2.001582568129582</v>
      </c>
      <c r="BP21" s="63">
        <f t="shared" si="83"/>
        <v>0.5032105576615753</v>
      </c>
      <c r="BQ21" s="63">
        <f t="shared" si="83"/>
        <v>1.1245688842866748</v>
      </c>
      <c r="BR21" s="63">
        <f t="shared" si="83"/>
        <v>0.83045151738069067</v>
      </c>
      <c r="BS21" s="63">
        <f t="shared" si="46"/>
        <v>31.053106947220442</v>
      </c>
      <c r="BT21" s="55">
        <f t="shared" si="47"/>
        <v>28.801928077025508</v>
      </c>
      <c r="BV21" s="63">
        <f t="shared" si="7"/>
        <v>4.25023731591964</v>
      </c>
      <c r="BW21" s="63">
        <f t="shared" si="8"/>
        <v>0.36663740104239961</v>
      </c>
      <c r="BX21" s="63">
        <f t="shared" si="9"/>
        <v>1.0945126318589309</v>
      </c>
      <c r="BY21" s="63">
        <f t="shared" si="10"/>
        <v>7.6054980067165054</v>
      </c>
      <c r="BZ21" s="63">
        <f t="shared" si="11"/>
        <v>1.8140484617489601</v>
      </c>
      <c r="CA21" s="63">
        <f t="shared" si="12"/>
        <v>2.455346513589483</v>
      </c>
      <c r="CB21" s="63">
        <f t="shared" si="13"/>
        <v>5.5548975642454872</v>
      </c>
      <c r="CC21" s="63">
        <f t="shared" si="14"/>
        <v>1.649400383137076</v>
      </c>
      <c r="CD21" s="63">
        <f t="shared" si="15"/>
        <v>2.4994521044413336</v>
      </c>
      <c r="CE21" s="63">
        <f t="shared" si="16"/>
        <v>1.1282514695168033</v>
      </c>
      <c r="CF21" s="63">
        <f t="shared" si="17"/>
        <v>2.1682469193785536</v>
      </c>
      <c r="CG21" s="63">
        <f t="shared" si="18"/>
        <v>1.1586752054266454</v>
      </c>
      <c r="CH21" s="63">
        <f t="shared" si="48"/>
        <v>31.745203977021824</v>
      </c>
      <c r="CI21" s="55">
        <f t="shared" si="49"/>
        <v>29.767678928704221</v>
      </c>
      <c r="CK21" s="63">
        <f t="shared" si="50"/>
        <v>8.6368991615369257</v>
      </c>
      <c r="CL21" s="63">
        <f t="shared" si="51"/>
        <v>0.41413391719143172</v>
      </c>
      <c r="CM21" s="63">
        <f t="shared" si="52"/>
        <v>1.2697953555377097</v>
      </c>
      <c r="CN21" s="63">
        <f t="shared" si="53"/>
        <v>7.0809787880681423</v>
      </c>
      <c r="CO21" s="63">
        <f t="shared" si="54"/>
        <v>0.9476452726289627</v>
      </c>
      <c r="CP21" s="63">
        <f t="shared" si="55"/>
        <v>1.158654866291611</v>
      </c>
      <c r="CQ21" s="63">
        <f t="shared" si="56"/>
        <v>3.426245153230429</v>
      </c>
      <c r="CR21" s="63">
        <f t="shared" si="57"/>
        <v>1.7310739019132719</v>
      </c>
      <c r="CS21" s="63">
        <f t="shared" si="58"/>
        <v>1.8564788787634152</v>
      </c>
      <c r="CT21" s="63">
        <f t="shared" si="59"/>
        <v>0.46673056947256264</v>
      </c>
      <c r="CU21" s="63">
        <f t="shared" si="60"/>
        <v>1.0430438467215863</v>
      </c>
      <c r="CV21" s="63">
        <f t="shared" si="61"/>
        <v>0.7702483656694552</v>
      </c>
      <c r="CW21" s="63">
        <f t="shared" si="62"/>
        <v>28.801928077025508</v>
      </c>
      <c r="CX21" s="63"/>
      <c r="CY21" s="63"/>
      <c r="CZ21" s="63">
        <f t="shared" si="63"/>
        <v>3.9854744635653434</v>
      </c>
      <c r="DA21" s="63">
        <f t="shared" si="64"/>
        <v>0.34379821422425172</v>
      </c>
      <c r="DB21" s="63">
        <f t="shared" si="65"/>
        <v>1.0263314304791022</v>
      </c>
      <c r="DC21" s="63">
        <f t="shared" si="66"/>
        <v>7.1317236745654835</v>
      </c>
      <c r="DD21" s="63">
        <f t="shared" si="67"/>
        <v>1.7010447376409907</v>
      </c>
      <c r="DE21" s="63">
        <f t="shared" si="68"/>
        <v>2.3023939845574737</v>
      </c>
      <c r="DF21" s="63">
        <f t="shared" si="69"/>
        <v>5.208862645645338</v>
      </c>
      <c r="DG21" s="63">
        <f t="shared" si="70"/>
        <v>1.5466531910031347</v>
      </c>
      <c r="DH21" s="63">
        <f t="shared" si="71"/>
        <v>2.3437520765826187</v>
      </c>
      <c r="DI21" s="63">
        <f t="shared" si="72"/>
        <v>1.0579685523433748</v>
      </c>
      <c r="DJ21" s="63">
        <f t="shared" si="73"/>
        <v>2.0331788758053517</v>
      </c>
      <c r="DK21" s="63">
        <f t="shared" si="74"/>
        <v>1.0864970822917537</v>
      </c>
      <c r="DL21" s="63">
        <f t="shared" si="75"/>
        <v>29.767678928704218</v>
      </c>
      <c r="DM21" s="63">
        <f t="shared" si="76"/>
        <v>29.767678928704221</v>
      </c>
      <c r="DN21" s="63"/>
      <c r="DO21" s="61">
        <f t="shared" si="2"/>
        <v>43252</v>
      </c>
      <c r="DP21" s="63">
        <f t="shared" si="77"/>
        <v>4.6514246979715823</v>
      </c>
      <c r="DQ21" s="63">
        <f t="shared" si="21"/>
        <v>7.0335702967180003E-2</v>
      </c>
      <c r="DR21" s="63">
        <f t="shared" si="22"/>
        <v>0.24346392505860748</v>
      </c>
      <c r="DS21" s="63">
        <f t="shared" si="23"/>
        <v>-5.0744886497341213E-2</v>
      </c>
      <c r="DT21" s="63">
        <f t="shared" si="24"/>
        <v>-0.75339946501202804</v>
      </c>
      <c r="DU21" s="63">
        <f t="shared" si="25"/>
        <v>-1.1437391182658627</v>
      </c>
      <c r="DV21" s="63">
        <f t="shared" si="26"/>
        <v>-1.782617492414909</v>
      </c>
      <c r="DW21" s="63">
        <f t="shared" si="27"/>
        <v>0.18442071091013723</v>
      </c>
      <c r="DX21" s="63">
        <f t="shared" si="28"/>
        <v>-0.48727319781920353</v>
      </c>
      <c r="DY21" s="63">
        <f t="shared" si="29"/>
        <v>-0.5912379828708122</v>
      </c>
      <c r="DZ21" s="63">
        <f t="shared" si="30"/>
        <v>-0.99013502908376538</v>
      </c>
      <c r="EA21" s="63">
        <f t="shared" si="31"/>
        <v>-0.31624871662229848</v>
      </c>
      <c r="EB21" s="63">
        <f t="shared" si="32"/>
        <v>-0.96575085167870967</v>
      </c>
      <c r="EC21" s="63"/>
      <c r="ED21" s="81">
        <f>+'Infla Interanual PondENGHO'!CI22</f>
        <v>-9.6575085167871499E-3</v>
      </c>
      <c r="EE21" s="55">
        <f t="shared" si="78"/>
        <v>-0.96575085167871499</v>
      </c>
    </row>
    <row r="22" spans="1:135" x14ac:dyDescent="0.3">
      <c r="A22" s="61">
        <f>+'Indice PondENGHO'!A21</f>
        <v>43282</v>
      </c>
      <c r="B22" s="55">
        <f>+'Indice PondENGHO'!B21</f>
        <v>7</v>
      </c>
      <c r="C22" s="55">
        <f>+'Indice PondENGHO'!C21</f>
        <v>2018</v>
      </c>
      <c r="D22" s="62">
        <f>+'Indice PondENGHO'!BL21</f>
        <v>149.444580078125</v>
      </c>
      <c r="E22" s="62">
        <f>+'Indice PondENGHO'!BM21</f>
        <v>149.92852783203125</v>
      </c>
      <c r="F22" s="62">
        <f>+'Indice PondENGHO'!BN21</f>
        <v>150.00639343261719</v>
      </c>
      <c r="G22" s="62">
        <f>+'Indice PondENGHO'!BO21</f>
        <v>149.98928833007813</v>
      </c>
      <c r="H22" s="62">
        <f>+'Indice PondENGHO'!BP21</f>
        <v>150.0003662109375</v>
      </c>
      <c r="I22" s="62">
        <f>+'Indice PondENGHO'!CD21</f>
        <v>149.919921875</v>
      </c>
      <c r="K22" s="63">
        <f t="shared" si="33"/>
        <v>3.7749828493005979</v>
      </c>
      <c r="L22" s="63">
        <f t="shared" si="34"/>
        <v>4.8497681490367572</v>
      </c>
      <c r="M22" s="63">
        <f t="shared" si="35"/>
        <v>5.5285334988988861</v>
      </c>
      <c r="N22" s="63">
        <f t="shared" si="36"/>
        <v>6.9870842748464606</v>
      </c>
      <c r="O22" s="63">
        <f t="shared" si="37"/>
        <v>10.100717327768253</v>
      </c>
      <c r="P22" s="63">
        <f t="shared" si="38"/>
        <v>31.241086099850953</v>
      </c>
      <c r="Q22" s="63">
        <f t="shared" si="39"/>
        <v>31.241086680758556</v>
      </c>
      <c r="S22" s="62">
        <f>+'Indice PondENGHO'!D21</f>
        <v>147.25505065917969</v>
      </c>
      <c r="T22" s="62">
        <f>+'Indice PondENGHO'!P21</f>
        <v>147.28890991210938</v>
      </c>
      <c r="U22" s="62">
        <f>+'Indice PondENGHO'!AB21</f>
        <v>147.24864196777344</v>
      </c>
      <c r="V22" s="62">
        <f>+'Indice PondENGHO'!AN21</f>
        <v>147.1737060546875</v>
      </c>
      <c r="W22" s="62">
        <f>+'Indice PondENGHO'!AZ21</f>
        <v>147.16964721679688</v>
      </c>
      <c r="Y22" s="63">
        <f t="shared" si="40"/>
        <v>10.540163600223508</v>
      </c>
      <c r="Z22" s="63">
        <f t="shared" si="41"/>
        <v>8.4681620074661517</v>
      </c>
      <c r="AA22" s="63">
        <f t="shared" si="42"/>
        <v>7.7535093580110264</v>
      </c>
      <c r="AB22" s="63">
        <f t="shared" si="43"/>
        <v>6.4362941591655636</v>
      </c>
      <c r="AC22" s="63">
        <f t="shared" si="44"/>
        <v>4.7815796939459618</v>
      </c>
      <c r="AE22" s="62">
        <f>+'Indice PondENGHO'!D21</f>
        <v>147.25505065917969</v>
      </c>
      <c r="AF22" s="62">
        <f>+'Indice PondENGHO'!E21</f>
        <v>140.44033813476563</v>
      </c>
      <c r="AG22" s="62">
        <f>+'Indice PondENGHO'!F21</f>
        <v>132.2667236328125</v>
      </c>
      <c r="AH22" s="62">
        <f>+'Indice PondENGHO'!G21</f>
        <v>185.08726501464844</v>
      </c>
      <c r="AI22" s="62">
        <f>+'Indice PondENGHO'!H21</f>
        <v>141.29472351074219</v>
      </c>
      <c r="AJ22" s="62">
        <f>+'Indice PondENGHO'!I21</f>
        <v>150.44444274902344</v>
      </c>
      <c r="AK22" s="62">
        <f>+'Indice PondENGHO'!J21</f>
        <v>155.82109069824219</v>
      </c>
      <c r="AL22" s="62">
        <f>+'Indice PondENGHO'!K21</f>
        <v>163.96601867675781</v>
      </c>
      <c r="AM22" s="62">
        <f>+'Indice PondENGHO'!L21</f>
        <v>147.61213684082031</v>
      </c>
      <c r="AN22" s="62">
        <f>+'Indice PondENGHO'!M21</f>
        <v>153.11579895019531</v>
      </c>
      <c r="AO22" s="62">
        <f>+'Indice PondENGHO'!N21</f>
        <v>143.60623168945313</v>
      </c>
      <c r="AP22" s="62">
        <f>+'Indice PondENGHO'!O21</f>
        <v>141.64138793945313</v>
      </c>
      <c r="AQ22" s="62">
        <f t="shared" si="0"/>
        <v>149.444580078125</v>
      </c>
      <c r="AR22" s="62"/>
      <c r="AS22" s="62">
        <f>+'Indice PondENGHO'!AZ21</f>
        <v>147.16964721679688</v>
      </c>
      <c r="AT22" s="62">
        <f>+'Indice PondENGHO'!BA21</f>
        <v>139.98643493652344</v>
      </c>
      <c r="AU22" s="62">
        <f>+'Indice PondENGHO'!BB21</f>
        <v>133.23309326171875</v>
      </c>
      <c r="AV22" s="62">
        <f>+'Indice PondENGHO'!BC21</f>
        <v>181.14044189453125</v>
      </c>
      <c r="AW22" s="62">
        <f>+'Indice PondENGHO'!BD21</f>
        <v>143.05097961425781</v>
      </c>
      <c r="AX22" s="62">
        <f>+'Indice PondENGHO'!BE21</f>
        <v>150.50642395019531</v>
      </c>
      <c r="AY22" s="62">
        <f>+'Indice PondENGHO'!BF21</f>
        <v>154.90863037109375</v>
      </c>
      <c r="AZ22" s="62">
        <f>+'Indice PondENGHO'!BG21</f>
        <v>162.114501953125</v>
      </c>
      <c r="BA22" s="62">
        <f>+'Indice PondENGHO'!BH21</f>
        <v>147.81600952148438</v>
      </c>
      <c r="BB22" s="62">
        <f>+'Indice PondENGHO'!BI21</f>
        <v>151.48786926269531</v>
      </c>
      <c r="BC22" s="62">
        <f>+'Indice PondENGHO'!BJ21</f>
        <v>144.53202819824219</v>
      </c>
      <c r="BD22" s="62">
        <f>+'Indice PondENGHO'!BK21</f>
        <v>142.07559204101563</v>
      </c>
      <c r="BE22" s="62">
        <f t="shared" si="1"/>
        <v>150.0003662109375</v>
      </c>
      <c r="BG22" s="63">
        <f t="shared" ref="BG22:BR22" si="84">+AE$1*(AE22-AE10)/$AQ10</f>
        <v>10.540163600223508</v>
      </c>
      <c r="BH22" s="63">
        <f t="shared" si="84"/>
        <v>0.44653506353510997</v>
      </c>
      <c r="BI22" s="63">
        <f t="shared" si="84"/>
        <v>1.4641302381572157</v>
      </c>
      <c r="BJ22" s="63">
        <f t="shared" si="84"/>
        <v>7.4612081403378596</v>
      </c>
      <c r="BK22" s="63">
        <f t="shared" si="84"/>
        <v>1.1044634175917172</v>
      </c>
      <c r="BL22" s="63">
        <f t="shared" si="84"/>
        <v>1.2507262905567378</v>
      </c>
      <c r="BM22" s="63">
        <f t="shared" si="84"/>
        <v>4.1267807941713555</v>
      </c>
      <c r="BN22" s="63">
        <f t="shared" si="84"/>
        <v>1.8496456192566617</v>
      </c>
      <c r="BO22" s="63">
        <f t="shared" si="84"/>
        <v>2.1586744821855466</v>
      </c>
      <c r="BP22" s="63">
        <f t="shared" si="84"/>
        <v>0.51952750179526175</v>
      </c>
      <c r="BQ22" s="63">
        <f t="shared" si="84"/>
        <v>1.1649158680382059</v>
      </c>
      <c r="BR22" s="63">
        <f t="shared" si="84"/>
        <v>0.94177843188632471</v>
      </c>
      <c r="BS22" s="63">
        <f t="shared" si="46"/>
        <v>33.028549447735507</v>
      </c>
      <c r="BT22" s="55">
        <f t="shared" si="47"/>
        <v>30.935452525103035</v>
      </c>
      <c r="BV22" s="63">
        <f t="shared" si="7"/>
        <v>4.7815796939459618</v>
      </c>
      <c r="BW22" s="63">
        <f t="shared" si="8"/>
        <v>0.36255670674208818</v>
      </c>
      <c r="BX22" s="63">
        <f t="shared" si="9"/>
        <v>1.1452267724478751</v>
      </c>
      <c r="BY22" s="63">
        <f t="shared" si="10"/>
        <v>7.3256208911635463</v>
      </c>
      <c r="BZ22" s="63">
        <f t="shared" si="11"/>
        <v>1.9592360968150151</v>
      </c>
      <c r="CA22" s="63">
        <f t="shared" si="12"/>
        <v>2.4166547221906378</v>
      </c>
      <c r="CB22" s="63">
        <f t="shared" si="13"/>
        <v>6.161845482339384</v>
      </c>
      <c r="CC22" s="63">
        <f t="shared" si="14"/>
        <v>1.6146592486942939</v>
      </c>
      <c r="CD22" s="63">
        <f t="shared" si="15"/>
        <v>2.7037515144860689</v>
      </c>
      <c r="CE22" s="63">
        <f t="shared" si="16"/>
        <v>1.1791866129832205</v>
      </c>
      <c r="CF22" s="63">
        <f t="shared" si="17"/>
        <v>2.1930568635904581</v>
      </c>
      <c r="CG22" s="63">
        <f t="shared" si="18"/>
        <v>1.3096794477493681</v>
      </c>
      <c r="CH22" s="63">
        <f t="shared" si="48"/>
        <v>33.153054053147919</v>
      </c>
      <c r="CI22" s="55">
        <f t="shared" si="49"/>
        <v>31.237013703063088</v>
      </c>
      <c r="CK22" s="63">
        <f t="shared" si="50"/>
        <v>9.8722086229520727</v>
      </c>
      <c r="CL22" s="63">
        <f t="shared" si="51"/>
        <v>0.41823708548397537</v>
      </c>
      <c r="CM22" s="63">
        <f t="shared" si="52"/>
        <v>1.3713448586276242</v>
      </c>
      <c r="CN22" s="63">
        <f t="shared" si="53"/>
        <v>6.9883738179473482</v>
      </c>
      <c r="CO22" s="63">
        <f t="shared" si="54"/>
        <v>1.0344709710817823</v>
      </c>
      <c r="CP22" s="63">
        <f t="shared" si="55"/>
        <v>1.1714648215066847</v>
      </c>
      <c r="CQ22" s="63">
        <f t="shared" si="56"/>
        <v>3.8652569814369433</v>
      </c>
      <c r="CR22" s="63">
        <f t="shared" si="57"/>
        <v>1.7324292225828384</v>
      </c>
      <c r="CS22" s="63">
        <f t="shared" si="58"/>
        <v>2.021874199061469</v>
      </c>
      <c r="CT22" s="63">
        <f t="shared" si="59"/>
        <v>0.48660382111859929</v>
      </c>
      <c r="CU22" s="63">
        <f t="shared" si="60"/>
        <v>1.0910924074476993</v>
      </c>
      <c r="CV22" s="63">
        <f t="shared" si="61"/>
        <v>0.882095715855995</v>
      </c>
      <c r="CW22" s="63">
        <f t="shared" si="62"/>
        <v>30.935452525103031</v>
      </c>
      <c r="CX22" s="63"/>
      <c r="CY22" s="63"/>
      <c r="CZ22" s="63">
        <f t="shared" si="63"/>
        <v>4.5052341236084734</v>
      </c>
      <c r="DA22" s="63">
        <f t="shared" si="64"/>
        <v>0.34160318378163701</v>
      </c>
      <c r="DB22" s="63">
        <f t="shared" si="65"/>
        <v>1.0790397870048494</v>
      </c>
      <c r="DC22" s="63">
        <f t="shared" si="66"/>
        <v>6.9022455606618003</v>
      </c>
      <c r="DD22" s="63">
        <f t="shared" si="67"/>
        <v>1.8460044346332367</v>
      </c>
      <c r="DE22" s="63">
        <f t="shared" si="68"/>
        <v>2.2769871080843394</v>
      </c>
      <c r="DF22" s="63">
        <f t="shared" si="69"/>
        <v>5.805729133111849</v>
      </c>
      <c r="DG22" s="63">
        <f t="shared" si="70"/>
        <v>1.5213419854588675</v>
      </c>
      <c r="DH22" s="63">
        <f t="shared" si="71"/>
        <v>2.5474914911997257</v>
      </c>
      <c r="DI22" s="63">
        <f t="shared" si="72"/>
        <v>1.1110369599487309</v>
      </c>
      <c r="DJ22" s="63">
        <f t="shared" si="73"/>
        <v>2.0663118151875701</v>
      </c>
      <c r="DK22" s="63">
        <f t="shared" si="74"/>
        <v>1.2339881203820078</v>
      </c>
      <c r="DL22" s="63">
        <f t="shared" si="75"/>
        <v>31.237013703063088</v>
      </c>
      <c r="DM22" s="63">
        <f t="shared" si="76"/>
        <v>31.237013703063088</v>
      </c>
      <c r="DN22" s="63"/>
      <c r="DO22" s="61">
        <f t="shared" si="2"/>
        <v>43282</v>
      </c>
      <c r="DP22" s="63">
        <f t="shared" si="77"/>
        <v>5.3669744993435993</v>
      </c>
      <c r="DQ22" s="63">
        <f t="shared" si="21"/>
        <v>7.6633901702338358E-2</v>
      </c>
      <c r="DR22" s="63">
        <f t="shared" si="22"/>
        <v>0.29230507162277486</v>
      </c>
      <c r="DS22" s="63">
        <f t="shared" si="23"/>
        <v>8.612825728554796E-2</v>
      </c>
      <c r="DT22" s="63">
        <f t="shared" si="24"/>
        <v>-0.81153346355145439</v>
      </c>
      <c r="DU22" s="63">
        <f t="shared" si="25"/>
        <v>-1.1055222865776546</v>
      </c>
      <c r="DV22" s="63">
        <f t="shared" si="26"/>
        <v>-1.9404721516749057</v>
      </c>
      <c r="DW22" s="63">
        <f t="shared" si="27"/>
        <v>0.21108723712397093</v>
      </c>
      <c r="DX22" s="63">
        <f t="shared" si="28"/>
        <v>-0.5256172921382567</v>
      </c>
      <c r="DY22" s="63">
        <f t="shared" si="29"/>
        <v>-0.62443313883013163</v>
      </c>
      <c r="DZ22" s="63">
        <f t="shared" si="30"/>
        <v>-0.97521940773987081</v>
      </c>
      <c r="EA22" s="63">
        <f t="shared" si="31"/>
        <v>-0.35189240452601278</v>
      </c>
      <c r="EB22" s="63">
        <f t="shared" si="32"/>
        <v>-0.30156117796005688</v>
      </c>
      <c r="EC22" s="63"/>
      <c r="ED22" s="81">
        <f>+'Infla Interanual PondENGHO'!CI23</f>
        <v>-3.0156117796005244E-3</v>
      </c>
      <c r="EE22" s="55">
        <f t="shared" si="78"/>
        <v>-0.30156117796005244</v>
      </c>
    </row>
    <row r="23" spans="1:135" x14ac:dyDescent="0.3">
      <c r="A23" s="61">
        <f>+'Indice PondENGHO'!A22</f>
        <v>43313</v>
      </c>
      <c r="B23" s="55">
        <f>+'Indice PondENGHO'!B22</f>
        <v>8</v>
      </c>
      <c r="C23" s="55">
        <f>+'Indice PondENGHO'!C22</f>
        <v>2018</v>
      </c>
      <c r="D23" s="62">
        <f>+'Indice PondENGHO'!BL22</f>
        <v>155.24354553222656</v>
      </c>
      <c r="E23" s="62">
        <f>+'Indice PondENGHO'!BM22</f>
        <v>155.79054260253906</v>
      </c>
      <c r="F23" s="62">
        <f>+'Indice PondENGHO'!BN22</f>
        <v>155.86976623535156</v>
      </c>
      <c r="G23" s="62">
        <f>+'Indice PondENGHO'!BO22</f>
        <v>155.79861450195313</v>
      </c>
      <c r="H23" s="62">
        <f>+'Indice PondENGHO'!BP22</f>
        <v>155.79965209960938</v>
      </c>
      <c r="I23" s="62">
        <f>+'Indice PondENGHO'!CD22</f>
        <v>155.74247741699219</v>
      </c>
      <c r="K23" s="63">
        <f t="shared" si="33"/>
        <v>4.1629924605854232</v>
      </c>
      <c r="L23" s="63">
        <f t="shared" si="34"/>
        <v>5.3477117620576582</v>
      </c>
      <c r="M23" s="63">
        <f t="shared" si="35"/>
        <v>6.0911873119353546</v>
      </c>
      <c r="N23" s="63">
        <f t="shared" si="36"/>
        <v>7.6893886708567152</v>
      </c>
      <c r="O23" s="63">
        <f t="shared" si="37"/>
        <v>11.119336665722514</v>
      </c>
      <c r="P23" s="63">
        <f t="shared" si="38"/>
        <v>34.410616871157664</v>
      </c>
      <c r="Q23" s="63">
        <f t="shared" si="39"/>
        <v>34.410625545559185</v>
      </c>
      <c r="S23" s="62">
        <f>+'Indice PondENGHO'!D22</f>
        <v>153.15618896484375</v>
      </c>
      <c r="T23" s="62">
        <f>+'Indice PondENGHO'!P22</f>
        <v>153.02072143554688</v>
      </c>
      <c r="U23" s="62">
        <f>+'Indice PondENGHO'!AB22</f>
        <v>152.87081909179688</v>
      </c>
      <c r="V23" s="62">
        <f>+'Indice PondENGHO'!AN22</f>
        <v>152.71730041503906</v>
      </c>
      <c r="W23" s="62">
        <f>+'Indice PondENGHO'!AZ22</f>
        <v>152.58906555175781</v>
      </c>
      <c r="Y23" s="63">
        <f t="shared" si="40"/>
        <v>11.579490059831731</v>
      </c>
      <c r="Z23" s="63">
        <f t="shared" si="41"/>
        <v>9.2403082045836094</v>
      </c>
      <c r="AA23" s="63">
        <f t="shared" si="42"/>
        <v>8.4202154185876132</v>
      </c>
      <c r="AB23" s="63">
        <f t="shared" si="43"/>
        <v>6.9728091510592174</v>
      </c>
      <c r="AC23" s="63">
        <f t="shared" si="44"/>
        <v>5.1586406100707913</v>
      </c>
      <c r="AE23" s="62">
        <f>+'Indice PondENGHO'!D22</f>
        <v>153.15618896484375</v>
      </c>
      <c r="AF23" s="62">
        <f>+'Indice PondENGHO'!E22</f>
        <v>143.03816223144531</v>
      </c>
      <c r="AG23" s="62">
        <f>+'Indice PondENGHO'!F22</f>
        <v>133.31312561035156</v>
      </c>
      <c r="AH23" s="62">
        <f>+'Indice PondENGHO'!G22</f>
        <v>195.94821166992188</v>
      </c>
      <c r="AI23" s="62">
        <f>+'Indice PondENGHO'!H22</f>
        <v>145.41281127929688</v>
      </c>
      <c r="AJ23" s="62">
        <f>+'Indice PondENGHO'!I22</f>
        <v>156.11940002441406</v>
      </c>
      <c r="AK23" s="62">
        <f>+'Indice PondENGHO'!J22</f>
        <v>162.35047912597656</v>
      </c>
      <c r="AL23" s="62">
        <f>+'Indice PondENGHO'!K22</f>
        <v>183.40890502929688</v>
      </c>
      <c r="AM23" s="62">
        <f>+'Indice PondENGHO'!L22</f>
        <v>152.6910400390625</v>
      </c>
      <c r="AN23" s="62">
        <f>+'Indice PondENGHO'!M22</f>
        <v>156.70622253417969</v>
      </c>
      <c r="AO23" s="62">
        <f>+'Indice PondENGHO'!N22</f>
        <v>147.2626953125</v>
      </c>
      <c r="AP23" s="62">
        <f>+'Indice PondENGHO'!O22</f>
        <v>147.9444580078125</v>
      </c>
      <c r="AQ23" s="62">
        <f t="shared" si="0"/>
        <v>155.24354553222656</v>
      </c>
      <c r="AR23" s="62"/>
      <c r="AS23" s="62">
        <f>+'Indice PondENGHO'!AZ22</f>
        <v>152.58906555175781</v>
      </c>
      <c r="AT23" s="62">
        <f>+'Indice PondENGHO'!BA22</f>
        <v>142.50169372558594</v>
      </c>
      <c r="AU23" s="62">
        <f>+'Indice PondENGHO'!BB22</f>
        <v>134.53819274902344</v>
      </c>
      <c r="AV23" s="62">
        <f>+'Indice PondENGHO'!BC22</f>
        <v>192.45075988769531</v>
      </c>
      <c r="AW23" s="62">
        <f>+'Indice PondENGHO'!BD22</f>
        <v>147.16415405273438</v>
      </c>
      <c r="AX23" s="62">
        <f>+'Indice PondENGHO'!BE22</f>
        <v>156.98577880859375</v>
      </c>
      <c r="AY23" s="62">
        <f>+'Indice PondENGHO'!BF22</f>
        <v>161.17303466796875</v>
      </c>
      <c r="AZ23" s="62">
        <f>+'Indice PondENGHO'!BG22</f>
        <v>183.27915954589844</v>
      </c>
      <c r="BA23" s="62">
        <f>+'Indice PondENGHO'!BH22</f>
        <v>152.66766357421875</v>
      </c>
      <c r="BB23" s="62">
        <f>+'Indice PondENGHO'!BI22</f>
        <v>155.29176330566406</v>
      </c>
      <c r="BC23" s="62">
        <f>+'Indice PondENGHO'!BJ22</f>
        <v>148.10496520996094</v>
      </c>
      <c r="BD23" s="62">
        <f>+'Indice PondENGHO'!BK22</f>
        <v>149.11477661132813</v>
      </c>
      <c r="BE23" s="62">
        <f t="shared" si="1"/>
        <v>155.79965209960938</v>
      </c>
      <c r="BG23" s="63">
        <f t="shared" ref="BG23:BR23" si="85">+AE$1*(AE23-AE11)/$AQ11</f>
        <v>11.579490059831731</v>
      </c>
      <c r="BH23" s="63">
        <f t="shared" si="85"/>
        <v>0.4491281589360952</v>
      </c>
      <c r="BI23" s="63">
        <f t="shared" si="85"/>
        <v>1.5118798890164398</v>
      </c>
      <c r="BJ23" s="63">
        <f t="shared" si="85"/>
        <v>8.3785930140926848</v>
      </c>
      <c r="BK23" s="63">
        <f t="shared" si="85"/>
        <v>1.2115844530279709</v>
      </c>
      <c r="BL23" s="63">
        <f t="shared" si="85"/>
        <v>1.3366319466868419</v>
      </c>
      <c r="BM23" s="63">
        <f t="shared" si="85"/>
        <v>4.5519468925448709</v>
      </c>
      <c r="BN23" s="63">
        <f t="shared" si="85"/>
        <v>2.5740200309857606</v>
      </c>
      <c r="BO23" s="63">
        <f t="shared" si="85"/>
        <v>2.3841874061270238</v>
      </c>
      <c r="BP23" s="63">
        <f t="shared" si="85"/>
        <v>0.52446717278952026</v>
      </c>
      <c r="BQ23" s="63">
        <f t="shared" si="85"/>
        <v>1.2533279747699317</v>
      </c>
      <c r="BR23" s="63">
        <f t="shared" si="85"/>
        <v>1.0756317895714147</v>
      </c>
      <c r="BS23" s="63">
        <f t="shared" si="46"/>
        <v>36.830888788380285</v>
      </c>
      <c r="BT23" s="55">
        <f t="shared" si="47"/>
        <v>34.122628771837697</v>
      </c>
      <c r="BV23" s="63">
        <f t="shared" si="7"/>
        <v>5.1586406100707913</v>
      </c>
      <c r="BW23" s="63">
        <f t="shared" si="8"/>
        <v>0.3657989094266843</v>
      </c>
      <c r="BX23" s="63">
        <f t="shared" si="9"/>
        <v>1.1872192198502713</v>
      </c>
      <c r="BY23" s="63">
        <f t="shared" si="10"/>
        <v>8.2903921086513943</v>
      </c>
      <c r="BZ23" s="63">
        <f t="shared" si="11"/>
        <v>2.1360538031419698</v>
      </c>
      <c r="CA23" s="63">
        <f t="shared" si="12"/>
        <v>2.6224287403705193</v>
      </c>
      <c r="CB23" s="63">
        <f t="shared" si="13"/>
        <v>6.7563666594010705</v>
      </c>
      <c r="CC23" s="63">
        <f t="shared" si="14"/>
        <v>2.3372717149884967</v>
      </c>
      <c r="CD23" s="63">
        <f t="shared" si="15"/>
        <v>3.0078513106461435</v>
      </c>
      <c r="CE23" s="63">
        <f t="shared" si="16"/>
        <v>1.1954583153365612</v>
      </c>
      <c r="CF23" s="63">
        <f t="shared" si="17"/>
        <v>2.3519777062638938</v>
      </c>
      <c r="CG23" s="63">
        <f t="shared" si="18"/>
        <v>1.525099531936156</v>
      </c>
      <c r="CH23" s="63">
        <f t="shared" si="48"/>
        <v>36.934558630083949</v>
      </c>
      <c r="CI23" s="55">
        <f t="shared" si="49"/>
        <v>34.388339069463612</v>
      </c>
      <c r="CK23" s="63">
        <f t="shared" si="50"/>
        <v>10.72802350627714</v>
      </c>
      <c r="CL23" s="63">
        <f t="shared" si="51"/>
        <v>0.41610273176981522</v>
      </c>
      <c r="CM23" s="63">
        <f t="shared" si="52"/>
        <v>1.4007078812822724</v>
      </c>
      <c r="CN23" s="63">
        <f t="shared" si="53"/>
        <v>7.7624957869709448</v>
      </c>
      <c r="CO23" s="63">
        <f t="shared" si="54"/>
        <v>1.1224938598127596</v>
      </c>
      <c r="CP23" s="63">
        <f t="shared" si="55"/>
        <v>1.2383463234740915</v>
      </c>
      <c r="CQ23" s="63">
        <f t="shared" si="56"/>
        <v>4.2172317615216457</v>
      </c>
      <c r="CR23" s="63">
        <f t="shared" si="57"/>
        <v>2.3847464141650403</v>
      </c>
      <c r="CS23" s="63">
        <f t="shared" si="58"/>
        <v>2.2088726190998016</v>
      </c>
      <c r="CT23" s="63">
        <f t="shared" si="59"/>
        <v>0.48590189454668004</v>
      </c>
      <c r="CU23" s="63">
        <f t="shared" si="60"/>
        <v>1.1611678843309907</v>
      </c>
      <c r="CV23" s="63">
        <f t="shared" si="61"/>
        <v>0.99653810858651648</v>
      </c>
      <c r="CW23" s="63">
        <f t="shared" si="62"/>
        <v>34.122628771837689</v>
      </c>
      <c r="CX23" s="63"/>
      <c r="CY23" s="63"/>
      <c r="CZ23" s="63">
        <f t="shared" si="63"/>
        <v>4.8030107578468657</v>
      </c>
      <c r="DA23" s="63">
        <f t="shared" si="64"/>
        <v>0.3405812170274265</v>
      </c>
      <c r="DB23" s="63">
        <f t="shared" si="65"/>
        <v>1.1053738990329016</v>
      </c>
      <c r="DC23" s="63">
        <f t="shared" si="66"/>
        <v>7.7188634554007001</v>
      </c>
      <c r="DD23" s="63">
        <f t="shared" si="67"/>
        <v>1.9887970826658929</v>
      </c>
      <c r="DE23" s="63">
        <f t="shared" si="68"/>
        <v>2.4416419758137722</v>
      </c>
      <c r="DF23" s="63">
        <f t="shared" si="69"/>
        <v>6.2905916891574094</v>
      </c>
      <c r="DG23" s="63">
        <f t="shared" si="70"/>
        <v>2.1761432981366173</v>
      </c>
      <c r="DH23" s="63">
        <f t="shared" si="71"/>
        <v>2.800494024498243</v>
      </c>
      <c r="DI23" s="63">
        <f t="shared" si="72"/>
        <v>1.1130450021871559</v>
      </c>
      <c r="DJ23" s="63">
        <f t="shared" si="73"/>
        <v>2.1898354778481957</v>
      </c>
      <c r="DK23" s="63">
        <f t="shared" si="74"/>
        <v>1.419961189848435</v>
      </c>
      <c r="DL23" s="63">
        <f t="shared" si="75"/>
        <v>34.388339069463619</v>
      </c>
      <c r="DM23" s="63">
        <f t="shared" si="76"/>
        <v>34.388339069463612</v>
      </c>
      <c r="DN23" s="63"/>
      <c r="DO23" s="61">
        <f t="shared" si="2"/>
        <v>43313</v>
      </c>
      <c r="DP23" s="63">
        <f t="shared" si="77"/>
        <v>5.9250127484302739</v>
      </c>
      <c r="DQ23" s="63">
        <f t="shared" si="21"/>
        <v>7.5521514742388718E-2</v>
      </c>
      <c r="DR23" s="63">
        <f t="shared" si="22"/>
        <v>0.2953339822493708</v>
      </c>
      <c r="DS23" s="63">
        <f t="shared" si="23"/>
        <v>4.3632331570244709E-2</v>
      </c>
      <c r="DT23" s="63">
        <f t="shared" si="24"/>
        <v>-0.86630322285313333</v>
      </c>
      <c r="DU23" s="63">
        <f t="shared" si="25"/>
        <v>-1.2032956523396807</v>
      </c>
      <c r="DV23" s="63">
        <f t="shared" si="26"/>
        <v>-2.0733599276357637</v>
      </c>
      <c r="DW23" s="63">
        <f t="shared" si="27"/>
        <v>0.20860311602842296</v>
      </c>
      <c r="DX23" s="63">
        <f t="shared" si="28"/>
        <v>-0.59162140539844144</v>
      </c>
      <c r="DY23" s="63">
        <f t="shared" si="29"/>
        <v>-0.62714310764047587</v>
      </c>
      <c r="DZ23" s="63">
        <f t="shared" si="30"/>
        <v>-1.0286675935172049</v>
      </c>
      <c r="EA23" s="63">
        <f t="shared" si="31"/>
        <v>-0.42342308126191852</v>
      </c>
      <c r="EB23" s="63">
        <f t="shared" si="32"/>
        <v>-0.26571029762592957</v>
      </c>
      <c r="EC23" s="63"/>
      <c r="ED23" s="81">
        <f>+'Infla Interanual PondENGHO'!CI24</f>
        <v>-2.6571029762592069E-3</v>
      </c>
      <c r="EE23" s="55">
        <f t="shared" si="78"/>
        <v>-0.26571029762592069</v>
      </c>
    </row>
    <row r="24" spans="1:135" x14ac:dyDescent="0.3">
      <c r="A24" s="61">
        <f>+'Indice PondENGHO'!A23</f>
        <v>43344</v>
      </c>
      <c r="B24" s="55">
        <f>+'Indice PondENGHO'!B23</f>
        <v>9</v>
      </c>
      <c r="C24" s="55">
        <f>+'Indice PondENGHO'!C23</f>
        <v>2018</v>
      </c>
      <c r="D24" s="62">
        <f>+'Indice PondENGHO'!BL23</f>
        <v>164.28791809082031</v>
      </c>
      <c r="E24" s="62">
        <f>+'Indice PondENGHO'!BM23</f>
        <v>164.8741455078125</v>
      </c>
      <c r="F24" s="62">
        <f>+'Indice PondENGHO'!BN23</f>
        <v>164.9058837890625</v>
      </c>
      <c r="G24" s="62">
        <f>+'Indice PondENGHO'!BO23</f>
        <v>165.05226135253906</v>
      </c>
      <c r="H24" s="62">
        <f>+'Indice PondENGHO'!BP23</f>
        <v>164.9989013671875</v>
      </c>
      <c r="I24" s="62">
        <f>+'Indice PondENGHO'!CD23</f>
        <v>164.88812255859375</v>
      </c>
      <c r="K24" s="63">
        <f t="shared" si="33"/>
        <v>4.9241733575415365</v>
      </c>
      <c r="L24" s="63">
        <f t="shared" si="34"/>
        <v>6.3135699333529471</v>
      </c>
      <c r="M24" s="63">
        <f t="shared" si="35"/>
        <v>7.171427674823545</v>
      </c>
      <c r="N24" s="63">
        <f t="shared" si="36"/>
        <v>9.0903224053518965</v>
      </c>
      <c r="O24" s="63">
        <f t="shared" si="37"/>
        <v>13.1264201563318</v>
      </c>
      <c r="P24" s="63">
        <f t="shared" si="38"/>
        <v>40.625913527401721</v>
      </c>
      <c r="Q24" s="63">
        <f t="shared" si="39"/>
        <v>40.625905255577166</v>
      </c>
      <c r="S24" s="62">
        <f>+'Indice PondENGHO'!D23</f>
        <v>162.66508483886719</v>
      </c>
      <c r="T24" s="62">
        <f>+'Indice PondENGHO'!P23</f>
        <v>162.57383728027344</v>
      </c>
      <c r="U24" s="62">
        <f>+'Indice PondENGHO'!AB23</f>
        <v>162.41232299804688</v>
      </c>
      <c r="V24" s="62">
        <f>+'Indice PondENGHO'!AN23</f>
        <v>162.24862670898438</v>
      </c>
      <c r="W24" s="62">
        <f>+'Indice PondENGHO'!AZ23</f>
        <v>162.10818481445313</v>
      </c>
      <c r="Y24" s="63">
        <f t="shared" si="40"/>
        <v>13.868443525787336</v>
      </c>
      <c r="Z24" s="63">
        <f t="shared" si="41"/>
        <v>11.094809692880796</v>
      </c>
      <c r="AA24" s="63">
        <f t="shared" si="42"/>
        <v>10.121615165869361</v>
      </c>
      <c r="AB24" s="63">
        <f t="shared" si="43"/>
        <v>8.3922678371427413</v>
      </c>
      <c r="AC24" s="63">
        <f t="shared" si="44"/>
        <v>6.214595811002674</v>
      </c>
      <c r="AE24" s="62">
        <f>+'Indice PondENGHO'!D23</f>
        <v>162.66508483886719</v>
      </c>
      <c r="AF24" s="62">
        <f>+'Indice PondENGHO'!E23</f>
        <v>147.00080871582031</v>
      </c>
      <c r="AG24" s="62">
        <f>+'Indice PondENGHO'!F23</f>
        <v>140.56805419921875</v>
      </c>
      <c r="AH24" s="62">
        <f>+'Indice PondENGHO'!G23</f>
        <v>201.42463684082031</v>
      </c>
      <c r="AI24" s="62">
        <f>+'Indice PondENGHO'!H23</f>
        <v>158.48846435546875</v>
      </c>
      <c r="AJ24" s="62">
        <f>+'Indice PondENGHO'!I23</f>
        <v>163.31280517578125</v>
      </c>
      <c r="AK24" s="62">
        <f>+'Indice PondENGHO'!J23</f>
        <v>178.72264099121094</v>
      </c>
      <c r="AL24" s="62">
        <f>+'Indice PondENGHO'!K23</f>
        <v>187.62408447265625</v>
      </c>
      <c r="AM24" s="62">
        <f>+'Indice PondENGHO'!L23</f>
        <v>161.63885498046875</v>
      </c>
      <c r="AN24" s="62">
        <f>+'Indice PondENGHO'!M23</f>
        <v>160.87692260742188</v>
      </c>
      <c r="AO24" s="62">
        <f>+'Indice PondENGHO'!N23</f>
        <v>156.11994934082031</v>
      </c>
      <c r="AP24" s="62">
        <f>+'Indice PondENGHO'!O23</f>
        <v>159.53956604003906</v>
      </c>
      <c r="AQ24" s="62">
        <f t="shared" si="0"/>
        <v>164.28791809082031</v>
      </c>
      <c r="AR24" s="62"/>
      <c r="AS24" s="62">
        <f>+'Indice PondENGHO'!AZ23</f>
        <v>162.10818481445313</v>
      </c>
      <c r="AT24" s="62">
        <f>+'Indice PondENGHO'!BA23</f>
        <v>146.31703186035156</v>
      </c>
      <c r="AU24" s="62">
        <f>+'Indice PondENGHO'!BB23</f>
        <v>142.21060180664063</v>
      </c>
      <c r="AV24" s="62">
        <f>+'Indice PondENGHO'!BC23</f>
        <v>196.69549560546875</v>
      </c>
      <c r="AW24" s="62">
        <f>+'Indice PondENGHO'!BD23</f>
        <v>160.26600646972656</v>
      </c>
      <c r="AX24" s="62">
        <f>+'Indice PondENGHO'!BE23</f>
        <v>163.84651184082031</v>
      </c>
      <c r="AY24" s="62">
        <f>+'Indice PondENGHO'!BF23</f>
        <v>178.14494323730469</v>
      </c>
      <c r="AZ24" s="62">
        <f>+'Indice PondENGHO'!BG23</f>
        <v>186.80746459960938</v>
      </c>
      <c r="BA24" s="62">
        <f>+'Indice PondENGHO'!BH23</f>
        <v>161.30691528320313</v>
      </c>
      <c r="BB24" s="62">
        <f>+'Indice PondENGHO'!BI23</f>
        <v>159.89836120605469</v>
      </c>
      <c r="BC24" s="62">
        <f>+'Indice PondENGHO'!BJ23</f>
        <v>156.65069580078125</v>
      </c>
      <c r="BD24" s="62">
        <f>+'Indice PondENGHO'!BK23</f>
        <v>160.61630249023438</v>
      </c>
      <c r="BE24" s="62">
        <f t="shared" si="1"/>
        <v>164.9989013671875</v>
      </c>
      <c r="BG24" s="63">
        <f t="shared" ref="BG24:BR24" si="86">+AE$1*(AE24-AE12)/$AQ12</f>
        <v>13.868443525787336</v>
      </c>
      <c r="BH24" s="63">
        <f t="shared" si="86"/>
        <v>0.53882358906433336</v>
      </c>
      <c r="BI24" s="63">
        <f t="shared" si="86"/>
        <v>2.0058685663257871</v>
      </c>
      <c r="BJ24" s="63">
        <f t="shared" si="86"/>
        <v>8.6612627063918488</v>
      </c>
      <c r="BK24" s="63">
        <f t="shared" si="86"/>
        <v>1.6408623190895155</v>
      </c>
      <c r="BL24" s="63">
        <f t="shared" si="86"/>
        <v>1.4802074385733681</v>
      </c>
      <c r="BM24" s="63">
        <f t="shared" si="86"/>
        <v>5.8770134852373683</v>
      </c>
      <c r="BN24" s="63">
        <f t="shared" si="86"/>
        <v>2.6703711918450579</v>
      </c>
      <c r="BO24" s="63">
        <f t="shared" si="86"/>
        <v>2.8260141783645265</v>
      </c>
      <c r="BP24" s="63">
        <f t="shared" si="86"/>
        <v>0.50140020775092375</v>
      </c>
      <c r="BQ24" s="63">
        <f t="shared" si="86"/>
        <v>1.5114450122186773</v>
      </c>
      <c r="BR24" s="63">
        <f t="shared" si="86"/>
        <v>1.3777532509607566</v>
      </c>
      <c r="BS24" s="63">
        <f t="shared" si="46"/>
        <v>42.959465471609505</v>
      </c>
      <c r="BT24" s="55">
        <f t="shared" si="47"/>
        <v>40.401615506757558</v>
      </c>
      <c r="BV24" s="63">
        <f t="shared" si="7"/>
        <v>6.214595811002674</v>
      </c>
      <c r="BW24" s="63">
        <f t="shared" si="8"/>
        <v>0.43836319209659935</v>
      </c>
      <c r="BX24" s="63">
        <f t="shared" si="9"/>
        <v>1.571930384701425</v>
      </c>
      <c r="BY24" s="63">
        <f t="shared" si="10"/>
        <v>8.4241095130453338</v>
      </c>
      <c r="BZ24" s="63">
        <f t="shared" si="11"/>
        <v>2.8706503512427943</v>
      </c>
      <c r="CA24" s="63">
        <f t="shared" si="12"/>
        <v>2.8621365390027762</v>
      </c>
      <c r="CB24" s="63">
        <f t="shared" si="13"/>
        <v>8.8083916966071687</v>
      </c>
      <c r="CC24" s="63">
        <f t="shared" si="14"/>
        <v>2.3986422668996989</v>
      </c>
      <c r="CD24" s="63">
        <f t="shared" si="15"/>
        <v>3.5401421696557343</v>
      </c>
      <c r="CE24" s="63">
        <f t="shared" si="16"/>
        <v>1.1270037650246385</v>
      </c>
      <c r="CF24" s="63">
        <f t="shared" si="17"/>
        <v>2.8068515093258335</v>
      </c>
      <c r="CG24" s="63">
        <f t="shared" si="18"/>
        <v>1.9171311635657704</v>
      </c>
      <c r="CH24" s="63">
        <f t="shared" si="48"/>
        <v>42.97994836217044</v>
      </c>
      <c r="CI24" s="55">
        <f t="shared" si="49"/>
        <v>40.575340871900153</v>
      </c>
      <c r="CK24" s="63">
        <f t="shared" si="50"/>
        <v>13.04270239061354</v>
      </c>
      <c r="CL24" s="63">
        <f t="shared" si="51"/>
        <v>0.50674148833939692</v>
      </c>
      <c r="CM24" s="63">
        <f t="shared" si="52"/>
        <v>1.8864371258842212</v>
      </c>
      <c r="CN24" s="63">
        <f t="shared" si="53"/>
        <v>8.1455623766529026</v>
      </c>
      <c r="CO24" s="63">
        <f t="shared" si="54"/>
        <v>1.5431637192784049</v>
      </c>
      <c r="CP24" s="63">
        <f t="shared" si="55"/>
        <v>1.3920743926156474</v>
      </c>
      <c r="CQ24" s="63">
        <f t="shared" si="56"/>
        <v>5.5270901663221617</v>
      </c>
      <c r="CR24" s="63">
        <f t="shared" si="57"/>
        <v>2.511374593907485</v>
      </c>
      <c r="CS24" s="63">
        <f t="shared" si="58"/>
        <v>2.6577504398043272</v>
      </c>
      <c r="CT24" s="63">
        <f t="shared" si="59"/>
        <v>0.47154633294840725</v>
      </c>
      <c r="CU24" s="63">
        <f t="shared" si="60"/>
        <v>1.4214520495749932</v>
      </c>
      <c r="CV24" s="63">
        <f t="shared" si="61"/>
        <v>1.2957204308160652</v>
      </c>
      <c r="CW24" s="63">
        <f t="shared" si="62"/>
        <v>40.401615506757551</v>
      </c>
      <c r="CX24" s="63"/>
      <c r="CY24" s="63"/>
      <c r="CZ24" s="63">
        <f t="shared" si="63"/>
        <v>5.8669066162596595</v>
      </c>
      <c r="DA24" s="63">
        <f t="shared" si="64"/>
        <v>0.41383800173824958</v>
      </c>
      <c r="DB24" s="63">
        <f t="shared" si="65"/>
        <v>1.4839852912037459</v>
      </c>
      <c r="DC24" s="63">
        <f t="shared" si="66"/>
        <v>7.9528042275379356</v>
      </c>
      <c r="DD24" s="63">
        <f t="shared" si="67"/>
        <v>2.710045520395183</v>
      </c>
      <c r="DE24" s="63">
        <f t="shared" si="68"/>
        <v>2.7020080320565012</v>
      </c>
      <c r="DF24" s="63">
        <f t="shared" si="69"/>
        <v>8.3155869013939014</v>
      </c>
      <c r="DG24" s="63">
        <f t="shared" si="70"/>
        <v>2.2644449637092992</v>
      </c>
      <c r="DH24" s="63">
        <f t="shared" si="71"/>
        <v>3.34208115045571</v>
      </c>
      <c r="DI24" s="63">
        <f t="shared" si="72"/>
        <v>1.063951067238563</v>
      </c>
      <c r="DJ24" s="63">
        <f t="shared" si="73"/>
        <v>2.6498160446359331</v>
      </c>
      <c r="DK24" s="63">
        <f t="shared" si="74"/>
        <v>1.8098730552754783</v>
      </c>
      <c r="DL24" s="63">
        <f t="shared" si="75"/>
        <v>40.57534087190016</v>
      </c>
      <c r="DM24" s="63">
        <f t="shared" si="76"/>
        <v>40.575340871900153</v>
      </c>
      <c r="DN24" s="63"/>
      <c r="DO24" s="61">
        <f t="shared" si="2"/>
        <v>43344</v>
      </c>
      <c r="DP24" s="63">
        <f t="shared" si="77"/>
        <v>7.1757957743538805</v>
      </c>
      <c r="DQ24" s="63">
        <f t="shared" si="21"/>
        <v>9.2903486601147334E-2</v>
      </c>
      <c r="DR24" s="63">
        <f t="shared" si="22"/>
        <v>0.4024518346804753</v>
      </c>
      <c r="DS24" s="63">
        <f t="shared" si="23"/>
        <v>0.19275814911496703</v>
      </c>
      <c r="DT24" s="63">
        <f t="shared" si="24"/>
        <v>-1.1668818011167781</v>
      </c>
      <c r="DU24" s="63">
        <f t="shared" si="25"/>
        <v>-1.3099336394408538</v>
      </c>
      <c r="DV24" s="63">
        <f t="shared" si="26"/>
        <v>-2.7884967350717398</v>
      </c>
      <c r="DW24" s="63">
        <f t="shared" si="27"/>
        <v>0.24692963019818581</v>
      </c>
      <c r="DX24" s="63">
        <f t="shared" si="28"/>
        <v>-0.68433071065138273</v>
      </c>
      <c r="DY24" s="63">
        <f t="shared" si="29"/>
        <v>-0.59240473429015572</v>
      </c>
      <c r="DZ24" s="63">
        <f t="shared" si="30"/>
        <v>-1.22836399506094</v>
      </c>
      <c r="EA24" s="63">
        <f t="shared" si="31"/>
        <v>-0.51415262445941301</v>
      </c>
      <c r="EB24" s="63">
        <f t="shared" si="32"/>
        <v>-0.17372536514260872</v>
      </c>
      <c r="EC24" s="63"/>
      <c r="ED24" s="81">
        <f>+'Infla Interanual PondENGHO'!CI25</f>
        <v>-1.7372536514259629E-3</v>
      </c>
      <c r="EE24" s="55">
        <f t="shared" si="78"/>
        <v>-0.17372536514259629</v>
      </c>
    </row>
    <row r="25" spans="1:135" x14ac:dyDescent="0.3">
      <c r="A25" s="61">
        <f>+'Indice PondENGHO'!A24</f>
        <v>43374</v>
      </c>
      <c r="B25" s="55">
        <f>+'Indice PondENGHO'!B24</f>
        <v>10</v>
      </c>
      <c r="C25" s="55">
        <f>+'Indice PondENGHO'!C24</f>
        <v>2018</v>
      </c>
      <c r="D25" s="62">
        <f>+'Indice PondENGHO'!BL24</f>
        <v>172.71481323242188</v>
      </c>
      <c r="E25" s="62">
        <f>+'Indice PondENGHO'!BM24</f>
        <v>173.38253784179688</v>
      </c>
      <c r="F25" s="62">
        <f>+'Indice PondENGHO'!BN24</f>
        <v>173.43855285644531</v>
      </c>
      <c r="G25" s="62">
        <f>+'Indice PondENGHO'!BO24</f>
        <v>173.60946655273438</v>
      </c>
      <c r="H25" s="62">
        <f>+'Indice PondENGHO'!BP24</f>
        <v>173.39070129394531</v>
      </c>
      <c r="I25" s="62">
        <f>+'Indice PondENGHO'!CD24</f>
        <v>173.36407470703125</v>
      </c>
      <c r="K25" s="63">
        <f t="shared" si="33"/>
        <v>5.5780189047863065</v>
      </c>
      <c r="L25" s="63">
        <f t="shared" si="34"/>
        <v>7.1520243587842058</v>
      </c>
      <c r="M25" s="63">
        <f t="shared" si="35"/>
        <v>8.1311186422819244</v>
      </c>
      <c r="N25" s="63">
        <f t="shared" si="36"/>
        <v>10.309459820350709</v>
      </c>
      <c r="O25" s="63">
        <f t="shared" si="37"/>
        <v>14.863748763383148</v>
      </c>
      <c r="P25" s="63">
        <f t="shared" si="38"/>
        <v>46.034370489586294</v>
      </c>
      <c r="Q25" s="63">
        <f t="shared" si="39"/>
        <v>46.03438076291657</v>
      </c>
      <c r="S25" s="62">
        <f>+'Indice PondENGHO'!D24</f>
        <v>171.14715576171875</v>
      </c>
      <c r="T25" s="62">
        <f>+'Indice PondENGHO'!P24</f>
        <v>171.05281066894531</v>
      </c>
      <c r="U25" s="62">
        <f>+'Indice PondENGHO'!AB24</f>
        <v>170.88507080078125</v>
      </c>
      <c r="V25" s="62">
        <f>+'Indice PondENGHO'!AN24</f>
        <v>170.70466613769531</v>
      </c>
      <c r="W25" s="62">
        <f>+'Indice PondENGHO'!AZ24</f>
        <v>170.53556823730469</v>
      </c>
      <c r="Y25" s="63">
        <f t="shared" si="40"/>
        <v>15.838575647898146</v>
      </c>
      <c r="Z25" s="63">
        <f t="shared" si="41"/>
        <v>12.687062315624464</v>
      </c>
      <c r="AA25" s="63">
        <f t="shared" si="42"/>
        <v>11.590153826509823</v>
      </c>
      <c r="AB25" s="63">
        <f t="shared" si="43"/>
        <v>9.6190808511396142</v>
      </c>
      <c r="AC25" s="63">
        <f t="shared" si="44"/>
        <v>7.1327832095839314</v>
      </c>
      <c r="AE25" s="62">
        <f>+'Indice PondENGHO'!D24</f>
        <v>171.14715576171875</v>
      </c>
      <c r="AF25" s="62">
        <f>+'Indice PondENGHO'!E24</f>
        <v>150.09671020507813</v>
      </c>
      <c r="AG25" s="62">
        <f>+'Indice PondENGHO'!F24</f>
        <v>146.06565856933594</v>
      </c>
      <c r="AH25" s="62">
        <f>+'Indice PondENGHO'!G24</f>
        <v>218.41377258300781</v>
      </c>
      <c r="AI25" s="62">
        <f>+'Indice PondENGHO'!H24</f>
        <v>165.31678771972656</v>
      </c>
      <c r="AJ25" s="62">
        <f>+'Indice PondENGHO'!I24</f>
        <v>172.01838684082031</v>
      </c>
      <c r="AK25" s="62">
        <f>+'Indice PondENGHO'!J24</f>
        <v>192.40760803222656</v>
      </c>
      <c r="AL25" s="62">
        <f>+'Indice PondENGHO'!K24</f>
        <v>189.20487976074219</v>
      </c>
      <c r="AM25" s="62">
        <f>+'Indice PondENGHO'!L24</f>
        <v>166.72393798828125</v>
      </c>
      <c r="AN25" s="62">
        <f>+'Indice PondENGHO'!M24</f>
        <v>165.33642578125</v>
      </c>
      <c r="AO25" s="62">
        <f>+'Indice PondENGHO'!N24</f>
        <v>161.02804565429688</v>
      </c>
      <c r="AP25" s="62">
        <f>+'Indice PondENGHO'!O24</f>
        <v>169.23947143554688</v>
      </c>
      <c r="AQ25" s="62">
        <f t="shared" si="0"/>
        <v>172.71481323242188</v>
      </c>
      <c r="AR25" s="62"/>
      <c r="AS25" s="62">
        <f>+'Indice PondENGHO'!AZ24</f>
        <v>170.53556823730469</v>
      </c>
      <c r="AT25" s="62">
        <f>+'Indice PondENGHO'!BA24</f>
        <v>149.43562316894531</v>
      </c>
      <c r="AU25" s="62">
        <f>+'Indice PondENGHO'!BB24</f>
        <v>147.77781677246094</v>
      </c>
      <c r="AV25" s="62">
        <f>+'Indice PondENGHO'!BC24</f>
        <v>214.04167175292969</v>
      </c>
      <c r="AW25" s="62">
        <f>+'Indice PondENGHO'!BD24</f>
        <v>166.32734680175781</v>
      </c>
      <c r="AX25" s="62">
        <f>+'Indice PondENGHO'!BE24</f>
        <v>173.00791931152344</v>
      </c>
      <c r="AY25" s="62">
        <f>+'Indice PondENGHO'!BF24</f>
        <v>191.6588134765625</v>
      </c>
      <c r="AZ25" s="62">
        <f>+'Indice PondENGHO'!BG24</f>
        <v>187.9566650390625</v>
      </c>
      <c r="BA25" s="62">
        <f>+'Indice PondENGHO'!BH24</f>
        <v>165.90179443359375</v>
      </c>
      <c r="BB25" s="62">
        <f>+'Indice PondENGHO'!BI24</f>
        <v>164.35696411132813</v>
      </c>
      <c r="BC25" s="62">
        <f>+'Indice PondENGHO'!BJ24</f>
        <v>161.38650512695313</v>
      </c>
      <c r="BD25" s="62">
        <f>+'Indice PondENGHO'!BK24</f>
        <v>170.50984191894531</v>
      </c>
      <c r="BE25" s="62">
        <f t="shared" si="1"/>
        <v>173.39070129394531</v>
      </c>
      <c r="BG25" s="63">
        <f t="shared" ref="BG25:BR25" si="87">+AE$1*(AE25-AE13)/$AQ13</f>
        <v>15.838575647898146</v>
      </c>
      <c r="BH25" s="63">
        <f t="shared" si="87"/>
        <v>0.52873431801329607</v>
      </c>
      <c r="BI25" s="63">
        <f t="shared" si="87"/>
        <v>2.2756944733095099</v>
      </c>
      <c r="BJ25" s="63">
        <f t="shared" si="87"/>
        <v>10.43839686634548</v>
      </c>
      <c r="BK25" s="63">
        <f t="shared" si="87"/>
        <v>1.8437240312676235</v>
      </c>
      <c r="BL25" s="63">
        <f t="shared" si="87"/>
        <v>1.7185380361772318</v>
      </c>
      <c r="BM25" s="63">
        <f t="shared" si="87"/>
        <v>6.8644476876079397</v>
      </c>
      <c r="BN25" s="63">
        <f t="shared" si="87"/>
        <v>2.419697975465565</v>
      </c>
      <c r="BO25" s="63">
        <f t="shared" si="87"/>
        <v>2.9975986113620414</v>
      </c>
      <c r="BP25" s="63">
        <f t="shared" si="87"/>
        <v>0.53007131000576535</v>
      </c>
      <c r="BQ25" s="63">
        <f t="shared" si="87"/>
        <v>1.6118016088126252</v>
      </c>
      <c r="BR25" s="63">
        <f t="shared" si="87"/>
        <v>1.6152600776264348</v>
      </c>
      <c r="BS25" s="63">
        <f t="shared" si="46"/>
        <v>48.68254064389167</v>
      </c>
      <c r="BT25" s="55">
        <f t="shared" si="47"/>
        <v>45.75717533612471</v>
      </c>
      <c r="BV25" s="63">
        <f t="shared" si="7"/>
        <v>7.1327832095839314</v>
      </c>
      <c r="BW25" s="63">
        <f t="shared" si="8"/>
        <v>0.42985006985896113</v>
      </c>
      <c r="BX25" s="63">
        <f t="shared" si="9"/>
        <v>1.7755747750321222</v>
      </c>
      <c r="BY25" s="63">
        <f t="shared" si="10"/>
        <v>10.310670249930224</v>
      </c>
      <c r="BZ25" s="63">
        <f t="shared" si="11"/>
        <v>3.1778205248882863</v>
      </c>
      <c r="CA25" s="63">
        <f t="shared" si="12"/>
        <v>3.3667485031010993</v>
      </c>
      <c r="CB25" s="63">
        <f t="shared" si="13"/>
        <v>10.298689039137471</v>
      </c>
      <c r="CC25" s="63">
        <f t="shared" si="14"/>
        <v>2.1599395670596353</v>
      </c>
      <c r="CD25" s="63">
        <f t="shared" si="15"/>
        <v>3.7349201424727556</v>
      </c>
      <c r="CE25" s="63">
        <f t="shared" si="16"/>
        <v>1.215627520955181</v>
      </c>
      <c r="CF25" s="63">
        <f t="shared" si="17"/>
        <v>2.9748234999113352</v>
      </c>
      <c r="CG25" s="63">
        <f t="shared" si="18"/>
        <v>2.2479255754437113</v>
      </c>
      <c r="CH25" s="63">
        <f t="shared" si="48"/>
        <v>48.825372677374716</v>
      </c>
      <c r="CI25" s="55">
        <f t="shared" si="49"/>
        <v>45.963726064827682</v>
      </c>
      <c r="CK25" s="63">
        <f t="shared" si="50"/>
        <v>14.886825408243851</v>
      </c>
      <c r="CL25" s="63">
        <f t="shared" si="51"/>
        <v>0.4969623313732357</v>
      </c>
      <c r="CM25" s="63">
        <f t="shared" si="52"/>
        <v>2.1389465227045132</v>
      </c>
      <c r="CN25" s="63">
        <f t="shared" si="53"/>
        <v>9.8111468572533216</v>
      </c>
      <c r="CO25" s="63">
        <f t="shared" si="54"/>
        <v>1.7329334635028886</v>
      </c>
      <c r="CP25" s="63">
        <f t="shared" si="55"/>
        <v>1.6152699757059132</v>
      </c>
      <c r="CQ25" s="63">
        <f t="shared" si="56"/>
        <v>6.4519585928172587</v>
      </c>
      <c r="CR25" s="63">
        <f t="shared" si="57"/>
        <v>2.2742967614147309</v>
      </c>
      <c r="CS25" s="63">
        <f t="shared" si="58"/>
        <v>2.8174709748766351</v>
      </c>
      <c r="CT25" s="63">
        <f t="shared" si="59"/>
        <v>0.49821898265341263</v>
      </c>
      <c r="CU25" s="63">
        <f t="shared" si="60"/>
        <v>1.5149474091948605</v>
      </c>
      <c r="CV25" s="63">
        <f t="shared" si="61"/>
        <v>1.5181980563840776</v>
      </c>
      <c r="CW25" s="63">
        <f t="shared" si="62"/>
        <v>45.757175336124696</v>
      </c>
      <c r="CX25" s="63"/>
      <c r="CY25" s="63"/>
      <c r="CZ25" s="63">
        <f t="shared" si="63"/>
        <v>6.7147320245041549</v>
      </c>
      <c r="DA25" s="63">
        <f t="shared" si="64"/>
        <v>0.40465663192161977</v>
      </c>
      <c r="DB25" s="63">
        <f t="shared" si="65"/>
        <v>1.6715086458523412</v>
      </c>
      <c r="DC25" s="63">
        <f t="shared" si="66"/>
        <v>9.7063636573565866</v>
      </c>
      <c r="DD25" s="63">
        <f t="shared" si="67"/>
        <v>2.9915690158538655</v>
      </c>
      <c r="DE25" s="63">
        <f t="shared" si="68"/>
        <v>3.1694239580769588</v>
      </c>
      <c r="DF25" s="63">
        <f t="shared" si="69"/>
        <v>9.6950846632474796</v>
      </c>
      <c r="DG25" s="63">
        <f t="shared" si="70"/>
        <v>2.0333458841762533</v>
      </c>
      <c r="DH25" s="63">
        <f t="shared" si="71"/>
        <v>3.5160171216097198</v>
      </c>
      <c r="DI25" s="63">
        <f t="shared" si="72"/>
        <v>1.1443798030842565</v>
      </c>
      <c r="DJ25" s="63">
        <f t="shared" si="73"/>
        <v>2.8004696112539449</v>
      </c>
      <c r="DK25" s="63">
        <f t="shared" si="74"/>
        <v>2.1161750478904988</v>
      </c>
      <c r="DL25" s="63">
        <f t="shared" si="75"/>
        <v>45.963726064827682</v>
      </c>
      <c r="DM25" s="63">
        <f t="shared" si="76"/>
        <v>45.963726064827682</v>
      </c>
      <c r="DN25" s="63"/>
      <c r="DO25" s="61">
        <f t="shared" si="2"/>
        <v>43374</v>
      </c>
      <c r="DP25" s="63">
        <f t="shared" si="77"/>
        <v>8.1720933837396963</v>
      </c>
      <c r="DQ25" s="63">
        <f t="shared" si="21"/>
        <v>9.230569945161593E-2</v>
      </c>
      <c r="DR25" s="63">
        <f t="shared" si="22"/>
        <v>0.46743787685217209</v>
      </c>
      <c r="DS25" s="63">
        <f t="shared" si="23"/>
        <v>0.10478319989673501</v>
      </c>
      <c r="DT25" s="63">
        <f t="shared" si="24"/>
        <v>-1.2586355523509769</v>
      </c>
      <c r="DU25" s="63">
        <f t="shared" si="25"/>
        <v>-1.5541539823710455</v>
      </c>
      <c r="DV25" s="63">
        <f t="shared" si="26"/>
        <v>-3.2431260704302209</v>
      </c>
      <c r="DW25" s="63">
        <f t="shared" si="27"/>
        <v>0.24095087723847763</v>
      </c>
      <c r="DX25" s="63">
        <f t="shared" si="28"/>
        <v>-0.69854614673308468</v>
      </c>
      <c r="DY25" s="63">
        <f t="shared" si="29"/>
        <v>-0.64616082043084377</v>
      </c>
      <c r="DZ25" s="63">
        <f t="shared" si="30"/>
        <v>-1.2855222020590844</v>
      </c>
      <c r="EA25" s="63">
        <f t="shared" si="31"/>
        <v>-0.59797699150642125</v>
      </c>
      <c r="EB25" s="63">
        <f t="shared" si="32"/>
        <v>-0.20655072870298596</v>
      </c>
      <c r="EC25" s="63"/>
      <c r="ED25" s="81">
        <f>+'Infla Interanual PondENGHO'!CI26</f>
        <v>-2.0655072870296998E-3</v>
      </c>
      <c r="EE25" s="55">
        <f t="shared" si="78"/>
        <v>-0.20655072870296998</v>
      </c>
    </row>
    <row r="26" spans="1:135" x14ac:dyDescent="0.3">
      <c r="A26" s="61">
        <f>+'Indice PondENGHO'!A25</f>
        <v>43405</v>
      </c>
      <c r="B26" s="55">
        <f>+'Indice PondENGHO'!B25</f>
        <v>11</v>
      </c>
      <c r="C26" s="55">
        <f>+'Indice PondENGHO'!C25</f>
        <v>2018</v>
      </c>
      <c r="D26" s="62">
        <f>+'Indice PondENGHO'!BL25</f>
        <v>178.76881408691406</v>
      </c>
      <c r="E26" s="62">
        <f>+'Indice PondENGHO'!BM25</f>
        <v>179.38587951660156</v>
      </c>
      <c r="F26" s="62">
        <f>+'Indice PondENGHO'!BN25</f>
        <v>179.49664306640625</v>
      </c>
      <c r="G26" s="62">
        <f>+'Indice PondENGHO'!BO25</f>
        <v>179.58500671386719</v>
      </c>
      <c r="H26" s="62">
        <f>+'Indice PondENGHO'!BP25</f>
        <v>179.27323913574219</v>
      </c>
      <c r="I26" s="62">
        <f>+'Indice PondENGHO'!CD25</f>
        <v>179.33805847167969</v>
      </c>
      <c r="K26" s="63">
        <f t="shared" si="33"/>
        <v>5.9057268503002511</v>
      </c>
      <c r="L26" s="63">
        <f t="shared" si="34"/>
        <v>7.5589357902848242</v>
      </c>
      <c r="M26" s="63">
        <f t="shared" si="35"/>
        <v>8.6023316996287669</v>
      </c>
      <c r="N26" s="63">
        <f t="shared" si="36"/>
        <v>10.885675818813839</v>
      </c>
      <c r="O26" s="63">
        <f t="shared" si="37"/>
        <v>15.692883785228663</v>
      </c>
      <c r="P26" s="63">
        <f t="shared" si="38"/>
        <v>48.645553944256349</v>
      </c>
      <c r="Q26" s="63">
        <f t="shared" si="39"/>
        <v>48.645569873200188</v>
      </c>
      <c r="S26" s="62">
        <f>+'Indice PondENGHO'!D25</f>
        <v>178.02627563476563</v>
      </c>
      <c r="T26" s="62">
        <f>+'Indice PondENGHO'!P25</f>
        <v>178.04222106933594</v>
      </c>
      <c r="U26" s="62">
        <f>+'Indice PondENGHO'!AB25</f>
        <v>177.95889282226563</v>
      </c>
      <c r="V26" s="62">
        <f>+'Indice PondENGHO'!AN25</f>
        <v>177.85025024414063</v>
      </c>
      <c r="W26" s="62">
        <f>+'Indice PondENGHO'!AZ25</f>
        <v>177.76353454589844</v>
      </c>
      <c r="Y26" s="63">
        <f t="shared" si="40"/>
        <v>16.942534917658829</v>
      </c>
      <c r="Z26" s="63">
        <f t="shared" si="41"/>
        <v>13.592135108863584</v>
      </c>
      <c r="AA26" s="63">
        <f t="shared" si="42"/>
        <v>12.434167013502721</v>
      </c>
      <c r="AB26" s="63">
        <f t="shared" si="43"/>
        <v>10.332310250718878</v>
      </c>
      <c r="AC26" s="63">
        <f t="shared" si="44"/>
        <v>7.6770667066457587</v>
      </c>
      <c r="AE26" s="62">
        <f>+'Indice PondENGHO'!D25</f>
        <v>178.02627563476563</v>
      </c>
      <c r="AF26" s="62">
        <f>+'Indice PondENGHO'!E25</f>
        <v>156.03291320800781</v>
      </c>
      <c r="AG26" s="62">
        <f>+'Indice PondENGHO'!F25</f>
        <v>149.91159057617188</v>
      </c>
      <c r="AH26" s="62">
        <f>+'Indice PondENGHO'!G25</f>
        <v>223.36331176757813</v>
      </c>
      <c r="AI26" s="62">
        <f>+'Indice PondENGHO'!H25</f>
        <v>171.49072265625</v>
      </c>
      <c r="AJ26" s="62">
        <f>+'Indice PondENGHO'!I25</f>
        <v>182.98310852050781</v>
      </c>
      <c r="AK26" s="62">
        <f>+'Indice PondENGHO'!J25</f>
        <v>197.54998779296875</v>
      </c>
      <c r="AL26" s="62">
        <f>+'Indice PondENGHO'!K25</f>
        <v>194.69111633300781</v>
      </c>
      <c r="AM26" s="62">
        <f>+'Indice PondENGHO'!L25</f>
        <v>171.63076782226563</v>
      </c>
      <c r="AN26" s="62">
        <f>+'Indice PondENGHO'!M25</f>
        <v>170.27761840820313</v>
      </c>
      <c r="AO26" s="62">
        <f>+'Indice PondENGHO'!N25</f>
        <v>165.15493774414063</v>
      </c>
      <c r="AP26" s="62">
        <f>+'Indice PondENGHO'!O25</f>
        <v>177.05583190917969</v>
      </c>
      <c r="AQ26" s="62">
        <f t="shared" si="0"/>
        <v>178.76881408691406</v>
      </c>
      <c r="AR26" s="62"/>
      <c r="AS26" s="62">
        <f>+'Indice PondENGHO'!AZ25</f>
        <v>177.76353454589844</v>
      </c>
      <c r="AT26" s="62">
        <f>+'Indice PondENGHO'!BA25</f>
        <v>155.53384399414063</v>
      </c>
      <c r="AU26" s="62">
        <f>+'Indice PondENGHO'!BB25</f>
        <v>151.71250915527344</v>
      </c>
      <c r="AV26" s="62">
        <f>+'Indice PondENGHO'!BC25</f>
        <v>218.67825317382813</v>
      </c>
      <c r="AW26" s="62">
        <f>+'Indice PondENGHO'!BD25</f>
        <v>172.73661804199219</v>
      </c>
      <c r="AX26" s="62">
        <f>+'Indice PondENGHO'!BE25</f>
        <v>181.68672180175781</v>
      </c>
      <c r="AY26" s="62">
        <f>+'Indice PondENGHO'!BF25</f>
        <v>196.78080749511719</v>
      </c>
      <c r="AZ26" s="62">
        <f>+'Indice PondENGHO'!BG25</f>
        <v>194.08653259277344</v>
      </c>
      <c r="BA26" s="62">
        <f>+'Indice PondENGHO'!BH25</f>
        <v>171.18438720703125</v>
      </c>
      <c r="BB26" s="62">
        <f>+'Indice PondENGHO'!BI25</f>
        <v>168.90669250488281</v>
      </c>
      <c r="BC26" s="62">
        <f>+'Indice PondENGHO'!BJ25</f>
        <v>165.74391174316406</v>
      </c>
      <c r="BD26" s="62">
        <f>+'Indice PondENGHO'!BK25</f>
        <v>177.61990356445313</v>
      </c>
      <c r="BE26" s="62">
        <f t="shared" si="1"/>
        <v>179.27323913574219</v>
      </c>
      <c r="BG26" s="63">
        <f t="shared" ref="BG26:BR26" si="88">+AE$1*(AE26-AE14)/$AQ14</f>
        <v>16.942534917658829</v>
      </c>
      <c r="BH26" s="63">
        <f t="shared" si="88"/>
        <v>0.62014058465375044</v>
      </c>
      <c r="BI26" s="63">
        <f t="shared" si="88"/>
        <v>2.3800578290551182</v>
      </c>
      <c r="BJ26" s="63">
        <f t="shared" si="88"/>
        <v>10.644171696749318</v>
      </c>
      <c r="BK26" s="63">
        <f t="shared" si="88"/>
        <v>1.9831283803512547</v>
      </c>
      <c r="BL26" s="63">
        <f t="shared" si="88"/>
        <v>2.0159420648064295</v>
      </c>
      <c r="BM26" s="63">
        <f t="shared" si="88"/>
        <v>6.9031358681639947</v>
      </c>
      <c r="BN26" s="63">
        <f t="shared" si="88"/>
        <v>2.5555846946237488</v>
      </c>
      <c r="BO26" s="63">
        <f t="shared" si="88"/>
        <v>3.1794216463785769</v>
      </c>
      <c r="BP26" s="63">
        <f t="shared" si="88"/>
        <v>0.55411188644084808</v>
      </c>
      <c r="BQ26" s="63">
        <f t="shared" si="88"/>
        <v>1.6600982864696503</v>
      </c>
      <c r="BR26" s="63">
        <f t="shared" si="88"/>
        <v>1.7865133733242589</v>
      </c>
      <c r="BS26" s="63">
        <f t="shared" si="46"/>
        <v>51.224841228675778</v>
      </c>
      <c r="BT26" s="55">
        <f t="shared" si="47"/>
        <v>48.443937064791108</v>
      </c>
      <c r="BV26" s="63">
        <f t="shared" si="7"/>
        <v>7.6770667066457587</v>
      </c>
      <c r="BW26" s="63">
        <f t="shared" si="8"/>
        <v>0.50732329080268768</v>
      </c>
      <c r="BX26" s="63">
        <f t="shared" si="9"/>
        <v>1.8546551963716011</v>
      </c>
      <c r="BY26" s="63">
        <f t="shared" si="10"/>
        <v>10.522400707838214</v>
      </c>
      <c r="BZ26" s="63">
        <f t="shared" si="11"/>
        <v>3.4279892719077498</v>
      </c>
      <c r="CA26" s="63">
        <f t="shared" si="12"/>
        <v>3.783124389755498</v>
      </c>
      <c r="CB26" s="63">
        <f t="shared" si="13"/>
        <v>10.360818336102493</v>
      </c>
      <c r="CC26" s="63">
        <f t="shared" si="14"/>
        <v>2.3139254424892717</v>
      </c>
      <c r="CD26" s="63">
        <f t="shared" si="15"/>
        <v>4.0199309756046686</v>
      </c>
      <c r="CE26" s="63">
        <f t="shared" si="16"/>
        <v>1.2587605347488025</v>
      </c>
      <c r="CF26" s="63">
        <f t="shared" si="17"/>
        <v>3.0772137510805178</v>
      </c>
      <c r="CG26" s="63">
        <f t="shared" si="18"/>
        <v>2.4492552186512504</v>
      </c>
      <c r="CH26" s="63">
        <f t="shared" si="48"/>
        <v>51.252463821998518</v>
      </c>
      <c r="CI26" s="55">
        <f t="shared" si="49"/>
        <v>48.542519460498966</v>
      </c>
      <c r="CK26" s="63">
        <f t="shared" si="50"/>
        <v>16.022755280100803</v>
      </c>
      <c r="CL26" s="63">
        <f t="shared" si="51"/>
        <v>0.58647427173422728</v>
      </c>
      <c r="CM26" s="63">
        <f t="shared" si="52"/>
        <v>2.2508487857794406</v>
      </c>
      <c r="CN26" s="63">
        <f t="shared" si="53"/>
        <v>10.066318829222553</v>
      </c>
      <c r="CO26" s="63">
        <f t="shared" si="54"/>
        <v>1.8754679203448035</v>
      </c>
      <c r="CP26" s="63">
        <f t="shared" si="55"/>
        <v>1.9065002091031826</v>
      </c>
      <c r="CQ26" s="63">
        <f t="shared" si="56"/>
        <v>6.5283770827938143</v>
      </c>
      <c r="CR26" s="63">
        <f t="shared" si="57"/>
        <v>2.4168466146614689</v>
      </c>
      <c r="CS26" s="63">
        <f t="shared" si="58"/>
        <v>3.0068165843992016</v>
      </c>
      <c r="CT26" s="63">
        <f t="shared" si="59"/>
        <v>0.5240301523583083</v>
      </c>
      <c r="CU26" s="63">
        <f t="shared" si="60"/>
        <v>1.5699745471555129</v>
      </c>
      <c r="CV26" s="63">
        <f t="shared" si="61"/>
        <v>1.6895267871377915</v>
      </c>
      <c r="CW26" s="63">
        <f t="shared" si="62"/>
        <v>48.443937064791108</v>
      </c>
      <c r="CX26" s="63"/>
      <c r="CY26" s="63"/>
      <c r="CZ26" s="63">
        <f t="shared" si="63"/>
        <v>7.2711462477428457</v>
      </c>
      <c r="DA26" s="63">
        <f t="shared" si="64"/>
        <v>0.4804988654220283</v>
      </c>
      <c r="DB26" s="63">
        <f t="shared" si="65"/>
        <v>1.7565913762713894</v>
      </c>
      <c r="DC26" s="63">
        <f t="shared" si="66"/>
        <v>9.9660348603995619</v>
      </c>
      <c r="DD26" s="63">
        <f t="shared" si="67"/>
        <v>3.2467363231529216</v>
      </c>
      <c r="DE26" s="63">
        <f t="shared" si="68"/>
        <v>3.5830938771839449</v>
      </c>
      <c r="DF26" s="63">
        <f t="shared" si="69"/>
        <v>9.8129960630512851</v>
      </c>
      <c r="DG26" s="63">
        <f t="shared" si="70"/>
        <v>2.1915779739347414</v>
      </c>
      <c r="DH26" s="63">
        <f t="shared" si="71"/>
        <v>3.807379451861503</v>
      </c>
      <c r="DI26" s="63">
        <f t="shared" si="72"/>
        <v>1.1922042999994293</v>
      </c>
      <c r="DJ26" s="63">
        <f t="shared" si="73"/>
        <v>2.914507854973134</v>
      </c>
      <c r="DK26" s="63">
        <f t="shared" si="74"/>
        <v>2.3197522665061787</v>
      </c>
      <c r="DL26" s="63">
        <f t="shared" si="75"/>
        <v>48.542519460498958</v>
      </c>
      <c r="DM26" s="63">
        <f t="shared" si="76"/>
        <v>48.542519460498966</v>
      </c>
      <c r="DN26" s="63"/>
      <c r="DO26" s="61">
        <f t="shared" si="2"/>
        <v>43405</v>
      </c>
      <c r="DP26" s="63">
        <f t="shared" si="77"/>
        <v>8.7516090323579583</v>
      </c>
      <c r="DQ26" s="63">
        <f t="shared" si="21"/>
        <v>0.10597540631219898</v>
      </c>
      <c r="DR26" s="63">
        <f t="shared" si="22"/>
        <v>0.49425740950805119</v>
      </c>
      <c r="DS26" s="63">
        <f t="shared" si="23"/>
        <v>0.10028396882299084</v>
      </c>
      <c r="DT26" s="63">
        <f t="shared" si="24"/>
        <v>-1.3712684028081181</v>
      </c>
      <c r="DU26" s="63">
        <f t="shared" si="25"/>
        <v>-1.6765936680807623</v>
      </c>
      <c r="DV26" s="63">
        <f t="shared" si="26"/>
        <v>-3.2846189802574708</v>
      </c>
      <c r="DW26" s="63">
        <f t="shared" si="27"/>
        <v>0.22526864072672748</v>
      </c>
      <c r="DX26" s="63">
        <f t="shared" si="28"/>
        <v>-0.80056286746230132</v>
      </c>
      <c r="DY26" s="63">
        <f t="shared" si="29"/>
        <v>-0.66817414764112104</v>
      </c>
      <c r="DZ26" s="63">
        <f t="shared" si="30"/>
        <v>-1.3445333078176211</v>
      </c>
      <c r="EA26" s="63">
        <f t="shared" si="31"/>
        <v>-0.63022547936838724</v>
      </c>
      <c r="EB26" s="63">
        <f t="shared" si="32"/>
        <v>-9.8582395707850878E-2</v>
      </c>
      <c r="EC26" s="63"/>
      <c r="ED26" s="81">
        <f>+'Infla Interanual PondENGHO'!CI27</f>
        <v>-9.8582395707857984E-4</v>
      </c>
      <c r="EE26" s="55">
        <f t="shared" si="78"/>
        <v>-9.8582395707857984E-2</v>
      </c>
    </row>
    <row r="27" spans="1:135" x14ac:dyDescent="0.3">
      <c r="A27" s="61">
        <f>+'Indice PondENGHO'!A26</f>
        <v>43435</v>
      </c>
      <c r="B27" s="55">
        <f>+'Indice PondENGHO'!B26</f>
        <v>12</v>
      </c>
      <c r="C27" s="55">
        <f>+'Indice PondENGHO'!C26</f>
        <v>2018</v>
      </c>
      <c r="D27" s="62">
        <f>+'Indice PondENGHO'!BL26</f>
        <v>183.49003601074219</v>
      </c>
      <c r="E27" s="62">
        <f>+'Indice PondENGHO'!BM26</f>
        <v>184.32902526855469</v>
      </c>
      <c r="F27" s="62">
        <f>+'Indice PondENGHO'!BN26</f>
        <v>184.56544494628906</v>
      </c>
      <c r="G27" s="62">
        <f>+'Indice PondENGHO'!BO26</f>
        <v>184.79409790039063</v>
      </c>
      <c r="H27" s="62">
        <f>+'Indice PondENGHO'!BP26</f>
        <v>184.67665100097656</v>
      </c>
      <c r="I27" s="62">
        <f>+'Indice PondENGHO'!CD26</f>
        <v>184.48422241210938</v>
      </c>
      <c r="K27" s="63">
        <f t="shared" si="33"/>
        <v>5.7957069294524297</v>
      </c>
      <c r="L27" s="63">
        <f t="shared" si="34"/>
        <v>7.4058382895482335</v>
      </c>
      <c r="M27" s="63">
        <f t="shared" si="35"/>
        <v>8.4339785205549109</v>
      </c>
      <c r="N27" s="63">
        <f t="shared" si="36"/>
        <v>10.69020182317194</v>
      </c>
      <c r="O27" s="63">
        <f t="shared" si="37"/>
        <v>15.411908861102912</v>
      </c>
      <c r="P27" s="63">
        <f t="shared" si="38"/>
        <v>47.737634423830428</v>
      </c>
      <c r="Q27" s="63">
        <f t="shared" si="39"/>
        <v>47.737622330521923</v>
      </c>
      <c r="S27" s="62">
        <f>+'Indice PondENGHO'!D26</f>
        <v>181.89736938476563</v>
      </c>
      <c r="T27" s="62">
        <f>+'Indice PondENGHO'!P26</f>
        <v>181.94316101074219</v>
      </c>
      <c r="U27" s="62">
        <f>+'Indice PondENGHO'!AB26</f>
        <v>181.88165283203125</v>
      </c>
      <c r="V27" s="62">
        <f>+'Indice PondENGHO'!AN26</f>
        <v>181.81344604492188</v>
      </c>
      <c r="W27" s="62">
        <f>+'Indice PondENGHO'!AZ26</f>
        <v>181.80911254882813</v>
      </c>
      <c r="Y27" s="63">
        <f t="shared" si="40"/>
        <v>17.071221905104942</v>
      </c>
      <c r="Z27" s="63">
        <f t="shared" si="41"/>
        <v>13.664096750184314</v>
      </c>
      <c r="AA27" s="63">
        <f t="shared" si="42"/>
        <v>12.497512680880993</v>
      </c>
      <c r="AB27" s="63">
        <f t="shared" si="43"/>
        <v>10.386762425307248</v>
      </c>
      <c r="AC27" s="63">
        <f t="shared" si="44"/>
        <v>7.7123332708640682</v>
      </c>
      <c r="AE27" s="62">
        <f>+'Indice PondENGHO'!D26</f>
        <v>181.89736938476563</v>
      </c>
      <c r="AF27" s="62">
        <f>+'Indice PondENGHO'!E26</f>
        <v>158.67607116699219</v>
      </c>
      <c r="AG27" s="62">
        <f>+'Indice PondENGHO'!F26</f>
        <v>153.74278259277344</v>
      </c>
      <c r="AH27" s="62">
        <f>+'Indice PondENGHO'!G26</f>
        <v>229.00978088378906</v>
      </c>
      <c r="AI27" s="62">
        <f>+'Indice PondENGHO'!H26</f>
        <v>175.19888305664063</v>
      </c>
      <c r="AJ27" s="62">
        <f>+'Indice PondENGHO'!I26</f>
        <v>191.98707580566406</v>
      </c>
      <c r="AK27" s="62">
        <f>+'Indice PondENGHO'!J26</f>
        <v>202.54937744140625</v>
      </c>
      <c r="AL27" s="62">
        <f>+'Indice PondENGHO'!K26</f>
        <v>207.54974365234375</v>
      </c>
      <c r="AM27" s="62">
        <f>+'Indice PondENGHO'!L26</f>
        <v>176.45166015625</v>
      </c>
      <c r="AN27" s="62">
        <f>+'Indice PondENGHO'!M26</f>
        <v>175.50605773925781</v>
      </c>
      <c r="AO27" s="62">
        <f>+'Indice PondENGHO'!N26</f>
        <v>169.40364074707031</v>
      </c>
      <c r="AP27" s="62">
        <f>+'Indice PondENGHO'!O26</f>
        <v>183.29627990722656</v>
      </c>
      <c r="AQ27" s="62">
        <f t="shared" si="0"/>
        <v>183.49003601074219</v>
      </c>
      <c r="AR27" s="62"/>
      <c r="AS27" s="62">
        <f>+'Indice PondENGHO'!AZ26</f>
        <v>181.80911254882813</v>
      </c>
      <c r="AT27" s="62">
        <f>+'Indice PondENGHO'!BA26</f>
        <v>158.28388977050781</v>
      </c>
      <c r="AU27" s="62">
        <f>+'Indice PondENGHO'!BB26</f>
        <v>155.59930419921875</v>
      </c>
      <c r="AV27" s="62">
        <f>+'Indice PondENGHO'!BC26</f>
        <v>225.69290161132813</v>
      </c>
      <c r="AW27" s="62">
        <f>+'Indice PondENGHO'!BD26</f>
        <v>176.64749145507813</v>
      </c>
      <c r="AX27" s="62">
        <f>+'Indice PondENGHO'!BE26</f>
        <v>191.72175598144531</v>
      </c>
      <c r="AY27" s="62">
        <f>+'Indice PondENGHO'!BF26</f>
        <v>201.53623962402344</v>
      </c>
      <c r="AZ27" s="62">
        <f>+'Indice PondENGHO'!BG26</f>
        <v>207.2303466796875</v>
      </c>
      <c r="BA27" s="62">
        <f>+'Indice PondENGHO'!BH26</f>
        <v>176.03688049316406</v>
      </c>
      <c r="BB27" s="62">
        <f>+'Indice PondENGHO'!BI26</f>
        <v>174.35160827636719</v>
      </c>
      <c r="BC27" s="62">
        <f>+'Indice PondENGHO'!BJ26</f>
        <v>170.04150390625</v>
      </c>
      <c r="BD27" s="62">
        <f>+'Indice PondENGHO'!BK26</f>
        <v>183.82492065429688</v>
      </c>
      <c r="BE27" s="62">
        <f t="shared" si="1"/>
        <v>184.67665100097656</v>
      </c>
      <c r="BG27" s="63">
        <f t="shared" ref="BG27:BR27" si="89">+AE$1*(AE27-AE15)/$AQ15</f>
        <v>17.071221905104942</v>
      </c>
      <c r="BH27" s="63">
        <f t="shared" si="89"/>
        <v>0.62631890967356518</v>
      </c>
      <c r="BI27" s="63">
        <f t="shared" si="89"/>
        <v>2.3995303167846926</v>
      </c>
      <c r="BJ27" s="63">
        <f t="shared" si="89"/>
        <v>8.4064491125068379</v>
      </c>
      <c r="BK27" s="63">
        <f t="shared" si="89"/>
        <v>1.9265024754818538</v>
      </c>
      <c r="BL27" s="63">
        <f t="shared" si="89"/>
        <v>2.1646306222771816</v>
      </c>
      <c r="BM27" s="63">
        <f t="shared" si="89"/>
        <v>6.7870488337324666</v>
      </c>
      <c r="BN27" s="63">
        <f t="shared" si="89"/>
        <v>2.9756864804899292</v>
      </c>
      <c r="BO27" s="63">
        <f t="shared" si="89"/>
        <v>3.3097723076502659</v>
      </c>
      <c r="BP27" s="63">
        <f t="shared" si="89"/>
        <v>0.57421825988223441</v>
      </c>
      <c r="BQ27" s="63">
        <f t="shared" si="89"/>
        <v>1.6917285850517725</v>
      </c>
      <c r="BR27" s="63">
        <f t="shared" si="89"/>
        <v>1.8751558217832756</v>
      </c>
      <c r="BS27" s="63">
        <f t="shared" si="46"/>
        <v>49.808263630419013</v>
      </c>
      <c r="BT27" s="55">
        <f t="shared" si="47"/>
        <v>47.699845571824582</v>
      </c>
      <c r="BV27" s="63">
        <f t="shared" si="7"/>
        <v>7.7123332708640682</v>
      </c>
      <c r="BW27" s="63">
        <f t="shared" si="8"/>
        <v>0.50933779731562534</v>
      </c>
      <c r="BX27" s="63">
        <f t="shared" si="9"/>
        <v>1.851147907867039</v>
      </c>
      <c r="BY27" s="63">
        <f t="shared" si="10"/>
        <v>8.2410392490547295</v>
      </c>
      <c r="BZ27" s="63">
        <f t="shared" si="11"/>
        <v>3.3044482711894543</v>
      </c>
      <c r="CA27" s="63">
        <f t="shared" si="12"/>
        <v>4.0836293626089999</v>
      </c>
      <c r="CB27" s="63">
        <f t="shared" si="13"/>
        <v>10.100322522793373</v>
      </c>
      <c r="CC27" s="63">
        <f t="shared" si="14"/>
        <v>2.668134587695568</v>
      </c>
      <c r="CD27" s="63">
        <f t="shared" si="15"/>
        <v>4.1579088643853188</v>
      </c>
      <c r="CE27" s="63">
        <f t="shared" si="16"/>
        <v>1.3174813175192943</v>
      </c>
      <c r="CF27" s="63">
        <f t="shared" si="17"/>
        <v>3.1045760633756498</v>
      </c>
      <c r="CG27" s="63">
        <f t="shared" si="18"/>
        <v>2.5591371728977248</v>
      </c>
      <c r="CH27" s="63">
        <f t="shared" si="48"/>
        <v>49.609496387566857</v>
      </c>
      <c r="CI27" s="55">
        <f t="shared" si="49"/>
        <v>47.592836137813755</v>
      </c>
      <c r="CK27" s="63">
        <f t="shared" si="50"/>
        <v>16.348585339934374</v>
      </c>
      <c r="CL27" s="63">
        <f t="shared" si="51"/>
        <v>0.59980639943242453</v>
      </c>
      <c r="CM27" s="63">
        <f t="shared" si="52"/>
        <v>2.297956548030307</v>
      </c>
      <c r="CN27" s="63">
        <f t="shared" si="53"/>
        <v>8.0505983394507794</v>
      </c>
      <c r="CO27" s="63">
        <f t="shared" si="54"/>
        <v>1.8449523006078166</v>
      </c>
      <c r="CP27" s="63">
        <f t="shared" si="55"/>
        <v>2.0730003191600015</v>
      </c>
      <c r="CQ27" s="63">
        <f t="shared" si="56"/>
        <v>6.499748388332792</v>
      </c>
      <c r="CR27" s="63">
        <f t="shared" si="57"/>
        <v>2.8497236250341813</v>
      </c>
      <c r="CS27" s="63">
        <f t="shared" si="58"/>
        <v>3.1696673693399142</v>
      </c>
      <c r="CT27" s="63">
        <f t="shared" si="59"/>
        <v>0.54991120598262855</v>
      </c>
      <c r="CU27" s="63">
        <f t="shared" si="60"/>
        <v>1.6201165504418129</v>
      </c>
      <c r="CV27" s="63">
        <f t="shared" si="61"/>
        <v>1.7957791860775534</v>
      </c>
      <c r="CW27" s="63">
        <f t="shared" si="62"/>
        <v>47.699845571824582</v>
      </c>
      <c r="CX27" s="63"/>
      <c r="CY27" s="63"/>
      <c r="CZ27" s="63">
        <f t="shared" si="63"/>
        <v>7.3988216032854828</v>
      </c>
      <c r="DA27" s="63">
        <f t="shared" si="64"/>
        <v>0.48863286450359522</v>
      </c>
      <c r="DB27" s="63">
        <f t="shared" si="65"/>
        <v>1.7758974684543003</v>
      </c>
      <c r="DC27" s="63">
        <f t="shared" si="66"/>
        <v>7.9060353187509946</v>
      </c>
      <c r="DD27" s="63">
        <f t="shared" si="67"/>
        <v>3.1701201694927144</v>
      </c>
      <c r="DE27" s="63">
        <f t="shared" si="68"/>
        <v>3.9176270120517369</v>
      </c>
      <c r="DF27" s="63">
        <f t="shared" si="69"/>
        <v>9.6897374448422848</v>
      </c>
      <c r="DG27" s="63">
        <f t="shared" si="70"/>
        <v>2.5596730761744482</v>
      </c>
      <c r="DH27" s="63">
        <f t="shared" si="71"/>
        <v>3.9888870008413981</v>
      </c>
      <c r="DI27" s="63">
        <f t="shared" si="72"/>
        <v>1.2639247931378177</v>
      </c>
      <c r="DJ27" s="63">
        <f t="shared" si="73"/>
        <v>2.9783729048022898</v>
      </c>
      <c r="DK27" s="63">
        <f t="shared" si="74"/>
        <v>2.4551064814766805</v>
      </c>
      <c r="DL27" s="63">
        <f t="shared" si="75"/>
        <v>47.592836137813748</v>
      </c>
      <c r="DM27" s="63">
        <f t="shared" si="76"/>
        <v>47.592836137813755</v>
      </c>
      <c r="DN27" s="63"/>
      <c r="DO27" s="61">
        <f t="shared" si="2"/>
        <v>43435</v>
      </c>
      <c r="DP27" s="63">
        <f t="shared" si="77"/>
        <v>8.9497637366488902</v>
      </c>
      <c r="DQ27" s="63">
        <f t="shared" si="21"/>
        <v>0.11117353492882931</v>
      </c>
      <c r="DR27" s="63">
        <f t="shared" si="22"/>
        <v>0.52205907957600672</v>
      </c>
      <c r="DS27" s="63">
        <f t="shared" si="23"/>
        <v>0.14456302069978477</v>
      </c>
      <c r="DT27" s="63">
        <f t="shared" si="24"/>
        <v>-1.3251678688848978</v>
      </c>
      <c r="DU27" s="63">
        <f t="shared" si="25"/>
        <v>-1.8446266928917354</v>
      </c>
      <c r="DV27" s="63">
        <f t="shared" si="26"/>
        <v>-3.1899890565094928</v>
      </c>
      <c r="DW27" s="63">
        <f t="shared" si="27"/>
        <v>0.29005054885973314</v>
      </c>
      <c r="DX27" s="63">
        <f t="shared" si="28"/>
        <v>-0.81921963150148391</v>
      </c>
      <c r="DY27" s="63">
        <f t="shared" si="29"/>
        <v>-0.71401358715518914</v>
      </c>
      <c r="DZ27" s="63">
        <f t="shared" si="30"/>
        <v>-1.3582563543604769</v>
      </c>
      <c r="EA27" s="63">
        <f t="shared" si="31"/>
        <v>-0.65932729539912716</v>
      </c>
      <c r="EB27" s="63">
        <f t="shared" si="32"/>
        <v>0.10700943401083407</v>
      </c>
      <c r="EC27" s="63"/>
      <c r="ED27" s="81">
        <f>+'Infla Interanual PondENGHO'!CI28</f>
        <v>1.0700943401082963E-3</v>
      </c>
      <c r="EE27" s="55">
        <f t="shared" si="78"/>
        <v>0.10700943401082963</v>
      </c>
    </row>
    <row r="28" spans="1:135" x14ac:dyDescent="0.3">
      <c r="A28" s="61">
        <f>+'Indice PondENGHO'!A27</f>
        <v>43466</v>
      </c>
      <c r="B28" s="55">
        <f>+'Indice PondENGHO'!B27</f>
        <v>1</v>
      </c>
      <c r="C28" s="55">
        <f>+'Indice PondENGHO'!C27</f>
        <v>2019</v>
      </c>
      <c r="D28" s="62">
        <f>+'Indice PondENGHO'!BL27</f>
        <v>189.21173095703125</v>
      </c>
      <c r="E28" s="62">
        <f>+'Indice PondENGHO'!BM27</f>
        <v>190.03329467773438</v>
      </c>
      <c r="F28" s="62">
        <f>+'Indice PondENGHO'!BN27</f>
        <v>190.24130249023438</v>
      </c>
      <c r="G28" s="62">
        <f>+'Indice PondENGHO'!BO27</f>
        <v>190.4541015625</v>
      </c>
      <c r="H28" s="62">
        <f>+'Indice PondENGHO'!BP27</f>
        <v>190.29290771484375</v>
      </c>
      <c r="I28" s="62">
        <f>+'Indice PondENGHO'!CD27</f>
        <v>190.14730834960938</v>
      </c>
      <c r="K28" s="63">
        <f t="shared" si="33"/>
        <v>6.0120413526202388</v>
      </c>
      <c r="L28" s="63">
        <f t="shared" si="34"/>
        <v>7.6739672538450794</v>
      </c>
      <c r="M28" s="63">
        <f t="shared" si="35"/>
        <v>8.732800851054197</v>
      </c>
      <c r="N28" s="63">
        <f t="shared" si="36"/>
        <v>11.05229209025306</v>
      </c>
      <c r="O28" s="63">
        <f t="shared" si="37"/>
        <v>15.913642957497833</v>
      </c>
      <c r="P28" s="63">
        <f t="shared" si="38"/>
        <v>49.384744505270412</v>
      </c>
      <c r="Q28" s="63">
        <f t="shared" si="39"/>
        <v>49.384754847769294</v>
      </c>
      <c r="S28" s="62">
        <f>+'Indice PondENGHO'!D27</f>
        <v>187.25994873046875</v>
      </c>
      <c r="T28" s="62">
        <f>+'Indice PondENGHO'!P27</f>
        <v>187.31314086914063</v>
      </c>
      <c r="U28" s="62">
        <f>+'Indice PondENGHO'!AB27</f>
        <v>187.2320556640625</v>
      </c>
      <c r="V28" s="62">
        <f>+'Indice PondENGHO'!AN27</f>
        <v>187.1785888671875</v>
      </c>
      <c r="W28" s="62">
        <f>+'Indice PondENGHO'!AZ27</f>
        <v>187.23008728027344</v>
      </c>
      <c r="Y28" s="63">
        <f t="shared" si="40"/>
        <v>17.72622901219658</v>
      </c>
      <c r="Z28" s="63">
        <f t="shared" si="41"/>
        <v>14.175172799140814</v>
      </c>
      <c r="AA28" s="63">
        <f t="shared" si="42"/>
        <v>12.951393706842639</v>
      </c>
      <c r="AB28" s="63">
        <f t="shared" si="43"/>
        <v>10.754326888719273</v>
      </c>
      <c r="AC28" s="63">
        <f t="shared" si="44"/>
        <v>7.9790906970305251</v>
      </c>
      <c r="AE28" s="62">
        <f>+'Indice PondENGHO'!D27</f>
        <v>187.25994873046875</v>
      </c>
      <c r="AF28" s="62">
        <f>+'Indice PondENGHO'!E27</f>
        <v>163.59220886230469</v>
      </c>
      <c r="AG28" s="62">
        <f>+'Indice PondENGHO'!F27</f>
        <v>157.36514282226563</v>
      </c>
      <c r="AH28" s="62">
        <f>+'Indice PondENGHO'!G27</f>
        <v>237.5155029296875</v>
      </c>
      <c r="AI28" s="62">
        <f>+'Indice PondENGHO'!H27</f>
        <v>180.93006896972656</v>
      </c>
      <c r="AJ28" s="62">
        <f>+'Indice PondENGHO'!I27</f>
        <v>198.21336364746094</v>
      </c>
      <c r="AK28" s="62">
        <f>+'Indice PondENGHO'!J27</f>
        <v>206.83168029785156</v>
      </c>
      <c r="AL28" s="62">
        <f>+'Indice PondENGHO'!K27</f>
        <v>220.42039489746094</v>
      </c>
      <c r="AM28" s="62">
        <f>+'Indice PondENGHO'!L27</f>
        <v>181.90592956542969</v>
      </c>
      <c r="AN28" s="62">
        <f>+'Indice PondENGHO'!M27</f>
        <v>180.54830932617188</v>
      </c>
      <c r="AO28" s="62">
        <f>+'Indice PondENGHO'!N27</f>
        <v>175.87188720703125</v>
      </c>
      <c r="AP28" s="62">
        <f>+'Indice PondENGHO'!O27</f>
        <v>190.24809265136719</v>
      </c>
      <c r="AQ28" s="62">
        <f t="shared" si="0"/>
        <v>189.21173095703125</v>
      </c>
      <c r="AR28" s="62"/>
      <c r="AS28" s="62">
        <f>+'Indice PondENGHO'!AZ27</f>
        <v>187.23008728027344</v>
      </c>
      <c r="AT28" s="62">
        <f>+'Indice PondENGHO'!BA27</f>
        <v>163.33015441894531</v>
      </c>
      <c r="AU28" s="62">
        <f>+'Indice PondENGHO'!BB27</f>
        <v>159.27615356445313</v>
      </c>
      <c r="AV28" s="62">
        <f>+'Indice PondENGHO'!BC27</f>
        <v>232.21792602539063</v>
      </c>
      <c r="AW28" s="62">
        <f>+'Indice PondENGHO'!BD27</f>
        <v>182.72004699707031</v>
      </c>
      <c r="AX28" s="62">
        <f>+'Indice PondENGHO'!BE27</f>
        <v>196.83609008789063</v>
      </c>
      <c r="AY28" s="62">
        <f>+'Indice PondENGHO'!BF27</f>
        <v>206.627197265625</v>
      </c>
      <c r="AZ28" s="62">
        <f>+'Indice PondENGHO'!BG27</f>
        <v>221.21188354492188</v>
      </c>
      <c r="BA28" s="62">
        <f>+'Indice PondENGHO'!BH27</f>
        <v>181.0523681640625</v>
      </c>
      <c r="BB28" s="62">
        <f>+'Indice PondENGHO'!BI27</f>
        <v>179.04833984375</v>
      </c>
      <c r="BC28" s="62">
        <f>+'Indice PondENGHO'!BJ27</f>
        <v>175.96726989746094</v>
      </c>
      <c r="BD28" s="62">
        <f>+'Indice PondENGHO'!BK27</f>
        <v>190.5333251953125</v>
      </c>
      <c r="BE28" s="62">
        <f t="shared" si="1"/>
        <v>190.29290771484375</v>
      </c>
      <c r="BG28" s="63">
        <f t="shared" ref="BG28:BR28" si="90">+AE$1*(AE28-AE16)/$AQ16</f>
        <v>17.72622901219658</v>
      </c>
      <c r="BH28" s="63">
        <f t="shared" si="90"/>
        <v>0.65859106953693247</v>
      </c>
      <c r="BI28" s="63">
        <f t="shared" si="90"/>
        <v>2.4322736402260761</v>
      </c>
      <c r="BJ28" s="63">
        <f t="shared" si="90"/>
        <v>8.869621254484823</v>
      </c>
      <c r="BK28" s="63">
        <f t="shared" si="90"/>
        <v>2.0198476454029048</v>
      </c>
      <c r="BL28" s="63">
        <f t="shared" si="90"/>
        <v>2.2576392681711663</v>
      </c>
      <c r="BM28" s="63">
        <f t="shared" si="90"/>
        <v>6.7855237099041696</v>
      </c>
      <c r="BN28" s="63">
        <f t="shared" si="90"/>
        <v>3.3784105475503479</v>
      </c>
      <c r="BO28" s="63">
        <f t="shared" si="90"/>
        <v>3.3702973811100461</v>
      </c>
      <c r="BP28" s="63">
        <f t="shared" si="90"/>
        <v>0.58292435733834802</v>
      </c>
      <c r="BQ28" s="63">
        <f t="shared" si="90"/>
        <v>1.7716381185888916</v>
      </c>
      <c r="BR28" s="63">
        <f t="shared" si="90"/>
        <v>1.9648862522359103</v>
      </c>
      <c r="BS28" s="63">
        <f t="shared" si="46"/>
        <v>51.817882256746188</v>
      </c>
      <c r="BT28" s="55">
        <f t="shared" si="47"/>
        <v>49.511703672587146</v>
      </c>
      <c r="BV28" s="63">
        <f t="shared" si="7"/>
        <v>7.9790906970305251</v>
      </c>
      <c r="BW28" s="63">
        <f t="shared" si="8"/>
        <v>0.5386658970685001</v>
      </c>
      <c r="BX28" s="63">
        <f t="shared" si="9"/>
        <v>1.8729930118382789</v>
      </c>
      <c r="BY28" s="63">
        <f t="shared" si="10"/>
        <v>8.6531392884824072</v>
      </c>
      <c r="BZ28" s="63">
        <f t="shared" si="11"/>
        <v>3.4607367566768361</v>
      </c>
      <c r="CA28" s="63">
        <f t="shared" si="12"/>
        <v>4.1817868323851242</v>
      </c>
      <c r="CB28" s="63">
        <f t="shared" si="13"/>
        <v>10.210522167070977</v>
      </c>
      <c r="CC28" s="63">
        <f t="shared" si="14"/>
        <v>3.0567939956549766</v>
      </c>
      <c r="CD28" s="63">
        <f t="shared" si="15"/>
        <v>4.1903238887119523</v>
      </c>
      <c r="CE28" s="63">
        <f t="shared" si="16"/>
        <v>1.337219822125236</v>
      </c>
      <c r="CF28" s="63">
        <f t="shared" si="17"/>
        <v>3.1932785967733777</v>
      </c>
      <c r="CG28" s="63">
        <f t="shared" si="18"/>
        <v>2.6477170067901898</v>
      </c>
      <c r="CH28" s="63">
        <f t="shared" si="48"/>
        <v>51.322267960608379</v>
      </c>
      <c r="CI28" s="55">
        <f t="shared" si="49"/>
        <v>49.115309707514939</v>
      </c>
      <c r="CK28" s="63">
        <f t="shared" si="50"/>
        <v>16.937315070803226</v>
      </c>
      <c r="CL28" s="63">
        <f t="shared" si="51"/>
        <v>0.62928017233046207</v>
      </c>
      <c r="CM28" s="63">
        <f t="shared" si="52"/>
        <v>2.3240241878051666</v>
      </c>
      <c r="CN28" s="63">
        <f t="shared" si="53"/>
        <v>8.4748746979708951</v>
      </c>
      <c r="CO28" s="63">
        <f t="shared" si="54"/>
        <v>1.9299534007864954</v>
      </c>
      <c r="CP28" s="63">
        <f t="shared" si="55"/>
        <v>2.1571619984669419</v>
      </c>
      <c r="CQ28" s="63">
        <f t="shared" si="56"/>
        <v>6.4835308691981579</v>
      </c>
      <c r="CR28" s="63">
        <f t="shared" si="57"/>
        <v>3.2280528387066347</v>
      </c>
      <c r="CS28" s="63">
        <f t="shared" si="58"/>
        <v>3.2203007524548606</v>
      </c>
      <c r="CT28" s="63">
        <f t="shared" si="59"/>
        <v>0.55698104181615971</v>
      </c>
      <c r="CU28" s="63">
        <f t="shared" si="60"/>
        <v>1.6927905526516016</v>
      </c>
      <c r="CV28" s="63">
        <f t="shared" si="61"/>
        <v>1.8774380895965537</v>
      </c>
      <c r="CW28" s="63">
        <f t="shared" si="62"/>
        <v>49.511703672587146</v>
      </c>
      <c r="CX28" s="63"/>
      <c r="CY28" s="63"/>
      <c r="CZ28" s="63">
        <f t="shared" si="63"/>
        <v>7.6359741364079792</v>
      </c>
      <c r="DA28" s="63">
        <f t="shared" si="64"/>
        <v>0.51550220624899534</v>
      </c>
      <c r="DB28" s="63">
        <f t="shared" si="65"/>
        <v>1.7924506361849752</v>
      </c>
      <c r="DC28" s="63">
        <f t="shared" si="66"/>
        <v>8.2810373154647472</v>
      </c>
      <c r="DD28" s="63">
        <f t="shared" si="67"/>
        <v>3.311918283713132</v>
      </c>
      <c r="DE28" s="63">
        <f t="shared" si="68"/>
        <v>4.0019617909529446</v>
      </c>
      <c r="DF28" s="63">
        <f t="shared" si="69"/>
        <v>9.7714496735812784</v>
      </c>
      <c r="DG28" s="63">
        <f t="shared" si="70"/>
        <v>2.9253458542381714</v>
      </c>
      <c r="DH28" s="63">
        <f t="shared" si="71"/>
        <v>4.0101317371019434</v>
      </c>
      <c r="DI28" s="63">
        <f t="shared" si="72"/>
        <v>1.2797167451976035</v>
      </c>
      <c r="DJ28" s="63">
        <f t="shared" si="73"/>
        <v>3.0559613496286335</v>
      </c>
      <c r="DK28" s="63">
        <f t="shared" si="74"/>
        <v>2.5338599787945353</v>
      </c>
      <c r="DL28" s="63">
        <f t="shared" si="75"/>
        <v>49.115309707514939</v>
      </c>
      <c r="DM28" s="63">
        <f t="shared" si="76"/>
        <v>49.115309707514939</v>
      </c>
      <c r="DN28" s="63"/>
      <c r="DO28" s="61">
        <f t="shared" si="2"/>
        <v>43466</v>
      </c>
      <c r="DP28" s="63">
        <f t="shared" si="77"/>
        <v>9.3013409343952471</v>
      </c>
      <c r="DQ28" s="63">
        <f t="shared" si="21"/>
        <v>0.11377796608146673</v>
      </c>
      <c r="DR28" s="63">
        <f t="shared" si="22"/>
        <v>0.53157355162019138</v>
      </c>
      <c r="DS28" s="63">
        <f t="shared" si="23"/>
        <v>0.1938373825061479</v>
      </c>
      <c r="DT28" s="63">
        <f t="shared" si="24"/>
        <v>-1.3819648829266367</v>
      </c>
      <c r="DU28" s="63">
        <f t="shared" si="25"/>
        <v>-1.8447997924860027</v>
      </c>
      <c r="DV28" s="63">
        <f t="shared" si="26"/>
        <v>-3.2879188043831205</v>
      </c>
      <c r="DW28" s="63">
        <f t="shared" si="27"/>
        <v>0.30270698446846334</v>
      </c>
      <c r="DX28" s="63">
        <f t="shared" si="28"/>
        <v>-0.78983098464708279</v>
      </c>
      <c r="DY28" s="63">
        <f t="shared" si="29"/>
        <v>-0.72273570338144377</v>
      </c>
      <c r="DZ28" s="63">
        <f t="shared" si="30"/>
        <v>-1.3631707969770319</v>
      </c>
      <c r="EA28" s="63">
        <f t="shared" si="31"/>
        <v>-0.65642188919798161</v>
      </c>
      <c r="EB28" s="63">
        <f t="shared" si="32"/>
        <v>0.39639396507220681</v>
      </c>
      <c r="EC28" s="63"/>
      <c r="ED28" s="81">
        <f>+'Infla Interanual PondENGHO'!CI29</f>
        <v>3.9639396507220592E-3</v>
      </c>
      <c r="EE28" s="55">
        <f t="shared" si="78"/>
        <v>0.39639396507220592</v>
      </c>
    </row>
    <row r="29" spans="1:135" x14ac:dyDescent="0.3">
      <c r="A29" s="61">
        <f>+'Indice PondENGHO'!A28</f>
        <v>43497</v>
      </c>
      <c r="B29" s="55">
        <f>+'Indice PondENGHO'!B28</f>
        <v>2</v>
      </c>
      <c r="C29" s="55">
        <f>+'Indice PondENGHO'!C28</f>
        <v>2019</v>
      </c>
      <c r="D29" s="62">
        <f>+'Indice PondENGHO'!BL28</f>
        <v>197.24429321289063</v>
      </c>
      <c r="E29" s="62">
        <f>+'Indice PondENGHO'!BM28</f>
        <v>197.70823669433594</v>
      </c>
      <c r="F29" s="62">
        <f>+'Indice PondENGHO'!BN28</f>
        <v>197.73649597167969</v>
      </c>
      <c r="G29" s="62">
        <f>+'Indice PondENGHO'!BO28</f>
        <v>197.724609375</v>
      </c>
      <c r="H29" s="62">
        <f>+'Indice PondENGHO'!BP28</f>
        <v>197.4083251953125</v>
      </c>
      <c r="I29" s="62">
        <f>+'Indice PondENGHO'!CD28</f>
        <v>197.56332397460938</v>
      </c>
      <c r="K29" s="63">
        <f t="shared" si="33"/>
        <v>6.3283242567503253</v>
      </c>
      <c r="L29" s="63">
        <f t="shared" si="34"/>
        <v>8.005330089087499</v>
      </c>
      <c r="M29" s="63">
        <f t="shared" si="35"/>
        <v>9.0802898224596991</v>
      </c>
      <c r="N29" s="63">
        <f t="shared" si="36"/>
        <v>11.434728053759915</v>
      </c>
      <c r="O29" s="63">
        <f t="shared" si="37"/>
        <v>16.42004367774992</v>
      </c>
      <c r="P29" s="63">
        <f t="shared" si="38"/>
        <v>51.268715899807361</v>
      </c>
      <c r="Q29" s="63">
        <f t="shared" si="39"/>
        <v>51.268805189412703</v>
      </c>
      <c r="S29" s="62">
        <f>+'Indice PondENGHO'!D28</f>
        <v>197.26115417480469</v>
      </c>
      <c r="T29" s="62">
        <f>+'Indice PondENGHO'!P28</f>
        <v>197.22964477539063</v>
      </c>
      <c r="U29" s="62">
        <f>+'Indice PondENGHO'!AB28</f>
        <v>197.07508850097656</v>
      </c>
      <c r="V29" s="62">
        <f>+'Indice PondENGHO'!AN28</f>
        <v>196.88978576660156</v>
      </c>
      <c r="W29" s="62">
        <f>+'Indice PondENGHO'!AZ28</f>
        <v>196.7755126953125</v>
      </c>
      <c r="Y29" s="63">
        <f t="shared" si="40"/>
        <v>19.437088900379635</v>
      </c>
      <c r="Z29" s="63">
        <f t="shared" si="41"/>
        <v>15.489562824239929</v>
      </c>
      <c r="AA29" s="63">
        <f t="shared" si="42"/>
        <v>14.129242893207104</v>
      </c>
      <c r="AB29" s="63">
        <f t="shared" si="43"/>
        <v>11.69772640283373</v>
      </c>
      <c r="AC29" s="63">
        <f t="shared" si="44"/>
        <v>8.6502881370337334</v>
      </c>
      <c r="AE29" s="62">
        <f>+'Indice PondENGHO'!D28</f>
        <v>197.26115417480469</v>
      </c>
      <c r="AF29" s="62">
        <f>+'Indice PondENGHO'!E28</f>
        <v>168.37632751464844</v>
      </c>
      <c r="AG29" s="62">
        <f>+'Indice PondENGHO'!F28</f>
        <v>162.24421691894531</v>
      </c>
      <c r="AH29" s="62">
        <f>+'Indice PondENGHO'!G28</f>
        <v>253.34364318847656</v>
      </c>
      <c r="AI29" s="62">
        <f>+'Indice PondENGHO'!H28</f>
        <v>186.75740051269531</v>
      </c>
      <c r="AJ29" s="62">
        <f>+'Indice PondENGHO'!I28</f>
        <v>204.21064758300781</v>
      </c>
      <c r="AK29" s="62">
        <f>+'Indice PondENGHO'!J28</f>
        <v>211.21199035644531</v>
      </c>
      <c r="AL29" s="62">
        <f>+'Indice PondENGHO'!K28</f>
        <v>222.36631774902344</v>
      </c>
      <c r="AM29" s="62">
        <f>+'Indice PondENGHO'!L28</f>
        <v>187.24375915527344</v>
      </c>
      <c r="AN29" s="62">
        <f>+'Indice PondENGHO'!M28</f>
        <v>185.50247192382813</v>
      </c>
      <c r="AO29" s="62">
        <f>+'Indice PondENGHO'!N28</f>
        <v>182.03657531738281</v>
      </c>
      <c r="AP29" s="62">
        <f>+'Indice PondENGHO'!O28</f>
        <v>196.62348937988281</v>
      </c>
      <c r="AQ29" s="62">
        <f t="shared" si="0"/>
        <v>197.24429321289063</v>
      </c>
      <c r="AR29" s="62"/>
      <c r="AS29" s="62">
        <f>+'Indice PondENGHO'!AZ28</f>
        <v>196.7755126953125</v>
      </c>
      <c r="AT29" s="62">
        <f>+'Indice PondENGHO'!BA28</f>
        <v>168.13847351074219</v>
      </c>
      <c r="AU29" s="62">
        <f>+'Indice PondENGHO'!BB28</f>
        <v>164.161376953125</v>
      </c>
      <c r="AV29" s="62">
        <f>+'Indice PondENGHO'!BC28</f>
        <v>246.91975402832031</v>
      </c>
      <c r="AW29" s="62">
        <f>+'Indice PondENGHO'!BD28</f>
        <v>188.48731994628906</v>
      </c>
      <c r="AX29" s="62">
        <f>+'Indice PondENGHO'!BE28</f>
        <v>203.43873596191406</v>
      </c>
      <c r="AY29" s="62">
        <f>+'Indice PondENGHO'!BF28</f>
        <v>211.1136474609375</v>
      </c>
      <c r="AZ29" s="62">
        <f>+'Indice PondENGHO'!BG28</f>
        <v>223.28128051757813</v>
      </c>
      <c r="BA29" s="62">
        <f>+'Indice PondENGHO'!BH28</f>
        <v>186.68923950195313</v>
      </c>
      <c r="BB29" s="62">
        <f>+'Indice PondENGHO'!BI28</f>
        <v>184.4482421875</v>
      </c>
      <c r="BC29" s="62">
        <f>+'Indice PondENGHO'!BJ28</f>
        <v>182.33985900878906</v>
      </c>
      <c r="BD29" s="62">
        <f>+'Indice PondENGHO'!BK28</f>
        <v>196.2000732421875</v>
      </c>
      <c r="BE29" s="62">
        <f t="shared" si="1"/>
        <v>197.4083251953125</v>
      </c>
      <c r="BG29" s="63">
        <f t="shared" ref="BG29:BR29" si="91">+AE$1*(AE29-AE17)/$AQ17</f>
        <v>19.437088900379635</v>
      </c>
      <c r="BH29" s="63">
        <f t="shared" si="91"/>
        <v>0.67856189251610011</v>
      </c>
      <c r="BI29" s="63">
        <f t="shared" si="91"/>
        <v>2.574687615613088</v>
      </c>
      <c r="BJ29" s="63">
        <f t="shared" si="91"/>
        <v>9.7874806635603004</v>
      </c>
      <c r="BK29" s="63">
        <f t="shared" si="91"/>
        <v>2.0798489053436588</v>
      </c>
      <c r="BL29" s="63">
        <f t="shared" si="91"/>
        <v>2.305049038530024</v>
      </c>
      <c r="BM29" s="63">
        <f t="shared" si="91"/>
        <v>6.5394052294162925</v>
      </c>
      <c r="BN29" s="63">
        <f t="shared" si="91"/>
        <v>2.9023309661218506</v>
      </c>
      <c r="BO29" s="63">
        <f t="shared" si="91"/>
        <v>3.4718440279632574</v>
      </c>
      <c r="BP29" s="63">
        <f t="shared" si="91"/>
        <v>0.58338002021230384</v>
      </c>
      <c r="BQ29" s="63">
        <f t="shared" si="91"/>
        <v>1.8472872143651791</v>
      </c>
      <c r="BR29" s="63">
        <f t="shared" si="91"/>
        <v>2.0344128622131259</v>
      </c>
      <c r="BS29" s="63">
        <f t="shared" si="46"/>
        <v>54.241377336234812</v>
      </c>
      <c r="BT29" s="55">
        <f t="shared" si="47"/>
        <v>52.229326816409568</v>
      </c>
      <c r="BV29" s="63">
        <f t="shared" si="7"/>
        <v>8.6502881370337334</v>
      </c>
      <c r="BW29" s="63">
        <f t="shared" si="8"/>
        <v>0.55303470378820963</v>
      </c>
      <c r="BX29" s="63">
        <f t="shared" si="9"/>
        <v>1.9655936761541792</v>
      </c>
      <c r="BY29" s="63">
        <f t="shared" si="10"/>
        <v>9.398820017834824</v>
      </c>
      <c r="BZ29" s="63">
        <f t="shared" si="11"/>
        <v>3.5354555008177928</v>
      </c>
      <c r="CA29" s="63">
        <f t="shared" si="12"/>
        <v>4.2773989447520933</v>
      </c>
      <c r="CB29" s="63">
        <f t="shared" si="13"/>
        <v>9.8187224948790313</v>
      </c>
      <c r="CC29" s="63">
        <f t="shared" si="14"/>
        <v>2.6432180415193094</v>
      </c>
      <c r="CD29" s="63">
        <f t="shared" si="15"/>
        <v>4.3138037381783967</v>
      </c>
      <c r="CE29" s="63">
        <f t="shared" si="16"/>
        <v>1.3446586718265212</v>
      </c>
      <c r="CF29" s="63">
        <f t="shared" si="17"/>
        <v>3.3536458712360591</v>
      </c>
      <c r="CG29" s="63">
        <f t="shared" si="18"/>
        <v>2.712730974946945</v>
      </c>
      <c r="CH29" s="63">
        <f t="shared" si="48"/>
        <v>52.567370772967095</v>
      </c>
      <c r="CI29" s="55">
        <f t="shared" si="49"/>
        <v>50.635809734811566</v>
      </c>
      <c r="CK29" s="63">
        <f t="shared" si="50"/>
        <v>18.716082046452037</v>
      </c>
      <c r="CL29" s="63">
        <f t="shared" si="51"/>
        <v>0.65339105660411156</v>
      </c>
      <c r="CM29" s="63">
        <f t="shared" si="52"/>
        <v>2.4791811626100726</v>
      </c>
      <c r="CN29" s="63">
        <f t="shared" si="53"/>
        <v>9.4244200901751078</v>
      </c>
      <c r="CO29" s="63">
        <f t="shared" si="54"/>
        <v>2.0026981898444207</v>
      </c>
      <c r="CP29" s="63">
        <f t="shared" si="55"/>
        <v>2.2195446626465083</v>
      </c>
      <c r="CQ29" s="63">
        <f t="shared" si="56"/>
        <v>6.296830015855015</v>
      </c>
      <c r="CR29" s="63">
        <f t="shared" si="57"/>
        <v>2.7946707846170327</v>
      </c>
      <c r="CS29" s="63">
        <f t="shared" si="58"/>
        <v>3.3430581098271208</v>
      </c>
      <c r="CT29" s="63">
        <f t="shared" si="59"/>
        <v>0.56173989729197926</v>
      </c>
      <c r="CU29" s="63">
        <f t="shared" si="60"/>
        <v>1.7787632317072566</v>
      </c>
      <c r="CV29" s="63">
        <f t="shared" si="61"/>
        <v>1.9589475687789082</v>
      </c>
      <c r="CW29" s="63">
        <f t="shared" si="62"/>
        <v>52.229326816409568</v>
      </c>
      <c r="CX29" s="63"/>
      <c r="CY29" s="63"/>
      <c r="CZ29" s="63">
        <f t="shared" si="63"/>
        <v>8.3324377426041583</v>
      </c>
      <c r="DA29" s="63">
        <f t="shared" si="64"/>
        <v>0.53271372766028569</v>
      </c>
      <c r="DB29" s="63">
        <f t="shared" si="65"/>
        <v>1.8933689461386398</v>
      </c>
      <c r="DC29" s="63">
        <f t="shared" si="66"/>
        <v>9.0534652039238743</v>
      </c>
      <c r="DD29" s="63">
        <f t="shared" si="67"/>
        <v>3.4055470044045748</v>
      </c>
      <c r="DE29" s="63">
        <f t="shared" si="68"/>
        <v>4.1202281175860618</v>
      </c>
      <c r="DF29" s="63">
        <f t="shared" si="69"/>
        <v>9.4579385801293405</v>
      </c>
      <c r="DG29" s="63">
        <f t="shared" si="70"/>
        <v>2.546094352255893</v>
      </c>
      <c r="DH29" s="63">
        <f t="shared" si="71"/>
        <v>4.1552952355770074</v>
      </c>
      <c r="DI29" s="63">
        <f t="shared" si="72"/>
        <v>1.2952498796056682</v>
      </c>
      <c r="DJ29" s="63">
        <f t="shared" si="73"/>
        <v>3.2304178762764568</v>
      </c>
      <c r="DK29" s="63">
        <f t="shared" si="74"/>
        <v>2.6130530686496081</v>
      </c>
      <c r="DL29" s="63">
        <f t="shared" si="75"/>
        <v>50.635809734811566</v>
      </c>
      <c r="DM29" s="63">
        <f t="shared" si="76"/>
        <v>50.635809734811566</v>
      </c>
      <c r="DN29" s="63"/>
      <c r="DO29" s="61">
        <f t="shared" si="2"/>
        <v>43497</v>
      </c>
      <c r="DP29" s="63">
        <f t="shared" si="77"/>
        <v>10.383644303847879</v>
      </c>
      <c r="DQ29" s="63">
        <f t="shared" si="21"/>
        <v>0.12067732894382588</v>
      </c>
      <c r="DR29" s="63">
        <f t="shared" si="22"/>
        <v>0.58581221647143278</v>
      </c>
      <c r="DS29" s="63">
        <f t="shared" si="23"/>
        <v>0.37095488625123352</v>
      </c>
      <c r="DT29" s="63">
        <f t="shared" si="24"/>
        <v>-1.4028488145601541</v>
      </c>
      <c r="DU29" s="63">
        <f t="shared" si="25"/>
        <v>-1.9006834549395535</v>
      </c>
      <c r="DV29" s="63">
        <f t="shared" si="26"/>
        <v>-3.1611085642743255</v>
      </c>
      <c r="DW29" s="63">
        <f t="shared" si="27"/>
        <v>0.24857643236113969</v>
      </c>
      <c r="DX29" s="63">
        <f t="shared" si="28"/>
        <v>-0.8122371257498866</v>
      </c>
      <c r="DY29" s="63">
        <f t="shared" si="29"/>
        <v>-0.73350998231368891</v>
      </c>
      <c r="DZ29" s="63">
        <f t="shared" si="30"/>
        <v>-1.4516546445692002</v>
      </c>
      <c r="EA29" s="63">
        <f t="shared" si="31"/>
        <v>-0.65410549987069988</v>
      </c>
      <c r="EB29" s="63">
        <f t="shared" si="32"/>
        <v>1.5935170815980015</v>
      </c>
      <c r="EC29" s="63"/>
      <c r="ED29" s="81">
        <f>+'Infla Interanual PondENGHO'!CI30</f>
        <v>1.593517081598006E-2</v>
      </c>
      <c r="EE29" s="55">
        <f t="shared" si="78"/>
        <v>1.593517081598006</v>
      </c>
    </row>
    <row r="30" spans="1:135" x14ac:dyDescent="0.3">
      <c r="A30" s="61">
        <f>+'Indice PondENGHO'!A29</f>
        <v>43525</v>
      </c>
      <c r="B30" s="55">
        <f>+'Indice PondENGHO'!B29</f>
        <v>3</v>
      </c>
      <c r="C30" s="55">
        <f>+'Indice PondENGHO'!C29</f>
        <v>2019</v>
      </c>
      <c r="D30" s="62">
        <f>+'Indice PondENGHO'!BL29</f>
        <v>205.41909790039063</v>
      </c>
      <c r="E30" s="62">
        <f>+'Indice PondENGHO'!BM29</f>
        <v>205.67764282226563</v>
      </c>
      <c r="F30" s="62">
        <f>+'Indice PondENGHO'!BN29</f>
        <v>205.58538818359375</v>
      </c>
      <c r="G30" s="62">
        <f>+'Indice PondENGHO'!BO29</f>
        <v>205.43798828125</v>
      </c>
      <c r="H30" s="62">
        <f>+'Indice PondENGHO'!BP29</f>
        <v>204.88200378417969</v>
      </c>
      <c r="I30" s="62">
        <f>+'Indice PondENGHO'!CD29</f>
        <v>205.31932067871094</v>
      </c>
      <c r="K30" s="63">
        <f t="shared" si="33"/>
        <v>6.7837193737203325</v>
      </c>
      <c r="L30" s="63">
        <f t="shared" si="34"/>
        <v>8.5632647719133939</v>
      </c>
      <c r="M30" s="63">
        <f t="shared" si="35"/>
        <v>9.7053588011270193</v>
      </c>
      <c r="N30" s="63">
        <f t="shared" si="36"/>
        <v>12.192703094745916</v>
      </c>
      <c r="O30" s="63">
        <f t="shared" si="37"/>
        <v>17.444714216491679</v>
      </c>
      <c r="P30" s="63">
        <f t="shared" si="38"/>
        <v>54.689760257998344</v>
      </c>
      <c r="Q30" s="63">
        <f t="shared" si="39"/>
        <v>54.689874312674377</v>
      </c>
      <c r="S30" s="62">
        <f>+'Indice PondENGHO'!D29</f>
        <v>207.2808837890625</v>
      </c>
      <c r="T30" s="62">
        <f>+'Indice PondENGHO'!P29</f>
        <v>207.19024658203125</v>
      </c>
      <c r="U30" s="62">
        <f>+'Indice PondENGHO'!AB29</f>
        <v>206.96945190429688</v>
      </c>
      <c r="V30" s="62">
        <f>+'Indice PondENGHO'!AN29</f>
        <v>206.763427734375</v>
      </c>
      <c r="W30" s="62">
        <f>+'Indice PondENGHO'!AZ29</f>
        <v>206.614013671875</v>
      </c>
      <c r="Y30" s="63">
        <f t="shared" si="40"/>
        <v>21.250235491810496</v>
      </c>
      <c r="Z30" s="63">
        <f t="shared" si="41"/>
        <v>16.946167811032403</v>
      </c>
      <c r="AA30" s="63">
        <f t="shared" si="42"/>
        <v>15.464286668024531</v>
      </c>
      <c r="AB30" s="63">
        <f t="shared" si="43"/>
        <v>12.805824740476327</v>
      </c>
      <c r="AC30" s="63">
        <f t="shared" si="44"/>
        <v>9.4725014691694636</v>
      </c>
      <c r="AE30" s="62">
        <f>+'Indice PondENGHO'!D29</f>
        <v>207.2808837890625</v>
      </c>
      <c r="AF30" s="62">
        <f>+'Indice PondENGHO'!E29</f>
        <v>174.30642700195313</v>
      </c>
      <c r="AG30" s="62">
        <f>+'Indice PondENGHO'!F29</f>
        <v>168.285888671875</v>
      </c>
      <c r="AH30" s="62">
        <f>+'Indice PondENGHO'!G29</f>
        <v>260.35195922851563</v>
      </c>
      <c r="AI30" s="62">
        <f>+'Indice PondENGHO'!H29</f>
        <v>193.75581359863281</v>
      </c>
      <c r="AJ30" s="62">
        <f>+'Indice PondENGHO'!I29</f>
        <v>211.31745910644531</v>
      </c>
      <c r="AK30" s="62">
        <f>+'Indice PondENGHO'!J29</f>
        <v>220.17796325683594</v>
      </c>
      <c r="AL30" s="62">
        <f>+'Indice PondENGHO'!K29</f>
        <v>232.18260192871094</v>
      </c>
      <c r="AM30" s="62">
        <f>+'Indice PondENGHO'!L29</f>
        <v>192.00234985351563</v>
      </c>
      <c r="AN30" s="62">
        <f>+'Indice PondENGHO'!M29</f>
        <v>191.49830627441406</v>
      </c>
      <c r="AO30" s="62">
        <f>+'Indice PondENGHO'!N29</f>
        <v>190.01873779296875</v>
      </c>
      <c r="AP30" s="62">
        <f>+'Indice PondENGHO'!O29</f>
        <v>202.85260009765625</v>
      </c>
      <c r="AQ30" s="62">
        <f t="shared" si="0"/>
        <v>205.41909790039063</v>
      </c>
      <c r="AR30" s="62"/>
      <c r="AS30" s="62">
        <f>+'Indice PondENGHO'!AZ29</f>
        <v>206.614013671875</v>
      </c>
      <c r="AT30" s="62">
        <f>+'Indice PondENGHO'!BA29</f>
        <v>174.06510925292969</v>
      </c>
      <c r="AU30" s="62">
        <f>+'Indice PondENGHO'!BB29</f>
        <v>170.34979248046875</v>
      </c>
      <c r="AV30" s="62">
        <f>+'Indice PondENGHO'!BC29</f>
        <v>253.81861877441406</v>
      </c>
      <c r="AW30" s="62">
        <f>+'Indice PondENGHO'!BD29</f>
        <v>195.79463195800781</v>
      </c>
      <c r="AX30" s="62">
        <f>+'Indice PondENGHO'!BE29</f>
        <v>209.73860168457031</v>
      </c>
      <c r="AY30" s="62">
        <f>+'Indice PondENGHO'!BF29</f>
        <v>219.84721374511719</v>
      </c>
      <c r="AZ30" s="62">
        <f>+'Indice PondENGHO'!BG29</f>
        <v>233.12696838378906</v>
      </c>
      <c r="BA30" s="62">
        <f>+'Indice PondENGHO'!BH29</f>
        <v>191.41697692871094</v>
      </c>
      <c r="BB30" s="62">
        <f>+'Indice PondENGHO'!BI29</f>
        <v>189.72695922851563</v>
      </c>
      <c r="BC30" s="62">
        <f>+'Indice PondENGHO'!BJ29</f>
        <v>190.08810424804688</v>
      </c>
      <c r="BD30" s="62">
        <f>+'Indice PondENGHO'!BK29</f>
        <v>202.35987854003906</v>
      </c>
      <c r="BE30" s="62">
        <f t="shared" si="1"/>
        <v>204.88200378417969</v>
      </c>
      <c r="BG30" s="63">
        <f t="shared" ref="BG30:BR30" si="92">+AE$1*(AE30-AE18)/$AQ18</f>
        <v>21.250235491810496</v>
      </c>
      <c r="BH30" s="63">
        <f t="shared" si="92"/>
        <v>0.76039034479549683</v>
      </c>
      <c r="BI30" s="63">
        <f t="shared" si="92"/>
        <v>2.7785613453527787</v>
      </c>
      <c r="BJ30" s="63">
        <f t="shared" si="92"/>
        <v>10.256176839348878</v>
      </c>
      <c r="BK30" s="63">
        <f t="shared" si="92"/>
        <v>2.0994892807725622</v>
      </c>
      <c r="BL30" s="63">
        <f t="shared" si="92"/>
        <v>2.43409603598985</v>
      </c>
      <c r="BM30" s="63">
        <f t="shared" si="92"/>
        <v>6.9209510224561708</v>
      </c>
      <c r="BN30" s="63">
        <f t="shared" si="92"/>
        <v>3.072639355434319</v>
      </c>
      <c r="BO30" s="63">
        <f t="shared" si="92"/>
        <v>3.5530649418921065</v>
      </c>
      <c r="BP30" s="63">
        <f t="shared" si="92"/>
        <v>0.6468095947265956</v>
      </c>
      <c r="BQ30" s="63">
        <f t="shared" si="92"/>
        <v>2.0017337758678884</v>
      </c>
      <c r="BR30" s="63">
        <f t="shared" si="92"/>
        <v>2.1143942995429699</v>
      </c>
      <c r="BS30" s="63">
        <f t="shared" si="46"/>
        <v>57.888542327990123</v>
      </c>
      <c r="BT30" s="55">
        <f t="shared" si="47"/>
        <v>55.981183558786896</v>
      </c>
      <c r="BV30" s="63">
        <f t="shared" si="7"/>
        <v>9.4725014691694636</v>
      </c>
      <c r="BW30" s="63">
        <f t="shared" si="8"/>
        <v>0.62138023847243262</v>
      </c>
      <c r="BX30" s="63">
        <f t="shared" si="9"/>
        <v>2.1008310165273616</v>
      </c>
      <c r="BY30" s="63">
        <f t="shared" si="10"/>
        <v>9.8653957558044638</v>
      </c>
      <c r="BZ30" s="63">
        <f t="shared" si="11"/>
        <v>3.5650789218813412</v>
      </c>
      <c r="CA30" s="63">
        <f t="shared" si="12"/>
        <v>4.487135047498227</v>
      </c>
      <c r="CB30" s="63">
        <f t="shared" si="13"/>
        <v>10.432912171990411</v>
      </c>
      <c r="CC30" s="63">
        <f t="shared" si="14"/>
        <v>2.8010831891512518</v>
      </c>
      <c r="CD30" s="63">
        <f t="shared" si="15"/>
        <v>4.4226966919689552</v>
      </c>
      <c r="CE30" s="63">
        <f t="shared" si="16"/>
        <v>1.4612548650292267</v>
      </c>
      <c r="CF30" s="63">
        <f t="shared" si="17"/>
        <v>3.642064626406639</v>
      </c>
      <c r="CG30" s="63">
        <f t="shared" si="18"/>
        <v>2.8026798539828861</v>
      </c>
      <c r="CH30" s="63">
        <f t="shared" si="48"/>
        <v>55.675013847882653</v>
      </c>
      <c r="CI30" s="55">
        <f t="shared" si="49"/>
        <v>53.774435632125453</v>
      </c>
      <c r="CK30" s="63">
        <f t="shared" si="50"/>
        <v>20.550065451540878</v>
      </c>
      <c r="CL30" s="63">
        <f t="shared" si="51"/>
        <v>0.73533638534449342</v>
      </c>
      <c r="CM30" s="63">
        <f t="shared" si="52"/>
        <v>2.6870110465423482</v>
      </c>
      <c r="CN30" s="63">
        <f t="shared" si="53"/>
        <v>9.9182479842363449</v>
      </c>
      <c r="CO30" s="63">
        <f t="shared" si="54"/>
        <v>2.0303136005863043</v>
      </c>
      <c r="CP30" s="63">
        <f t="shared" si="55"/>
        <v>2.3538954603211266</v>
      </c>
      <c r="CQ30" s="63">
        <f t="shared" si="56"/>
        <v>6.692913899857472</v>
      </c>
      <c r="CR30" s="63">
        <f t="shared" si="57"/>
        <v>2.9713995351952649</v>
      </c>
      <c r="CS30" s="63">
        <f t="shared" si="58"/>
        <v>3.4359956687349262</v>
      </c>
      <c r="CT30" s="63">
        <f t="shared" si="59"/>
        <v>0.62549798619590291</v>
      </c>
      <c r="CU30" s="63">
        <f t="shared" si="60"/>
        <v>1.9357790235547383</v>
      </c>
      <c r="CV30" s="63">
        <f t="shared" si="61"/>
        <v>2.0447275166770864</v>
      </c>
      <c r="CW30" s="63">
        <f t="shared" si="62"/>
        <v>55.981183558786888</v>
      </c>
      <c r="CX30" s="63"/>
      <c r="CY30" s="63"/>
      <c r="CZ30" s="63">
        <f t="shared" si="63"/>
        <v>9.1491386409136748</v>
      </c>
      <c r="DA30" s="63">
        <f t="shared" si="64"/>
        <v>0.60016817828023505</v>
      </c>
      <c r="DB30" s="63">
        <f t="shared" si="65"/>
        <v>2.0291149380022944</v>
      </c>
      <c r="DC30" s="63">
        <f t="shared" si="66"/>
        <v>9.528620693394334</v>
      </c>
      <c r="DD30" s="63">
        <f t="shared" si="67"/>
        <v>3.4433778055619868</v>
      </c>
      <c r="DE30" s="63">
        <f t="shared" si="68"/>
        <v>4.333957696779704</v>
      </c>
      <c r="DF30" s="63">
        <f t="shared" si="69"/>
        <v>10.076763798948791</v>
      </c>
      <c r="DG30" s="63">
        <f t="shared" si="70"/>
        <v>2.7054625988381513</v>
      </c>
      <c r="DH30" s="63">
        <f t="shared" si="71"/>
        <v>4.2717190737033555</v>
      </c>
      <c r="DI30" s="63">
        <f t="shared" si="72"/>
        <v>1.4113720006669146</v>
      </c>
      <c r="DJ30" s="63">
        <f t="shared" si="73"/>
        <v>3.5177354487212775</v>
      </c>
      <c r="DK30" s="63">
        <f t="shared" si="74"/>
        <v>2.7070047583147416</v>
      </c>
      <c r="DL30" s="63">
        <f t="shared" si="75"/>
        <v>53.774435632125453</v>
      </c>
      <c r="DM30" s="63">
        <f t="shared" si="76"/>
        <v>53.774435632125453</v>
      </c>
      <c r="DN30" s="63"/>
      <c r="DO30" s="61">
        <f t="shared" si="2"/>
        <v>43525</v>
      </c>
      <c r="DP30" s="63">
        <f t="shared" si="77"/>
        <v>11.400926810627203</v>
      </c>
      <c r="DQ30" s="63">
        <f t="shared" si="21"/>
        <v>0.13516820706425836</v>
      </c>
      <c r="DR30" s="63">
        <f t="shared" si="22"/>
        <v>0.65789610854005387</v>
      </c>
      <c r="DS30" s="63">
        <f t="shared" si="23"/>
        <v>0.38962729084201086</v>
      </c>
      <c r="DT30" s="63">
        <f t="shared" si="24"/>
        <v>-1.4130642049756825</v>
      </c>
      <c r="DU30" s="63">
        <f t="shared" si="25"/>
        <v>-1.9800622364585774</v>
      </c>
      <c r="DV30" s="63">
        <f t="shared" si="26"/>
        <v>-3.3838498990913193</v>
      </c>
      <c r="DW30" s="63">
        <f t="shared" si="27"/>
        <v>0.26593693635711357</v>
      </c>
      <c r="DX30" s="63">
        <f t="shared" si="28"/>
        <v>-0.83572340496842923</v>
      </c>
      <c r="DY30" s="63">
        <f t="shared" si="29"/>
        <v>-0.78587401447101168</v>
      </c>
      <c r="DZ30" s="63">
        <f t="shared" si="30"/>
        <v>-1.5819564251665392</v>
      </c>
      <c r="EA30" s="63">
        <f t="shared" si="31"/>
        <v>-0.66227724163765522</v>
      </c>
      <c r="EB30" s="63">
        <f t="shared" si="32"/>
        <v>2.2067479266614356</v>
      </c>
      <c r="EC30" s="63"/>
      <c r="ED30" s="81">
        <f>+'Infla Interanual PondENGHO'!CI31</f>
        <v>2.2067479266614454E-2</v>
      </c>
      <c r="EE30" s="55">
        <f t="shared" si="78"/>
        <v>2.2067479266614454</v>
      </c>
    </row>
    <row r="31" spans="1:135" x14ac:dyDescent="0.3">
      <c r="A31" s="61">
        <f>+'Indice PondENGHO'!A30</f>
        <v>43556</v>
      </c>
      <c r="B31" s="55">
        <f>+'Indice PondENGHO'!B30</f>
        <v>4</v>
      </c>
      <c r="C31" s="55">
        <f>+'Indice PondENGHO'!C30</f>
        <v>2019</v>
      </c>
      <c r="D31" s="62">
        <f>+'Indice PondENGHO'!BL30</f>
        <v>212.29704284667969</v>
      </c>
      <c r="E31" s="62">
        <f>+'Indice PondENGHO'!BM30</f>
        <v>212.65696716308594</v>
      </c>
      <c r="F31" s="62">
        <f>+'Indice PondENGHO'!BN30</f>
        <v>212.62980651855469</v>
      </c>
      <c r="G31" s="62">
        <f>+'Indice PondENGHO'!BO30</f>
        <v>212.57621765136719</v>
      </c>
      <c r="H31" s="62">
        <f>+'Indice PondENGHO'!BP30</f>
        <v>212.08712768554688</v>
      </c>
      <c r="I31" s="62">
        <f>+'Indice PondENGHO'!CD30</f>
        <v>212.4061279296875</v>
      </c>
      <c r="K31" s="63">
        <f t="shared" si="33"/>
        <v>6.9036315891825906</v>
      </c>
      <c r="L31" s="63">
        <f t="shared" si="34"/>
        <v>8.7151172811302189</v>
      </c>
      <c r="M31" s="63">
        <f t="shared" si="35"/>
        <v>9.8896561064550461</v>
      </c>
      <c r="N31" s="63">
        <f t="shared" si="36"/>
        <v>12.434754845916427</v>
      </c>
      <c r="O31" s="63">
        <f t="shared" si="37"/>
        <v>17.813755366104584</v>
      </c>
      <c r="P31" s="63">
        <f t="shared" si="38"/>
        <v>55.756915188788867</v>
      </c>
      <c r="Q31" s="63">
        <f t="shared" si="39"/>
        <v>55.757021584942692</v>
      </c>
      <c r="S31" s="62">
        <f>+'Indice PondENGHO'!D30</f>
        <v>213.34776306152344</v>
      </c>
      <c r="T31" s="62">
        <f>+'Indice PondENGHO'!P30</f>
        <v>213.15316772460938</v>
      </c>
      <c r="U31" s="62">
        <f>+'Indice PondENGHO'!AB30</f>
        <v>212.89793395996094</v>
      </c>
      <c r="V31" s="62">
        <f>+'Indice PondENGHO'!AN30</f>
        <v>212.68516540527344</v>
      </c>
      <c r="W31" s="62">
        <f>+'Indice PondENGHO'!AZ30</f>
        <v>212.41651916503906</v>
      </c>
      <c r="Y31" s="63">
        <f t="shared" si="40"/>
        <v>21.751733836550397</v>
      </c>
      <c r="Z31" s="63">
        <f t="shared" si="41"/>
        <v>17.318860616315238</v>
      </c>
      <c r="AA31" s="63">
        <f t="shared" si="42"/>
        <v>15.803530463115848</v>
      </c>
      <c r="AB31" s="63">
        <f t="shared" si="43"/>
        <v>13.081834139670613</v>
      </c>
      <c r="AC31" s="63">
        <f t="shared" si="44"/>
        <v>9.6683136322454271</v>
      </c>
      <c r="AE31" s="62">
        <f>+'Indice PondENGHO'!D30</f>
        <v>213.34776306152344</v>
      </c>
      <c r="AF31" s="62">
        <f>+'Indice PondENGHO'!E30</f>
        <v>177.53067016601563</v>
      </c>
      <c r="AG31" s="62">
        <f>+'Indice PondENGHO'!F30</f>
        <v>175.11526489257813</v>
      </c>
      <c r="AH31" s="62">
        <f>+'Indice PondENGHO'!G30</f>
        <v>267.46063232421875</v>
      </c>
      <c r="AI31" s="62">
        <f>+'Indice PondENGHO'!H30</f>
        <v>203.30165100097656</v>
      </c>
      <c r="AJ31" s="62">
        <f>+'Indice PondENGHO'!I30</f>
        <v>219.06526184082031</v>
      </c>
      <c r="AK31" s="62">
        <f>+'Indice PondENGHO'!J30</f>
        <v>229.79045104980469</v>
      </c>
      <c r="AL31" s="62">
        <f>+'Indice PondENGHO'!K30</f>
        <v>241.69619750976563</v>
      </c>
      <c r="AM31" s="62">
        <f>+'Indice PondENGHO'!L30</f>
        <v>198.31927490234375</v>
      </c>
      <c r="AN31" s="62">
        <f>+'Indice PondENGHO'!M30</f>
        <v>197.35296630859375</v>
      </c>
      <c r="AO31" s="62">
        <f>+'Indice PondENGHO'!N30</f>
        <v>198.02864074707031</v>
      </c>
      <c r="AP31" s="62">
        <f>+'Indice PondENGHO'!O30</f>
        <v>209.09591674804688</v>
      </c>
      <c r="AQ31" s="62">
        <f t="shared" si="0"/>
        <v>212.29704284667969</v>
      </c>
      <c r="AR31" s="62"/>
      <c r="AS31" s="62">
        <f>+'Indice PondENGHO'!AZ30</f>
        <v>212.41651916503906</v>
      </c>
      <c r="AT31" s="62">
        <f>+'Indice PondENGHO'!BA30</f>
        <v>177.46601867675781</v>
      </c>
      <c r="AU31" s="62">
        <f>+'Indice PondENGHO'!BB30</f>
        <v>177.34771728515625</v>
      </c>
      <c r="AV31" s="62">
        <f>+'Indice PondENGHO'!BC30</f>
        <v>261.26138305664063</v>
      </c>
      <c r="AW31" s="62">
        <f>+'Indice PondENGHO'!BD30</f>
        <v>205.38859558105469</v>
      </c>
      <c r="AX31" s="62">
        <f>+'Indice PondENGHO'!BE30</f>
        <v>216.83436584472656</v>
      </c>
      <c r="AY31" s="62">
        <f>+'Indice PondENGHO'!BF30</f>
        <v>229.42469787597656</v>
      </c>
      <c r="AZ31" s="62">
        <f>+'Indice PondENGHO'!BG30</f>
        <v>241.94595336914063</v>
      </c>
      <c r="BA31" s="62">
        <f>+'Indice PondENGHO'!BH30</f>
        <v>197.83799743652344</v>
      </c>
      <c r="BB31" s="62">
        <f>+'Indice PondENGHO'!BI30</f>
        <v>194.72428894042969</v>
      </c>
      <c r="BC31" s="62">
        <f>+'Indice PondENGHO'!BJ30</f>
        <v>197.7564697265625</v>
      </c>
      <c r="BD31" s="62">
        <f>+'Indice PondENGHO'!BK30</f>
        <v>208.35769653320313</v>
      </c>
      <c r="BE31" s="62">
        <f t="shared" si="1"/>
        <v>212.08712768554688</v>
      </c>
      <c r="BG31" s="63">
        <f t="shared" ref="BG31:BR31" si="93">+AE$1*(AE31-AE19)/$AQ19</f>
        <v>21.751733836550397</v>
      </c>
      <c r="BH31" s="63">
        <f t="shared" si="93"/>
        <v>0.748427594510368</v>
      </c>
      <c r="BI31" s="63">
        <f t="shared" si="93"/>
        <v>2.9529129240991252</v>
      </c>
      <c r="BJ31" s="63">
        <f t="shared" si="93"/>
        <v>9.2483670208749338</v>
      </c>
      <c r="BK31" s="63">
        <f t="shared" si="93"/>
        <v>2.2785418734924061</v>
      </c>
      <c r="BL31" s="63">
        <f t="shared" si="93"/>
        <v>2.5334654908057281</v>
      </c>
      <c r="BM31" s="63">
        <f t="shared" si="93"/>
        <v>7.1069743810996266</v>
      </c>
      <c r="BN31" s="63">
        <f t="shared" si="93"/>
        <v>3.2578285808766805</v>
      </c>
      <c r="BO31" s="63">
        <f t="shared" si="93"/>
        <v>3.6767734295254999</v>
      </c>
      <c r="BP31" s="63">
        <f t="shared" si="93"/>
        <v>0.66274696436929625</v>
      </c>
      <c r="BQ31" s="63">
        <f t="shared" si="93"/>
        <v>2.1191340568021495</v>
      </c>
      <c r="BR31" s="63">
        <f t="shared" si="93"/>
        <v>2.1659738229378775</v>
      </c>
      <c r="BS31" s="63">
        <f t="shared" si="46"/>
        <v>58.50287997594409</v>
      </c>
      <c r="BT31" s="55">
        <f t="shared" si="47"/>
        <v>57.010869706281284</v>
      </c>
      <c r="BV31" s="63">
        <f t="shared" si="7"/>
        <v>9.6683136322454271</v>
      </c>
      <c r="BW31" s="63">
        <f t="shared" si="8"/>
        <v>0.61339537851016002</v>
      </c>
      <c r="BX31" s="63">
        <f t="shared" si="9"/>
        <v>2.2445808171701875</v>
      </c>
      <c r="BY31" s="63">
        <f t="shared" si="10"/>
        <v>9.0750199555610447</v>
      </c>
      <c r="BZ31" s="63">
        <f t="shared" si="11"/>
        <v>3.8507295747329073</v>
      </c>
      <c r="CA31" s="63">
        <f t="shared" si="12"/>
        <v>4.6445750144329576</v>
      </c>
      <c r="CB31" s="63">
        <f t="shared" si="13"/>
        <v>10.637894663444548</v>
      </c>
      <c r="CC31" s="63">
        <f t="shared" si="14"/>
        <v>2.9567785863040132</v>
      </c>
      <c r="CD31" s="63">
        <f t="shared" si="15"/>
        <v>4.5790172625835615</v>
      </c>
      <c r="CE31" s="63">
        <f t="shared" si="16"/>
        <v>1.4748590498439174</v>
      </c>
      <c r="CF31" s="63">
        <f t="shared" si="17"/>
        <v>3.8192145360665122</v>
      </c>
      <c r="CG31" s="63">
        <f t="shared" si="18"/>
        <v>2.8682721407609497</v>
      </c>
      <c r="CH31" s="63">
        <f t="shared" si="48"/>
        <v>56.432650611656179</v>
      </c>
      <c r="CI31" s="55">
        <f t="shared" si="49"/>
        <v>54.900664967656553</v>
      </c>
      <c r="CK31" s="63">
        <f t="shared" si="50"/>
        <v>21.196995159062215</v>
      </c>
      <c r="CL31" s="63">
        <f t="shared" si="51"/>
        <v>0.72934030072982825</v>
      </c>
      <c r="CM31" s="63">
        <f t="shared" si="52"/>
        <v>2.8776042143400922</v>
      </c>
      <c r="CN31" s="63">
        <f t="shared" si="53"/>
        <v>9.0125041269724449</v>
      </c>
      <c r="CO31" s="63">
        <f t="shared" si="54"/>
        <v>2.2204317791431145</v>
      </c>
      <c r="CP31" s="63">
        <f t="shared" si="55"/>
        <v>2.4688540301105837</v>
      </c>
      <c r="CQ31" s="63">
        <f t="shared" si="56"/>
        <v>6.9257238380974488</v>
      </c>
      <c r="CR31" s="63">
        <f t="shared" si="57"/>
        <v>3.1747435481147428</v>
      </c>
      <c r="CS31" s="63">
        <f t="shared" si="58"/>
        <v>3.583003965213126</v>
      </c>
      <c r="CT31" s="63">
        <f t="shared" si="59"/>
        <v>0.64584480028039259</v>
      </c>
      <c r="CU31" s="63">
        <f t="shared" si="60"/>
        <v>2.0650893708509432</v>
      </c>
      <c r="CV31" s="63">
        <f t="shared" si="61"/>
        <v>2.110734573366353</v>
      </c>
      <c r="CW31" s="63">
        <f t="shared" si="62"/>
        <v>57.010869706281277</v>
      </c>
      <c r="CX31" s="63"/>
      <c r="CY31" s="63"/>
      <c r="CZ31" s="63">
        <f t="shared" si="63"/>
        <v>9.4058464696056046</v>
      </c>
      <c r="DA31" s="63">
        <f t="shared" si="64"/>
        <v>0.59674344201970597</v>
      </c>
      <c r="DB31" s="63">
        <f t="shared" si="65"/>
        <v>2.1836468445243691</v>
      </c>
      <c r="DC31" s="63">
        <f t="shared" si="66"/>
        <v>8.8286590254923443</v>
      </c>
      <c r="DD31" s="63">
        <f t="shared" si="67"/>
        <v>3.7461932404747196</v>
      </c>
      <c r="DE31" s="63">
        <f t="shared" si="68"/>
        <v>4.5184880387642838</v>
      </c>
      <c r="DF31" s="63">
        <f t="shared" si="69"/>
        <v>10.349106138891157</v>
      </c>
      <c r="DG31" s="63">
        <f t="shared" si="70"/>
        <v>2.8765104738264533</v>
      </c>
      <c r="DH31" s="63">
        <f t="shared" si="71"/>
        <v>4.4547099930530472</v>
      </c>
      <c r="DI31" s="63">
        <f t="shared" si="72"/>
        <v>1.4348208296505687</v>
      </c>
      <c r="DJ31" s="63">
        <f t="shared" si="73"/>
        <v>3.7155337452974879</v>
      </c>
      <c r="DK31" s="63">
        <f t="shared" si="74"/>
        <v>2.7904067260568204</v>
      </c>
      <c r="DL31" s="63">
        <f t="shared" si="75"/>
        <v>54.90066496765656</v>
      </c>
      <c r="DM31" s="63">
        <f t="shared" si="76"/>
        <v>54.900664967656553</v>
      </c>
      <c r="DN31" s="63"/>
      <c r="DO31" s="61">
        <f t="shared" si="2"/>
        <v>43556</v>
      </c>
      <c r="DP31" s="63">
        <f t="shared" si="77"/>
        <v>11.791148689456611</v>
      </c>
      <c r="DQ31" s="63">
        <f t="shared" si="21"/>
        <v>0.13259685871012228</v>
      </c>
      <c r="DR31" s="63">
        <f t="shared" si="22"/>
        <v>0.69395736981572309</v>
      </c>
      <c r="DS31" s="63">
        <f t="shared" si="23"/>
        <v>0.18384510148010058</v>
      </c>
      <c r="DT31" s="63">
        <f t="shared" si="24"/>
        <v>-1.5257614613316051</v>
      </c>
      <c r="DU31" s="63">
        <f t="shared" si="25"/>
        <v>-2.0496340086537002</v>
      </c>
      <c r="DV31" s="63">
        <f t="shared" si="26"/>
        <v>-3.4233823007937083</v>
      </c>
      <c r="DW31" s="63">
        <f t="shared" si="27"/>
        <v>0.29823307428828949</v>
      </c>
      <c r="DX31" s="63">
        <f t="shared" si="28"/>
        <v>-0.87170602783992113</v>
      </c>
      <c r="DY31" s="63">
        <f t="shared" si="29"/>
        <v>-0.78897602937017608</v>
      </c>
      <c r="DZ31" s="63">
        <f t="shared" si="30"/>
        <v>-1.6504443744465447</v>
      </c>
      <c r="EA31" s="63">
        <f t="shared" si="31"/>
        <v>-0.67967215269046743</v>
      </c>
      <c r="EB31" s="63">
        <f t="shared" si="32"/>
        <v>2.1102047386247165</v>
      </c>
      <c r="EC31" s="63"/>
      <c r="ED31" s="81">
        <f>+'Infla Interanual PondENGHO'!CI32</f>
        <v>2.1102047386247325E-2</v>
      </c>
      <c r="EE31" s="55">
        <f t="shared" si="78"/>
        <v>2.1102047386247325</v>
      </c>
    </row>
    <row r="32" spans="1:135" x14ac:dyDescent="0.3">
      <c r="A32" s="61">
        <f>+'Indice PondENGHO'!A31</f>
        <v>43586</v>
      </c>
      <c r="B32" s="55">
        <f>+'Indice PondENGHO'!B31</f>
        <v>5</v>
      </c>
      <c r="C32" s="55">
        <f>+'Indice PondENGHO'!C31</f>
        <v>2019</v>
      </c>
      <c r="D32" s="62">
        <f>+'Indice PondENGHO'!BL31</f>
        <v>219.549560546875</v>
      </c>
      <c r="E32" s="62">
        <f>+'Indice PondENGHO'!BM31</f>
        <v>219.90249633789063</v>
      </c>
      <c r="F32" s="62">
        <f>+'Indice PondENGHO'!BN31</f>
        <v>219.86656188964844</v>
      </c>
      <c r="G32" s="62">
        <f>+'Indice PondENGHO'!BO31</f>
        <v>219.81669616699219</v>
      </c>
      <c r="H32" s="62">
        <f>+'Indice PondENGHO'!BP31</f>
        <v>219.35569763183594</v>
      </c>
      <c r="I32" s="62">
        <f>+'Indice PondENGHO'!CD31</f>
        <v>219.65727233886719</v>
      </c>
      <c r="K32" s="63">
        <f t="shared" si="33"/>
        <v>7.0637057470637021</v>
      </c>
      <c r="L32" s="63">
        <f t="shared" si="34"/>
        <v>8.9409503826241803</v>
      </c>
      <c r="M32" s="63">
        <f t="shared" si="35"/>
        <v>10.154571582899921</v>
      </c>
      <c r="N32" s="63">
        <f t="shared" si="36"/>
        <v>12.787365965483435</v>
      </c>
      <c r="O32" s="63">
        <f t="shared" si="37"/>
        <v>18.377215598931404</v>
      </c>
      <c r="P32" s="63">
        <f t="shared" si="38"/>
        <v>57.323809277002638</v>
      </c>
      <c r="Q32" s="63">
        <f t="shared" si="39"/>
        <v>57.323896022001698</v>
      </c>
      <c r="S32" s="62">
        <f>+'Indice PondENGHO'!D31</f>
        <v>220.21476745605469</v>
      </c>
      <c r="T32" s="62">
        <f>+'Indice PondENGHO'!P31</f>
        <v>220.06141662597656</v>
      </c>
      <c r="U32" s="62">
        <f>+'Indice PondENGHO'!AB31</f>
        <v>219.81637573242188</v>
      </c>
      <c r="V32" s="62">
        <f>+'Indice PondENGHO'!AN31</f>
        <v>219.64482116699219</v>
      </c>
      <c r="W32" s="62">
        <f>+'Indice PondENGHO'!AZ31</f>
        <v>219.45657348632813</v>
      </c>
      <c r="Y32" s="63">
        <f t="shared" si="40"/>
        <v>21.598658118461486</v>
      </c>
      <c r="Z32" s="63">
        <f t="shared" si="41"/>
        <v>17.228483010445466</v>
      </c>
      <c r="AA32" s="63">
        <f t="shared" si="42"/>
        <v>15.730023135324224</v>
      </c>
      <c r="AB32" s="63">
        <f t="shared" si="43"/>
        <v>13.036308942420275</v>
      </c>
      <c r="AC32" s="63">
        <f t="shared" si="44"/>
        <v>9.6498289494501748</v>
      </c>
      <c r="AE32" s="62">
        <f>+'Indice PondENGHO'!D31</f>
        <v>220.21476745605469</v>
      </c>
      <c r="AF32" s="62">
        <f>+'Indice PondENGHO'!E31</f>
        <v>182.21372985839844</v>
      </c>
      <c r="AG32" s="62">
        <f>+'Indice PondENGHO'!F31</f>
        <v>181.14309692382813</v>
      </c>
      <c r="AH32" s="62">
        <f>+'Indice PondENGHO'!G31</f>
        <v>279.93353271484375</v>
      </c>
      <c r="AI32" s="62">
        <f>+'Indice PondENGHO'!H31</f>
        <v>210.17973327636719</v>
      </c>
      <c r="AJ32" s="62">
        <f>+'Indice PondENGHO'!I31</f>
        <v>229.82762145996094</v>
      </c>
      <c r="AK32" s="62">
        <f>+'Indice PondENGHO'!J31</f>
        <v>238.11698913574219</v>
      </c>
      <c r="AL32" s="62">
        <f>+'Indice PondENGHO'!K31</f>
        <v>248.33547973632813</v>
      </c>
      <c r="AM32" s="62">
        <f>+'Indice PondENGHO'!L31</f>
        <v>203.36686706542969</v>
      </c>
      <c r="AN32" s="62">
        <f>+'Indice PondENGHO'!M31</f>
        <v>205.50273132324219</v>
      </c>
      <c r="AO32" s="62">
        <f>+'Indice PondENGHO'!N31</f>
        <v>202.70230102539063</v>
      </c>
      <c r="AP32" s="62">
        <f>+'Indice PondENGHO'!O31</f>
        <v>215.30813598632813</v>
      </c>
      <c r="AQ32" s="62">
        <f t="shared" si="0"/>
        <v>219.549560546875</v>
      </c>
      <c r="AR32" s="62"/>
      <c r="AS32" s="62">
        <f>+'Indice PondENGHO'!AZ31</f>
        <v>219.45657348632813</v>
      </c>
      <c r="AT32" s="62">
        <f>+'Indice PondENGHO'!BA31</f>
        <v>182.43951416015625</v>
      </c>
      <c r="AU32" s="62">
        <f>+'Indice PondENGHO'!BB31</f>
        <v>183.70330810546875</v>
      </c>
      <c r="AV32" s="62">
        <f>+'Indice PondENGHO'!BC31</f>
        <v>270.92495727539063</v>
      </c>
      <c r="AW32" s="62">
        <f>+'Indice PondENGHO'!BD31</f>
        <v>212.45918273925781</v>
      </c>
      <c r="AX32" s="62">
        <f>+'Indice PondENGHO'!BE31</f>
        <v>228.16221618652344</v>
      </c>
      <c r="AY32" s="62">
        <f>+'Indice PondENGHO'!BF31</f>
        <v>237.3297119140625</v>
      </c>
      <c r="AZ32" s="62">
        <f>+'Indice PondENGHO'!BG31</f>
        <v>247.3687744140625</v>
      </c>
      <c r="BA32" s="62">
        <f>+'Indice PondENGHO'!BH31</f>
        <v>203.13685607910156</v>
      </c>
      <c r="BB32" s="62">
        <f>+'Indice PondENGHO'!BI31</f>
        <v>204.94856262207031</v>
      </c>
      <c r="BC32" s="62">
        <f>+'Indice PondENGHO'!BJ31</f>
        <v>202.14411926269531</v>
      </c>
      <c r="BD32" s="62">
        <f>+'Indice PondENGHO'!BK31</f>
        <v>214.2802734375</v>
      </c>
      <c r="BE32" s="62">
        <f t="shared" si="1"/>
        <v>219.35569763183594</v>
      </c>
      <c r="BG32" s="63">
        <f t="shared" ref="BG32:BR32" si="94">+AE$1*(AE32-AE20)/$AQ20</f>
        <v>21.598658118461486</v>
      </c>
      <c r="BH32" s="63">
        <f t="shared" si="94"/>
        <v>0.75715638289036569</v>
      </c>
      <c r="BI32" s="63">
        <f t="shared" si="94"/>
        <v>3.0940770901068539</v>
      </c>
      <c r="BJ32" s="63">
        <f t="shared" si="94"/>
        <v>10.347950724480617</v>
      </c>
      <c r="BK32" s="63">
        <f t="shared" si="94"/>
        <v>2.33523559946669</v>
      </c>
      <c r="BL32" s="63">
        <f t="shared" si="94"/>
        <v>2.7002744067549957</v>
      </c>
      <c r="BM32" s="63">
        <f t="shared" si="94"/>
        <v>7.3517456336204727</v>
      </c>
      <c r="BN32" s="63">
        <f t="shared" si="94"/>
        <v>3.1710248878383029</v>
      </c>
      <c r="BO32" s="63">
        <f t="shared" si="94"/>
        <v>3.6575151263512433</v>
      </c>
      <c r="BP32" s="63">
        <f t="shared" si="94"/>
        <v>0.71291013671444237</v>
      </c>
      <c r="BQ32" s="63">
        <f t="shared" si="94"/>
        <v>2.113534440217923</v>
      </c>
      <c r="BR32" s="63">
        <f t="shared" si="94"/>
        <v>2.2012801401849211</v>
      </c>
      <c r="BS32" s="63">
        <f t="shared" si="46"/>
        <v>60.041362687088309</v>
      </c>
      <c r="BT32" s="55">
        <f t="shared" si="47"/>
        <v>58.180773786784016</v>
      </c>
      <c r="BV32" s="63">
        <f t="shared" si="7"/>
        <v>9.6498289494501748</v>
      </c>
      <c r="BW32" s="63">
        <f t="shared" si="8"/>
        <v>0.62808116764354749</v>
      </c>
      <c r="BX32" s="63">
        <f t="shared" si="9"/>
        <v>2.3645137141035235</v>
      </c>
      <c r="BY32" s="63">
        <f t="shared" si="10"/>
        <v>10.046299863007272</v>
      </c>
      <c r="BZ32" s="63">
        <f t="shared" si="11"/>
        <v>3.9655235753525364</v>
      </c>
      <c r="CA32" s="63">
        <f t="shared" si="12"/>
        <v>5.018058278744161</v>
      </c>
      <c r="CB32" s="63">
        <f t="shared" si="13"/>
        <v>10.994961235653955</v>
      </c>
      <c r="CC32" s="63">
        <f t="shared" si="14"/>
        <v>2.8552571069147445</v>
      </c>
      <c r="CD32" s="63">
        <f t="shared" si="15"/>
        <v>4.5899305238778805</v>
      </c>
      <c r="CE32" s="63">
        <f t="shared" si="16"/>
        <v>1.6601027426092898</v>
      </c>
      <c r="CF32" s="63">
        <f t="shared" si="17"/>
        <v>3.8063939635207222</v>
      </c>
      <c r="CG32" s="63">
        <f t="shared" si="18"/>
        <v>2.9272553301983297</v>
      </c>
      <c r="CH32" s="63">
        <f t="shared" si="48"/>
        <v>58.506206451076132</v>
      </c>
      <c r="CI32" s="55">
        <f t="shared" si="49"/>
        <v>56.726883220949695</v>
      </c>
      <c r="CK32" s="63">
        <f t="shared" si="50"/>
        <v>20.929349132819183</v>
      </c>
      <c r="CL32" s="63">
        <f t="shared" si="51"/>
        <v>0.73369327847779198</v>
      </c>
      <c r="CM32" s="63">
        <f t="shared" si="52"/>
        <v>2.9981964299602679</v>
      </c>
      <c r="CN32" s="63">
        <f t="shared" si="53"/>
        <v>10.027283747629927</v>
      </c>
      <c r="CO32" s="63">
        <f t="shared" si="54"/>
        <v>2.2628702626137085</v>
      </c>
      <c r="CP32" s="63">
        <f t="shared" si="55"/>
        <v>2.6165970822550886</v>
      </c>
      <c r="CQ32" s="63">
        <f t="shared" si="56"/>
        <v>7.1239264151416695</v>
      </c>
      <c r="CR32" s="63">
        <f t="shared" si="57"/>
        <v>3.072759734536421</v>
      </c>
      <c r="CS32" s="63">
        <f t="shared" si="58"/>
        <v>3.5441743935259438</v>
      </c>
      <c r="CT32" s="63">
        <f t="shared" si="59"/>
        <v>0.69081815498847543</v>
      </c>
      <c r="CU32" s="63">
        <f t="shared" si="60"/>
        <v>2.0480392791508013</v>
      </c>
      <c r="CV32" s="63">
        <f t="shared" si="61"/>
        <v>2.1330658756847405</v>
      </c>
      <c r="CW32" s="63">
        <f t="shared" si="62"/>
        <v>58.180773786784016</v>
      </c>
      <c r="CX32" s="63"/>
      <c r="CY32" s="63"/>
      <c r="CZ32" s="63">
        <f t="shared" si="63"/>
        <v>9.3563529943673363</v>
      </c>
      <c r="DA32" s="63">
        <f t="shared" si="64"/>
        <v>0.60897961449588922</v>
      </c>
      <c r="DB32" s="63">
        <f t="shared" si="65"/>
        <v>2.2926028103778631</v>
      </c>
      <c r="DC32" s="63">
        <f t="shared" si="66"/>
        <v>9.7407662144017557</v>
      </c>
      <c r="DD32" s="63">
        <f t="shared" si="67"/>
        <v>3.8449218709309876</v>
      </c>
      <c r="DE32" s="63">
        <f t="shared" si="68"/>
        <v>4.8654463046117389</v>
      </c>
      <c r="DF32" s="63">
        <f t="shared" si="69"/>
        <v>10.660576370737134</v>
      </c>
      <c r="DG32" s="63">
        <f t="shared" si="70"/>
        <v>2.7684214426922598</v>
      </c>
      <c r="DH32" s="63">
        <f t="shared" si="71"/>
        <v>4.4503390087002277</v>
      </c>
      <c r="DI32" s="63">
        <f t="shared" si="72"/>
        <v>1.6096147764002453</v>
      </c>
      <c r="DJ32" s="63">
        <f t="shared" si="73"/>
        <v>3.6906317971945053</v>
      </c>
      <c r="DK32" s="63">
        <f t="shared" si="74"/>
        <v>2.8382300160397578</v>
      </c>
      <c r="DL32" s="63">
        <f t="shared" si="75"/>
        <v>56.726883220949695</v>
      </c>
      <c r="DM32" s="63">
        <f t="shared" si="76"/>
        <v>56.726883220949695</v>
      </c>
      <c r="DN32" s="63"/>
      <c r="DO32" s="61">
        <f t="shared" si="2"/>
        <v>43586</v>
      </c>
      <c r="DP32" s="63">
        <f t="shared" si="77"/>
        <v>11.572996138451847</v>
      </c>
      <c r="DQ32" s="63">
        <f t="shared" si="21"/>
        <v>0.12471366398190276</v>
      </c>
      <c r="DR32" s="63">
        <f t="shared" si="22"/>
        <v>0.70559361958240485</v>
      </c>
      <c r="DS32" s="63">
        <f t="shared" si="23"/>
        <v>0.28651753322817086</v>
      </c>
      <c r="DT32" s="63">
        <f t="shared" si="24"/>
        <v>-1.5820516083172791</v>
      </c>
      <c r="DU32" s="63">
        <f t="shared" si="25"/>
        <v>-2.2488492223566503</v>
      </c>
      <c r="DV32" s="63">
        <f t="shared" si="26"/>
        <v>-3.5366499555954647</v>
      </c>
      <c r="DW32" s="63">
        <f t="shared" si="27"/>
        <v>0.30433829184416128</v>
      </c>
      <c r="DX32" s="63">
        <f t="shared" si="28"/>
        <v>-0.90616461517428393</v>
      </c>
      <c r="DY32" s="63">
        <f t="shared" si="29"/>
        <v>-0.91879662141176988</v>
      </c>
      <c r="DZ32" s="63">
        <f t="shared" si="30"/>
        <v>-1.642592518043704</v>
      </c>
      <c r="EA32" s="63">
        <f t="shared" si="31"/>
        <v>-0.70516414035501729</v>
      </c>
      <c r="EB32" s="63">
        <f t="shared" si="32"/>
        <v>1.4538905658343211</v>
      </c>
      <c r="EC32" s="63"/>
      <c r="ED32" s="81">
        <f>+'Infla Interanual PondENGHO'!CI33</f>
        <v>1.4538905658343149E-2</v>
      </c>
      <c r="EE32" s="55">
        <f t="shared" si="78"/>
        <v>1.4538905658343149</v>
      </c>
    </row>
    <row r="33" spans="1:135" x14ac:dyDescent="0.3">
      <c r="A33" s="61">
        <f>+'Indice PondENGHO'!A32</f>
        <v>43617</v>
      </c>
      <c r="B33" s="55">
        <f>+'Indice PondENGHO'!B32</f>
        <v>6</v>
      </c>
      <c r="C33" s="55">
        <f>+'Indice PondENGHO'!C32</f>
        <v>2019</v>
      </c>
      <c r="D33" s="62">
        <f>+'Indice PondENGHO'!BL32</f>
        <v>226.01164245605469</v>
      </c>
      <c r="E33" s="62">
        <f>+'Indice PondENGHO'!BM32</f>
        <v>226.27476501464844</v>
      </c>
      <c r="F33" s="62">
        <f>+'Indice PondENGHO'!BN32</f>
        <v>226.25856018066406</v>
      </c>
      <c r="G33" s="62">
        <f>+'Indice PondENGHO'!BO32</f>
        <v>226.06106567382813</v>
      </c>
      <c r="H33" s="62">
        <f>+'Indice PondENGHO'!BP32</f>
        <v>225.48506164550781</v>
      </c>
      <c r="I33" s="62">
        <f>+'Indice PondENGHO'!CD32</f>
        <v>225.93702697753906</v>
      </c>
      <c r="K33" s="63">
        <f t="shared" si="33"/>
        <v>6.8907430542241581</v>
      </c>
      <c r="L33" s="63">
        <f t="shared" si="34"/>
        <v>8.72044314947677</v>
      </c>
      <c r="M33" s="63">
        <f t="shared" si="35"/>
        <v>9.9088175779336805</v>
      </c>
      <c r="N33" s="63">
        <f t="shared" si="36"/>
        <v>12.453729106277034</v>
      </c>
      <c r="O33" s="63">
        <f t="shared" si="37"/>
        <v>17.896177731458192</v>
      </c>
      <c r="P33" s="63">
        <f t="shared" si="38"/>
        <v>55.869910619369833</v>
      </c>
      <c r="Q33" s="63">
        <f t="shared" si="39"/>
        <v>55.869996059829539</v>
      </c>
      <c r="S33" s="62">
        <f>+'Indice PondENGHO'!D32</f>
        <v>226.81184387207031</v>
      </c>
      <c r="T33" s="62">
        <f>+'Indice PondENGHO'!P32</f>
        <v>226.6663818359375</v>
      </c>
      <c r="U33" s="62">
        <f>+'Indice PondENGHO'!AB32</f>
        <v>226.44802856445313</v>
      </c>
      <c r="V33" s="62">
        <f>+'Indice PondENGHO'!AN32</f>
        <v>226.30960083007813</v>
      </c>
      <c r="W33" s="62">
        <f>+'Indice PondENGHO'!AZ32</f>
        <v>226.15203857421875</v>
      </c>
      <c r="Y33" s="63">
        <f t="shared" si="40"/>
        <v>20.586295550984701</v>
      </c>
      <c r="Z33" s="63">
        <f t="shared" si="41"/>
        <v>16.427629555484462</v>
      </c>
      <c r="AA33" s="63">
        <f t="shared" si="42"/>
        <v>15.000844158360382</v>
      </c>
      <c r="AB33" s="63">
        <f t="shared" si="43"/>
        <v>12.44308395098906</v>
      </c>
      <c r="AC33" s="63">
        <f t="shared" si="44"/>
        <v>9.2324210393201032</v>
      </c>
      <c r="AE33" s="62">
        <f>+'Indice PondENGHO'!D32</f>
        <v>226.81184387207031</v>
      </c>
      <c r="AF33" s="62">
        <f>+'Indice PondENGHO'!E32</f>
        <v>187.47206115722656</v>
      </c>
      <c r="AG33" s="62">
        <f>+'Indice PondENGHO'!F32</f>
        <v>185.01841735839844</v>
      </c>
      <c r="AH33" s="62">
        <f>+'Indice PondENGHO'!G32</f>
        <v>287.84994506835938</v>
      </c>
      <c r="AI33" s="62">
        <f>+'Indice PondENGHO'!H32</f>
        <v>216.83610534667969</v>
      </c>
      <c r="AJ33" s="62">
        <f>+'Indice PondENGHO'!I32</f>
        <v>238.59417724609375</v>
      </c>
      <c r="AK33" s="62">
        <f>+'Indice PondENGHO'!J32</f>
        <v>241.45783996582031</v>
      </c>
      <c r="AL33" s="62">
        <f>+'Indice PondENGHO'!K32</f>
        <v>265.497802734375</v>
      </c>
      <c r="AM33" s="62">
        <f>+'Indice PondENGHO'!L32</f>
        <v>211.074462890625</v>
      </c>
      <c r="AN33" s="62">
        <f>+'Indice PondENGHO'!M32</f>
        <v>211.88581848144531</v>
      </c>
      <c r="AO33" s="62">
        <f>+'Indice PondENGHO'!N32</f>
        <v>208.28474426269531</v>
      </c>
      <c r="AP33" s="62">
        <f>+'Indice PondENGHO'!O32</f>
        <v>220.15289306640625</v>
      </c>
      <c r="AQ33" s="62">
        <f t="shared" si="0"/>
        <v>226.01164245605469</v>
      </c>
      <c r="AR33" s="62"/>
      <c r="AS33" s="62">
        <f>+'Indice PondENGHO'!AZ32</f>
        <v>226.15203857421875</v>
      </c>
      <c r="AT33" s="62">
        <f>+'Indice PondENGHO'!BA32</f>
        <v>187.60861206054688</v>
      </c>
      <c r="AU33" s="62">
        <f>+'Indice PondENGHO'!BB32</f>
        <v>187.04692077636719</v>
      </c>
      <c r="AV33" s="62">
        <f>+'Indice PondENGHO'!BC32</f>
        <v>278.18850708007813</v>
      </c>
      <c r="AW33" s="62">
        <f>+'Indice PondENGHO'!BD32</f>
        <v>219.01132202148438</v>
      </c>
      <c r="AX33" s="62">
        <f>+'Indice PondENGHO'!BE32</f>
        <v>235.67605590820313</v>
      </c>
      <c r="AY33" s="62">
        <f>+'Indice PondENGHO'!BF32</f>
        <v>241.11734008789063</v>
      </c>
      <c r="AZ33" s="62">
        <f>+'Indice PondENGHO'!BG32</f>
        <v>265.30645751953125</v>
      </c>
      <c r="BA33" s="62">
        <f>+'Indice PondENGHO'!BH32</f>
        <v>209.97328186035156</v>
      </c>
      <c r="BB33" s="62">
        <f>+'Indice PondENGHO'!BI32</f>
        <v>211.99639892578125</v>
      </c>
      <c r="BC33" s="62">
        <f>+'Indice PondENGHO'!BJ32</f>
        <v>207.03718566894531</v>
      </c>
      <c r="BD33" s="62">
        <f>+'Indice PondENGHO'!BK32</f>
        <v>218.50245666503906</v>
      </c>
      <c r="BE33" s="62">
        <f t="shared" si="1"/>
        <v>225.48506164550781</v>
      </c>
      <c r="BG33" s="63">
        <f t="shared" ref="BG33:BR33" si="95">+AE$1*(AE33-AE21)/$AQ21</f>
        <v>20.586295550984701</v>
      </c>
      <c r="BH33" s="63">
        <f t="shared" si="95"/>
        <v>0.78638801600733943</v>
      </c>
      <c r="BI33" s="63">
        <f t="shared" si="95"/>
        <v>3.0705560468879662</v>
      </c>
      <c r="BJ33" s="63">
        <f t="shared" si="95"/>
        <v>10.316430751724086</v>
      </c>
      <c r="BK33" s="63">
        <f t="shared" si="95"/>
        <v>2.2976249160887581</v>
      </c>
      <c r="BL33" s="63">
        <f t="shared" si="95"/>
        <v>2.6830606874025418</v>
      </c>
      <c r="BM33" s="63">
        <f t="shared" si="95"/>
        <v>6.7517494619017313</v>
      </c>
      <c r="BN33" s="63">
        <f t="shared" si="95"/>
        <v>3.6237742691421873</v>
      </c>
      <c r="BO33" s="63">
        <f t="shared" si="95"/>
        <v>3.7107357899412294</v>
      </c>
      <c r="BP33" s="63">
        <f t="shared" si="95"/>
        <v>0.71628767067342902</v>
      </c>
      <c r="BQ33" s="63">
        <f t="shared" si="95"/>
        <v>2.0942067764396355</v>
      </c>
      <c r="BR33" s="63">
        <f t="shared" si="95"/>
        <v>2.1340868690444155</v>
      </c>
      <c r="BS33" s="63">
        <f t="shared" si="46"/>
        <v>58.771196806238031</v>
      </c>
      <c r="BT33" s="55">
        <f t="shared" si="47"/>
        <v>56.70428497945543</v>
      </c>
      <c r="BV33" s="63">
        <f t="shared" si="7"/>
        <v>9.2324210393201032</v>
      </c>
      <c r="BW33" s="63">
        <f t="shared" si="8"/>
        <v>0.6522553967507484</v>
      </c>
      <c r="BX33" s="63">
        <f t="shared" si="9"/>
        <v>2.3114747582938118</v>
      </c>
      <c r="BY33" s="63">
        <f t="shared" si="10"/>
        <v>9.9336287656377316</v>
      </c>
      <c r="BZ33" s="63">
        <f t="shared" si="11"/>
        <v>3.8964572841680858</v>
      </c>
      <c r="CA33" s="63">
        <f t="shared" si="12"/>
        <v>4.9104723794308835</v>
      </c>
      <c r="CB33" s="63">
        <f t="shared" si="13"/>
        <v>10.105254077444172</v>
      </c>
      <c r="CC33" s="63">
        <f t="shared" si="14"/>
        <v>3.2954856462901398</v>
      </c>
      <c r="CD33" s="63">
        <f t="shared" si="15"/>
        <v>4.5797778704959127</v>
      </c>
      <c r="CE33" s="63">
        <f t="shared" si="16"/>
        <v>1.680709220901093</v>
      </c>
      <c r="CF33" s="63">
        <f t="shared" si="17"/>
        <v>3.734049613832533</v>
      </c>
      <c r="CG33" s="63">
        <f t="shared" si="18"/>
        <v>2.8264329356521598</v>
      </c>
      <c r="CH33" s="63">
        <f t="shared" si="48"/>
        <v>57.15841898821737</v>
      </c>
      <c r="CI33" s="55">
        <f t="shared" si="49"/>
        <v>55.275775105399717</v>
      </c>
      <c r="CK33" s="63">
        <f t="shared" si="50"/>
        <v>19.862300463999233</v>
      </c>
      <c r="CL33" s="63">
        <f t="shared" si="51"/>
        <v>0.75873170170623006</v>
      </c>
      <c r="CM33" s="63">
        <f t="shared" si="52"/>
        <v>2.9625683087951811</v>
      </c>
      <c r="CN33" s="63">
        <f t="shared" si="53"/>
        <v>9.9536143741501828</v>
      </c>
      <c r="CO33" s="63">
        <f t="shared" si="54"/>
        <v>2.2168202299389916</v>
      </c>
      <c r="CP33" s="63">
        <f t="shared" si="55"/>
        <v>2.5887006918923063</v>
      </c>
      <c r="CQ33" s="63">
        <f t="shared" si="56"/>
        <v>6.5142986088880228</v>
      </c>
      <c r="CR33" s="63">
        <f t="shared" si="57"/>
        <v>3.4963305160538467</v>
      </c>
      <c r="CS33" s="63">
        <f t="shared" si="58"/>
        <v>3.5802337054663913</v>
      </c>
      <c r="CT33" s="63">
        <f t="shared" si="59"/>
        <v>0.69109670063457607</v>
      </c>
      <c r="CU33" s="63">
        <f t="shared" si="60"/>
        <v>2.0205560599462817</v>
      </c>
      <c r="CV33" s="63">
        <f t="shared" si="61"/>
        <v>2.0590336179841753</v>
      </c>
      <c r="CW33" s="63">
        <f t="shared" si="62"/>
        <v>56.704284979455416</v>
      </c>
      <c r="CX33" s="63"/>
      <c r="CY33" s="63"/>
      <c r="CZ33" s="63">
        <f t="shared" si="63"/>
        <v>8.928330035738357</v>
      </c>
      <c r="DA33" s="63">
        <f t="shared" si="64"/>
        <v>0.630771866337132</v>
      </c>
      <c r="DB33" s="63">
        <f t="shared" si="65"/>
        <v>2.2353410252231627</v>
      </c>
      <c r="DC33" s="63">
        <f t="shared" si="66"/>
        <v>9.6064418741727238</v>
      </c>
      <c r="DD33" s="63">
        <f t="shared" si="67"/>
        <v>3.7681185092238119</v>
      </c>
      <c r="DE33" s="63">
        <f t="shared" si="68"/>
        <v>4.7487346870572322</v>
      </c>
      <c r="DF33" s="63">
        <f t="shared" si="69"/>
        <v>9.772414311929662</v>
      </c>
      <c r="DG33" s="63">
        <f t="shared" si="70"/>
        <v>3.186941253307884</v>
      </c>
      <c r="DH33" s="63">
        <f t="shared" si="71"/>
        <v>4.4289323617296512</v>
      </c>
      <c r="DI33" s="63">
        <f t="shared" si="72"/>
        <v>1.6253512003411308</v>
      </c>
      <c r="DJ33" s="63">
        <f t="shared" si="73"/>
        <v>3.6110601087332306</v>
      </c>
      <c r="DK33" s="63">
        <f t="shared" si="74"/>
        <v>2.7333378716057455</v>
      </c>
      <c r="DL33" s="63">
        <f t="shared" si="75"/>
        <v>55.275775105399724</v>
      </c>
      <c r="DM33" s="63">
        <f t="shared" si="76"/>
        <v>55.275775105399717</v>
      </c>
      <c r="DN33" s="63"/>
      <c r="DO33" s="61">
        <f t="shared" si="2"/>
        <v>43617</v>
      </c>
      <c r="DP33" s="63">
        <f t="shared" si="77"/>
        <v>10.933970428260876</v>
      </c>
      <c r="DQ33" s="63">
        <f t="shared" si="21"/>
        <v>0.12795983536909805</v>
      </c>
      <c r="DR33" s="63">
        <f t="shared" si="22"/>
        <v>0.72722728357201838</v>
      </c>
      <c r="DS33" s="63">
        <f t="shared" si="23"/>
        <v>0.34717249997745903</v>
      </c>
      <c r="DT33" s="63">
        <f t="shared" si="24"/>
        <v>-1.5512982792848202</v>
      </c>
      <c r="DU33" s="63">
        <f t="shared" si="25"/>
        <v>-2.1600339951649259</v>
      </c>
      <c r="DV33" s="63">
        <f t="shared" si="26"/>
        <v>-3.2581157030416392</v>
      </c>
      <c r="DW33" s="63">
        <f t="shared" si="27"/>
        <v>0.30938926274596268</v>
      </c>
      <c r="DX33" s="63">
        <f t="shared" si="28"/>
        <v>-0.84869865626325991</v>
      </c>
      <c r="DY33" s="63">
        <f t="shared" si="29"/>
        <v>-0.93425449970655472</v>
      </c>
      <c r="DZ33" s="63">
        <f t="shared" si="30"/>
        <v>-1.5905040487869488</v>
      </c>
      <c r="EA33" s="63">
        <f t="shared" si="31"/>
        <v>-0.6743042536215702</v>
      </c>
      <c r="EB33" s="63">
        <f t="shared" si="32"/>
        <v>1.4285098740556919</v>
      </c>
      <c r="EC33" s="63"/>
      <c r="ED33" s="81">
        <f>+'Infla Interanual PondENGHO'!CI34</f>
        <v>1.4285098740557167E-2</v>
      </c>
      <c r="EE33" s="55">
        <f t="shared" si="78"/>
        <v>1.4285098740557167</v>
      </c>
    </row>
    <row r="34" spans="1:135" x14ac:dyDescent="0.3">
      <c r="A34" s="61">
        <f>+'Indice PondENGHO'!A33</f>
        <v>43647</v>
      </c>
      <c r="B34" s="55">
        <f>+'Indice PondENGHO'!B33</f>
        <v>7</v>
      </c>
      <c r="C34" s="55">
        <f>+'Indice PondENGHO'!C33</f>
        <v>2019</v>
      </c>
      <c r="D34" s="62">
        <f>+'Indice PondENGHO'!BL33</f>
        <v>231.59149169921875</v>
      </c>
      <c r="E34" s="62">
        <f>+'Indice PondENGHO'!BM33</f>
        <v>231.83543395996094</v>
      </c>
      <c r="F34" s="62">
        <f>+'Indice PondENGHO'!BN33</f>
        <v>231.93370056152344</v>
      </c>
      <c r="G34" s="62">
        <f>+'Indice PondENGHO'!BO33</f>
        <v>231.68363952636719</v>
      </c>
      <c r="H34" s="62">
        <f>+'Indice PondENGHO'!BP33</f>
        <v>231.08053588867188</v>
      </c>
      <c r="I34" s="62">
        <f>+'Indice PondENGHO'!CD33</f>
        <v>231.54530334472656</v>
      </c>
      <c r="K34" s="63">
        <f t="shared" si="33"/>
        <v>6.6920167105276986</v>
      </c>
      <c r="L34" s="63">
        <f t="shared" si="34"/>
        <v>8.4804134535957427</v>
      </c>
      <c r="M34" s="63">
        <f t="shared" si="35"/>
        <v>9.6570960194064579</v>
      </c>
      <c r="N34" s="63">
        <f t="shared" si="36"/>
        <v>12.13841095050722</v>
      </c>
      <c r="O34" s="63">
        <f t="shared" si="37"/>
        <v>17.477992979968793</v>
      </c>
      <c r="P34" s="63">
        <f t="shared" si="38"/>
        <v>54.445930114005918</v>
      </c>
      <c r="Q34" s="63">
        <f t="shared" si="39"/>
        <v>54.445987196941068</v>
      </c>
      <c r="S34" s="62">
        <f>+'Indice PondENGHO'!D33</f>
        <v>232.92710876464844</v>
      </c>
      <c r="T34" s="62">
        <f>+'Indice PondENGHO'!P33</f>
        <v>232.89765930175781</v>
      </c>
      <c r="U34" s="62">
        <f>+'Indice PondENGHO'!AB33</f>
        <v>232.77020263671875</v>
      </c>
      <c r="V34" s="62">
        <f>+'Indice PondENGHO'!AN33</f>
        <v>232.67655944824219</v>
      </c>
      <c r="W34" s="62">
        <f>+'Indice PondENGHO'!AZ33</f>
        <v>232.59748840332031</v>
      </c>
      <c r="Y34" s="63">
        <f t="shared" si="40"/>
        <v>19.763482745032906</v>
      </c>
      <c r="Z34" s="63">
        <f t="shared" si="41"/>
        <v>15.813201577217312</v>
      </c>
      <c r="AA34" s="63">
        <f t="shared" si="42"/>
        <v>14.467223309105684</v>
      </c>
      <c r="AB34" s="63">
        <f t="shared" si="43"/>
        <v>12.017236384958284</v>
      </c>
      <c r="AC34" s="63">
        <f t="shared" si="44"/>
        <v>8.94057163218549</v>
      </c>
      <c r="AE34" s="62">
        <f>+'Indice PondENGHO'!D33</f>
        <v>232.92710876464844</v>
      </c>
      <c r="AF34" s="62">
        <f>+'Indice PondENGHO'!E33</f>
        <v>189.70425415039063</v>
      </c>
      <c r="AG34" s="62">
        <f>+'Indice PondENGHO'!F33</f>
        <v>189.10935974121094</v>
      </c>
      <c r="AH34" s="62">
        <f>+'Indice PondENGHO'!G33</f>
        <v>293.75747680664063</v>
      </c>
      <c r="AI34" s="62">
        <f>+'Indice PondENGHO'!H33</f>
        <v>221.15434265136719</v>
      </c>
      <c r="AJ34" s="62">
        <f>+'Indice PondENGHO'!I33</f>
        <v>248.42243957519531</v>
      </c>
      <c r="AK34" s="62">
        <f>+'Indice PondENGHO'!J33</f>
        <v>245.0301513671875</v>
      </c>
      <c r="AL34" s="62">
        <f>+'Indice PondENGHO'!K33</f>
        <v>268.25146484375</v>
      </c>
      <c r="AM34" s="62">
        <f>+'Indice PondENGHO'!L33</f>
        <v>217.70068359375</v>
      </c>
      <c r="AN34" s="62">
        <f>+'Indice PondENGHO'!M33</f>
        <v>218.00871276855469</v>
      </c>
      <c r="AO34" s="62">
        <f>+'Indice PondENGHO'!N33</f>
        <v>214.59172058105469</v>
      </c>
      <c r="AP34" s="62">
        <f>+'Indice PondENGHO'!O33</f>
        <v>226.15518188476563</v>
      </c>
      <c r="AQ34" s="62">
        <f t="shared" si="0"/>
        <v>231.59149169921875</v>
      </c>
      <c r="AR34" s="62"/>
      <c r="AS34" s="62">
        <f>+'Indice PondENGHO'!AZ33</f>
        <v>232.59748840332031</v>
      </c>
      <c r="AT34" s="62">
        <f>+'Indice PondENGHO'!BA33</f>
        <v>189.82833862304688</v>
      </c>
      <c r="AU34" s="62">
        <f>+'Indice PondENGHO'!BB33</f>
        <v>191.62821960449219</v>
      </c>
      <c r="AV34" s="62">
        <f>+'Indice PondENGHO'!BC33</f>
        <v>284.39840698242188</v>
      </c>
      <c r="AW34" s="62">
        <f>+'Indice PondENGHO'!BD33</f>
        <v>223.00631713867188</v>
      </c>
      <c r="AX34" s="62">
        <f>+'Indice PondENGHO'!BE33</f>
        <v>245.3304443359375</v>
      </c>
      <c r="AY34" s="62">
        <f>+'Indice PondENGHO'!BF33</f>
        <v>243.79615783691406</v>
      </c>
      <c r="AZ34" s="62">
        <f>+'Indice PondENGHO'!BG33</f>
        <v>267.27792358398438</v>
      </c>
      <c r="BA34" s="62">
        <f>+'Indice PondENGHO'!BH33</f>
        <v>216.61918640136719</v>
      </c>
      <c r="BB34" s="62">
        <f>+'Indice PondENGHO'!BI33</f>
        <v>218.22564697265625</v>
      </c>
      <c r="BC34" s="62">
        <f>+'Indice PondENGHO'!BJ33</f>
        <v>212.88917541503906</v>
      </c>
      <c r="BD34" s="62">
        <f>+'Indice PondENGHO'!BK33</f>
        <v>224.50325012207031</v>
      </c>
      <c r="BE34" s="62">
        <f t="shared" si="1"/>
        <v>231.08053588867188</v>
      </c>
      <c r="BG34" s="63">
        <f t="shared" ref="BG34:BR34" si="96">+AE$1*(AE34-AE22)/$AQ22</f>
        <v>19.763482745032906</v>
      </c>
      <c r="BH34" s="63">
        <f t="shared" si="96"/>
        <v>0.73300808144901053</v>
      </c>
      <c r="BI34" s="63">
        <f t="shared" si="96"/>
        <v>3.0399436639879149</v>
      </c>
      <c r="BJ34" s="63">
        <f t="shared" si="96"/>
        <v>10.319299151119612</v>
      </c>
      <c r="BK34" s="63">
        <f t="shared" si="96"/>
        <v>2.2012780329770694</v>
      </c>
      <c r="BL34" s="63">
        <f t="shared" si="96"/>
        <v>2.7441460817100225</v>
      </c>
      <c r="BM34" s="63">
        <f t="shared" si="96"/>
        <v>6.201518963114057</v>
      </c>
      <c r="BN34" s="63">
        <f t="shared" si="96"/>
        <v>3.5000756285272865</v>
      </c>
      <c r="BO34" s="63">
        <f t="shared" si="96"/>
        <v>3.6122712674230026</v>
      </c>
      <c r="BP34" s="63">
        <f t="shared" si="96"/>
        <v>0.71569575082384274</v>
      </c>
      <c r="BQ34" s="63">
        <f t="shared" si="96"/>
        <v>2.0846424633428859</v>
      </c>
      <c r="BR34" s="63">
        <f t="shared" si="96"/>
        <v>2.0749640041162025</v>
      </c>
      <c r="BS34" s="63">
        <f t="shared" si="46"/>
        <v>56.990325833623814</v>
      </c>
      <c r="BT34" s="55">
        <f t="shared" si="47"/>
        <v>54.968143761486623</v>
      </c>
      <c r="BV34" s="63">
        <f t="shared" si="7"/>
        <v>8.94057163218549</v>
      </c>
      <c r="BW34" s="63">
        <f t="shared" si="8"/>
        <v>0.61151707299588143</v>
      </c>
      <c r="BX34" s="63">
        <f t="shared" si="9"/>
        <v>2.3239700958248757</v>
      </c>
      <c r="BY34" s="63">
        <f t="shared" si="10"/>
        <v>10.06387646177223</v>
      </c>
      <c r="BZ34" s="63">
        <f t="shared" si="11"/>
        <v>3.7287770623480623</v>
      </c>
      <c r="CA34" s="63">
        <f t="shared" si="12"/>
        <v>5.0550863386348066</v>
      </c>
      <c r="CB34" s="63">
        <f t="shared" si="13"/>
        <v>9.2707591285412416</v>
      </c>
      <c r="CC34" s="63">
        <f t="shared" si="14"/>
        <v>3.1938966041309746</v>
      </c>
      <c r="CD34" s="63">
        <f t="shared" si="15"/>
        <v>4.4704799478910902</v>
      </c>
      <c r="CE34" s="63">
        <f t="shared" si="16"/>
        <v>1.6746241037511489</v>
      </c>
      <c r="CF34" s="63">
        <f t="shared" si="17"/>
        <v>3.7193111121407276</v>
      </c>
      <c r="CG34" s="63">
        <f t="shared" si="18"/>
        <v>2.7520012898260893</v>
      </c>
      <c r="CH34" s="63">
        <f t="shared" si="48"/>
        <v>55.804870850042626</v>
      </c>
      <c r="CI34" s="55">
        <f t="shared" si="49"/>
        <v>54.053314485723106</v>
      </c>
      <c r="CK34" s="63">
        <f t="shared" si="50"/>
        <v>19.062217049401124</v>
      </c>
      <c r="CL34" s="63">
        <f t="shared" si="51"/>
        <v>0.70699882848623252</v>
      </c>
      <c r="CM34" s="63">
        <f t="shared" si="52"/>
        <v>2.9320776448398629</v>
      </c>
      <c r="CN34" s="63">
        <f t="shared" si="53"/>
        <v>9.9531404840971653</v>
      </c>
      <c r="CO34" s="63">
        <f t="shared" si="54"/>
        <v>2.1231703031305877</v>
      </c>
      <c r="CP34" s="63">
        <f t="shared" si="55"/>
        <v>2.6467758187997941</v>
      </c>
      <c r="CQ34" s="63">
        <f t="shared" si="56"/>
        <v>5.9814710815869576</v>
      </c>
      <c r="CR34" s="63">
        <f t="shared" si="57"/>
        <v>3.3758827925748314</v>
      </c>
      <c r="CS34" s="63">
        <f t="shared" si="58"/>
        <v>3.4840974047571858</v>
      </c>
      <c r="CT34" s="63">
        <f t="shared" si="59"/>
        <v>0.69030078956943863</v>
      </c>
      <c r="CU34" s="63">
        <f t="shared" si="60"/>
        <v>2.0106733018312535</v>
      </c>
      <c r="CV34" s="63">
        <f t="shared" si="61"/>
        <v>2.001338262412192</v>
      </c>
      <c r="CW34" s="63">
        <f t="shared" si="62"/>
        <v>54.968143761486637</v>
      </c>
      <c r="CX34" s="63"/>
      <c r="CY34" s="63"/>
      <c r="CZ34" s="63">
        <f t="shared" si="63"/>
        <v>8.6599524872171241</v>
      </c>
      <c r="DA34" s="63">
        <f t="shared" si="64"/>
        <v>0.59232328928524025</v>
      </c>
      <c r="DB34" s="63">
        <f t="shared" si="65"/>
        <v>2.2510272765005803</v>
      </c>
      <c r="DC34" s="63">
        <f t="shared" si="66"/>
        <v>9.7479999693113726</v>
      </c>
      <c r="DD34" s="63">
        <f t="shared" si="67"/>
        <v>3.6117413431500953</v>
      </c>
      <c r="DE34" s="63">
        <f t="shared" si="68"/>
        <v>4.8964215390617838</v>
      </c>
      <c r="DF34" s="63">
        <f t="shared" si="69"/>
        <v>8.9797763360659264</v>
      </c>
      <c r="DG34" s="63">
        <f t="shared" si="70"/>
        <v>3.0936492630166668</v>
      </c>
      <c r="DH34" s="63">
        <f t="shared" si="71"/>
        <v>4.3301642821612516</v>
      </c>
      <c r="DI34" s="63">
        <f t="shared" si="72"/>
        <v>1.6220624104421506</v>
      </c>
      <c r="DJ34" s="63">
        <f t="shared" si="73"/>
        <v>3.6025725022286967</v>
      </c>
      <c r="DK34" s="63">
        <f t="shared" si="74"/>
        <v>2.6656237872822097</v>
      </c>
      <c r="DL34" s="63">
        <f t="shared" si="75"/>
        <v>54.053314485723085</v>
      </c>
      <c r="DM34" s="63">
        <f t="shared" si="76"/>
        <v>54.053314485723106</v>
      </c>
      <c r="DN34" s="63"/>
      <c r="DO34" s="61">
        <f t="shared" si="2"/>
        <v>43647</v>
      </c>
      <c r="DP34" s="63">
        <f t="shared" si="77"/>
        <v>10.402264562184</v>
      </c>
      <c r="DQ34" s="63">
        <f t="shared" si="21"/>
        <v>0.11467553920099227</v>
      </c>
      <c r="DR34" s="63">
        <f t="shared" si="22"/>
        <v>0.68105036833928256</v>
      </c>
      <c r="DS34" s="63">
        <f t="shared" si="23"/>
        <v>0.20514051478579276</v>
      </c>
      <c r="DT34" s="63">
        <f t="shared" si="24"/>
        <v>-1.4885710400195076</v>
      </c>
      <c r="DU34" s="63">
        <f t="shared" si="25"/>
        <v>-2.2496457202619897</v>
      </c>
      <c r="DV34" s="63">
        <f t="shared" si="26"/>
        <v>-2.9983052544789688</v>
      </c>
      <c r="DW34" s="63">
        <f t="shared" si="27"/>
        <v>0.28223352955816461</v>
      </c>
      <c r="DX34" s="63">
        <f t="shared" si="28"/>
        <v>-0.84606687740406583</v>
      </c>
      <c r="DY34" s="63">
        <f t="shared" si="29"/>
        <v>-0.93176162087271197</v>
      </c>
      <c r="DZ34" s="63">
        <f t="shared" si="30"/>
        <v>-1.5918992003974433</v>
      </c>
      <c r="EA34" s="63">
        <f t="shared" si="31"/>
        <v>-0.66428552487001769</v>
      </c>
      <c r="EB34" s="63">
        <f t="shared" si="32"/>
        <v>0.91482927576355166</v>
      </c>
      <c r="EC34" s="63"/>
      <c r="ED34" s="81">
        <f>+'Infla Interanual PondENGHO'!CI35</f>
        <v>9.1482927576351791E-3</v>
      </c>
      <c r="EE34" s="55">
        <f t="shared" si="78"/>
        <v>0.91482927576351791</v>
      </c>
    </row>
    <row r="35" spans="1:135" x14ac:dyDescent="0.3">
      <c r="A35" s="61">
        <f>+'Indice PondENGHO'!A34</f>
        <v>43678</v>
      </c>
      <c r="B35" s="55">
        <f>+'Indice PondENGHO'!B34</f>
        <v>8</v>
      </c>
      <c r="C35" s="55">
        <f>+'Indice PondENGHO'!C34</f>
        <v>2019</v>
      </c>
      <c r="D35" s="62">
        <f>+'Indice PondENGHO'!BL34</f>
        <v>240.83831787109375</v>
      </c>
      <c r="E35" s="62">
        <f>+'Indice PondENGHO'!BM34</f>
        <v>240.93150329589844</v>
      </c>
      <c r="F35" s="62">
        <f>+'Indice PondENGHO'!BN34</f>
        <v>240.99118041992188</v>
      </c>
      <c r="G35" s="62">
        <f>+'Indice PondENGHO'!BO34</f>
        <v>240.77676391601563</v>
      </c>
      <c r="H35" s="62">
        <f>+'Indice PondENGHO'!BP34</f>
        <v>240.19546508789063</v>
      </c>
      <c r="I35" s="62">
        <f>+'Indice PondENGHO'!CD34</f>
        <v>240.65840148925781</v>
      </c>
      <c r="K35" s="63">
        <f t="shared" si="33"/>
        <v>6.7122061427702997</v>
      </c>
      <c r="L35" s="63">
        <f t="shared" si="34"/>
        <v>8.4856930748842085</v>
      </c>
      <c r="M35" s="63">
        <f t="shared" si="35"/>
        <v>9.6584840733756536</v>
      </c>
      <c r="N35" s="63">
        <f t="shared" si="36"/>
        <v>12.154283053838391</v>
      </c>
      <c r="O35" s="63">
        <f t="shared" si="37"/>
        <v>17.512577944540187</v>
      </c>
      <c r="P35" s="63">
        <f t="shared" si="38"/>
        <v>54.523244289408737</v>
      </c>
      <c r="Q35" s="63">
        <f t="shared" si="39"/>
        <v>54.523290935527989</v>
      </c>
      <c r="S35" s="62">
        <f>+'Indice PondENGHO'!D34</f>
        <v>243.39804077148438</v>
      </c>
      <c r="T35" s="62">
        <f>+'Indice PondENGHO'!P34</f>
        <v>243.17259216308594</v>
      </c>
      <c r="U35" s="62">
        <f>+'Indice PondENGHO'!AB34</f>
        <v>242.87950134277344</v>
      </c>
      <c r="V35" s="62">
        <f>+'Indice PondENGHO'!AN34</f>
        <v>242.6683349609375</v>
      </c>
      <c r="W35" s="62">
        <f>+'Indice PondENGHO'!AZ34</f>
        <v>242.44319152832031</v>
      </c>
      <c r="Y35" s="63">
        <f t="shared" si="40"/>
        <v>20.04005428793403</v>
      </c>
      <c r="Z35" s="63">
        <f t="shared" si="41"/>
        <v>16.025795044030417</v>
      </c>
      <c r="AA35" s="63">
        <f t="shared" si="42"/>
        <v>14.653516459312414</v>
      </c>
      <c r="AB35" s="63">
        <f t="shared" si="43"/>
        <v>12.171015393921019</v>
      </c>
      <c r="AC35" s="63">
        <f t="shared" si="44"/>
        <v>9.053775374545955</v>
      </c>
      <c r="AE35" s="62">
        <f>+'Indice PondENGHO'!D34</f>
        <v>243.39804077148438</v>
      </c>
      <c r="AF35" s="62">
        <f>+'Indice PondENGHO'!E34</f>
        <v>198.66365051269531</v>
      </c>
      <c r="AG35" s="62">
        <f>+'Indice PondENGHO'!F34</f>
        <v>195.658203125</v>
      </c>
      <c r="AH35" s="62">
        <f>+'Indice PondENGHO'!G34</f>
        <v>300.2742919921875</v>
      </c>
      <c r="AI35" s="62">
        <f>+'Indice PondENGHO'!H34</f>
        <v>234.21653747558594</v>
      </c>
      <c r="AJ35" s="62">
        <f>+'Indice PondENGHO'!I34</f>
        <v>260.99420166015625</v>
      </c>
      <c r="AK35" s="62">
        <f>+'Indice PondENGHO'!J34</f>
        <v>254.21549987792969</v>
      </c>
      <c r="AL35" s="62">
        <f>+'Indice PondENGHO'!K34</f>
        <v>272.51629638671875</v>
      </c>
      <c r="AM35" s="62">
        <f>+'Indice PondENGHO'!L34</f>
        <v>226.19401550292969</v>
      </c>
      <c r="AN35" s="62">
        <f>+'Indice PondENGHO'!M34</f>
        <v>224.44093322753906</v>
      </c>
      <c r="AO35" s="62">
        <f>+'Indice PondENGHO'!N34</f>
        <v>222.55686950683594</v>
      </c>
      <c r="AP35" s="62">
        <f>+'Indice PondENGHO'!O34</f>
        <v>236.00665283203125</v>
      </c>
      <c r="AQ35" s="62">
        <f t="shared" si="0"/>
        <v>240.83831787109375</v>
      </c>
      <c r="AR35" s="62"/>
      <c r="AS35" s="62">
        <f>+'Indice PondENGHO'!AZ34</f>
        <v>242.44319152832031</v>
      </c>
      <c r="AT35" s="62">
        <f>+'Indice PondENGHO'!BA34</f>
        <v>198.76979064941406</v>
      </c>
      <c r="AU35" s="62">
        <f>+'Indice PondENGHO'!BB34</f>
        <v>198.34245300292969</v>
      </c>
      <c r="AV35" s="62">
        <f>+'Indice PondENGHO'!BC34</f>
        <v>290.23727416992188</v>
      </c>
      <c r="AW35" s="62">
        <f>+'Indice PondENGHO'!BD34</f>
        <v>235.83377075195313</v>
      </c>
      <c r="AX35" s="62">
        <f>+'Indice PondENGHO'!BE34</f>
        <v>258.22946166992188</v>
      </c>
      <c r="AY35" s="62">
        <f>+'Indice PondENGHO'!BF34</f>
        <v>253.73881530761719</v>
      </c>
      <c r="AZ35" s="62">
        <f>+'Indice PondENGHO'!BG34</f>
        <v>271.26702880859375</v>
      </c>
      <c r="BA35" s="62">
        <f>+'Indice PondENGHO'!BH34</f>
        <v>225.74586486816406</v>
      </c>
      <c r="BB35" s="62">
        <f>+'Indice PondENGHO'!BI34</f>
        <v>224.09390258789063</v>
      </c>
      <c r="BC35" s="62">
        <f>+'Indice PondENGHO'!BJ34</f>
        <v>220.39535522460938</v>
      </c>
      <c r="BD35" s="62">
        <f>+'Indice PondENGHO'!BK34</f>
        <v>233.92243957519531</v>
      </c>
      <c r="BE35" s="62">
        <f t="shared" si="1"/>
        <v>240.19546508789063</v>
      </c>
      <c r="BG35" s="63">
        <f t="shared" ref="BG35:BR35" si="97">+AE$1*(AE35-AE23)/$AQ23</f>
        <v>20.04005428793403</v>
      </c>
      <c r="BH35" s="63">
        <f t="shared" si="97"/>
        <v>0.79674671966283706</v>
      </c>
      <c r="BI35" s="63">
        <f t="shared" si="97"/>
        <v>3.2096679858218358</v>
      </c>
      <c r="BJ35" s="63">
        <f t="shared" si="97"/>
        <v>9.5367236046108577</v>
      </c>
      <c r="BK35" s="63">
        <f t="shared" si="97"/>
        <v>2.3563807727214621</v>
      </c>
      <c r="BL35" s="63">
        <f t="shared" si="97"/>
        <v>2.827590015719661</v>
      </c>
      <c r="BM35" s="63">
        <f t="shared" si="97"/>
        <v>6.1476042657381322</v>
      </c>
      <c r="BN35" s="63">
        <f t="shared" si="97"/>
        <v>2.8789496596710888</v>
      </c>
      <c r="BO35" s="63">
        <f t="shared" si="97"/>
        <v>3.6467403109596592</v>
      </c>
      <c r="BP35" s="63">
        <f t="shared" si="97"/>
        <v>0.71913273763827601</v>
      </c>
      <c r="BQ35" s="63">
        <f t="shared" si="97"/>
        <v>2.1285800765028657</v>
      </c>
      <c r="BR35" s="63">
        <f t="shared" si="97"/>
        <v>2.0813211166738954</v>
      </c>
      <c r="BS35" s="63">
        <f t="shared" si="46"/>
        <v>56.369491553654598</v>
      </c>
      <c r="BT35" s="55">
        <f t="shared" si="47"/>
        <v>55.135801005716402</v>
      </c>
      <c r="BV35" s="63">
        <f t="shared" si="7"/>
        <v>9.053775374545955</v>
      </c>
      <c r="BW35" s="63">
        <f t="shared" si="8"/>
        <v>0.66466380231236333</v>
      </c>
      <c r="BX35" s="63">
        <f t="shared" si="9"/>
        <v>2.4447218076825017</v>
      </c>
      <c r="BY35" s="63">
        <f t="shared" si="10"/>
        <v>9.1758548738761405</v>
      </c>
      <c r="BZ35" s="63">
        <f t="shared" si="11"/>
        <v>3.9812516007262797</v>
      </c>
      <c r="CA35" s="63">
        <f t="shared" si="12"/>
        <v>5.19641686171967</v>
      </c>
      <c r="CB35" s="63">
        <f t="shared" si="13"/>
        <v>9.2950295639233182</v>
      </c>
      <c r="CC35" s="63">
        <f t="shared" si="14"/>
        <v>2.572792619664273</v>
      </c>
      <c r="CD35" s="63">
        <f t="shared" si="15"/>
        <v>4.5715065331765619</v>
      </c>
      <c r="CE35" s="63">
        <f t="shared" si="16"/>
        <v>1.6621620972385909</v>
      </c>
      <c r="CF35" s="63">
        <f t="shared" si="17"/>
        <v>3.7869099798729642</v>
      </c>
      <c r="CG35" s="63">
        <f t="shared" si="18"/>
        <v>2.7260674897219284</v>
      </c>
      <c r="CH35" s="63">
        <f t="shared" si="48"/>
        <v>55.131152604460546</v>
      </c>
      <c r="CI35" s="55">
        <f t="shared" si="49"/>
        <v>54.169448937102494</v>
      </c>
      <c r="CK35" s="63">
        <f t="shared" si="50"/>
        <v>19.601461977204032</v>
      </c>
      <c r="CL35" s="63">
        <f t="shared" si="51"/>
        <v>0.77930929260686999</v>
      </c>
      <c r="CM35" s="63">
        <f t="shared" si="52"/>
        <v>3.1394218837728367</v>
      </c>
      <c r="CN35" s="63">
        <f t="shared" si="53"/>
        <v>9.3280049263856188</v>
      </c>
      <c r="CO35" s="63">
        <f t="shared" si="54"/>
        <v>2.3048095307867582</v>
      </c>
      <c r="CP35" s="63">
        <f t="shared" si="55"/>
        <v>2.7657059898096987</v>
      </c>
      <c r="CQ35" s="63">
        <f t="shared" si="56"/>
        <v>6.0130591232138881</v>
      </c>
      <c r="CR35" s="63">
        <f t="shared" si="57"/>
        <v>2.8159415876584926</v>
      </c>
      <c r="CS35" s="63">
        <f t="shared" si="58"/>
        <v>3.5669285381652589</v>
      </c>
      <c r="CT35" s="63">
        <f t="shared" si="59"/>
        <v>0.70339395347179479</v>
      </c>
      <c r="CU35" s="63">
        <f t="shared" si="60"/>
        <v>2.0819944315283743</v>
      </c>
      <c r="CV35" s="63">
        <f t="shared" si="61"/>
        <v>2.0357697711127827</v>
      </c>
      <c r="CW35" s="63">
        <f t="shared" si="62"/>
        <v>55.135801005716395</v>
      </c>
      <c r="CX35" s="63"/>
      <c r="CY35" s="63"/>
      <c r="CZ35" s="63">
        <f t="shared" si="63"/>
        <v>8.8958419998602167</v>
      </c>
      <c r="DA35" s="63">
        <f t="shared" si="64"/>
        <v>0.65306945708200015</v>
      </c>
      <c r="DB35" s="63">
        <f t="shared" si="65"/>
        <v>2.4020762648804772</v>
      </c>
      <c r="DC35" s="63">
        <f t="shared" si="66"/>
        <v>9.015791953612835</v>
      </c>
      <c r="DD35" s="63">
        <f t="shared" si="67"/>
        <v>3.9118029481185017</v>
      </c>
      <c r="DE35" s="63">
        <f t="shared" si="68"/>
        <v>5.1057709579619335</v>
      </c>
      <c r="DF35" s="63">
        <f t="shared" si="69"/>
        <v>9.1328877693564596</v>
      </c>
      <c r="DG35" s="63">
        <f t="shared" si="70"/>
        <v>2.5279130192787247</v>
      </c>
      <c r="DH35" s="63">
        <f t="shared" si="71"/>
        <v>4.4917615180514572</v>
      </c>
      <c r="DI35" s="63">
        <f t="shared" si="72"/>
        <v>1.633167466995207</v>
      </c>
      <c r="DJ35" s="63">
        <f t="shared" si="73"/>
        <v>3.7208514078396999</v>
      </c>
      <c r="DK35" s="63">
        <f t="shared" si="74"/>
        <v>2.6785141740649827</v>
      </c>
      <c r="DL35" s="63">
        <f t="shared" si="75"/>
        <v>54.169448937102501</v>
      </c>
      <c r="DM35" s="63">
        <f t="shared" si="76"/>
        <v>54.169448937102494</v>
      </c>
      <c r="DN35" s="63"/>
      <c r="DO35" s="61">
        <f t="shared" si="2"/>
        <v>43678</v>
      </c>
      <c r="DP35" s="63">
        <f t="shared" si="77"/>
        <v>10.705619977343815</v>
      </c>
      <c r="DQ35" s="63">
        <f t="shared" si="21"/>
        <v>0.12623983552486984</v>
      </c>
      <c r="DR35" s="63">
        <f t="shared" si="22"/>
        <v>0.7373456188923595</v>
      </c>
      <c r="DS35" s="63">
        <f t="shared" si="23"/>
        <v>0.31221297277278381</v>
      </c>
      <c r="DT35" s="63">
        <f t="shared" si="24"/>
        <v>-1.6069934173317435</v>
      </c>
      <c r="DU35" s="63">
        <f t="shared" si="25"/>
        <v>-2.3400649681522347</v>
      </c>
      <c r="DV35" s="63">
        <f t="shared" si="26"/>
        <v>-3.1198286461425715</v>
      </c>
      <c r="DW35" s="63">
        <f t="shared" si="27"/>
        <v>0.28802856837976787</v>
      </c>
      <c r="DX35" s="63">
        <f t="shared" si="28"/>
        <v>-0.92483297988619828</v>
      </c>
      <c r="DY35" s="63">
        <f t="shared" si="29"/>
        <v>-0.9297735135234122</v>
      </c>
      <c r="DZ35" s="63">
        <f t="shared" si="30"/>
        <v>-1.6388569763113257</v>
      </c>
      <c r="EA35" s="63">
        <f t="shared" si="31"/>
        <v>-0.64274440295220003</v>
      </c>
      <c r="EB35" s="63">
        <f t="shared" si="32"/>
        <v>0.96635206861389378</v>
      </c>
      <c r="EC35" s="63"/>
      <c r="ED35" s="81">
        <f>+'Infla Interanual PondENGHO'!CI36</f>
        <v>9.663520686139071E-3</v>
      </c>
      <c r="EE35" s="55">
        <f t="shared" si="78"/>
        <v>0.9663520686139071</v>
      </c>
    </row>
    <row r="36" spans="1:135" x14ac:dyDescent="0.3">
      <c r="A36" s="61">
        <f>+'Indice PondENGHO'!A35</f>
        <v>43709</v>
      </c>
      <c r="B36" s="55">
        <f>+'Indice PondENGHO'!B35</f>
        <v>9</v>
      </c>
      <c r="C36" s="55">
        <f>+'Indice PondENGHO'!C35</f>
        <v>2019</v>
      </c>
      <c r="D36" s="62">
        <f>+'Indice PondENGHO'!BL35</f>
        <v>253.40628051757813</v>
      </c>
      <c r="E36" s="62">
        <f>+'Indice PondENGHO'!BM35</f>
        <v>253.45855712890625</v>
      </c>
      <c r="F36" s="62">
        <f>+'Indice PondENGHO'!BN35</f>
        <v>253.7015380859375</v>
      </c>
      <c r="G36" s="62">
        <f>+'Indice PondENGHO'!BO35</f>
        <v>253.550537109375</v>
      </c>
      <c r="H36" s="62">
        <f>+'Indice PondENGHO'!BP35</f>
        <v>253.00408935546875</v>
      </c>
      <c r="I36" s="62">
        <f>+'Indice PondENGHO'!CD35</f>
        <v>253.3687744140625</v>
      </c>
      <c r="K36" s="63">
        <f t="shared" si="33"/>
        <v>6.6008968783709427</v>
      </c>
      <c r="L36" s="63">
        <f t="shared" si="34"/>
        <v>8.3391883654180639</v>
      </c>
      <c r="M36" s="63">
        <f t="shared" si="35"/>
        <v>9.516550469625729</v>
      </c>
      <c r="N36" s="63">
        <f t="shared" si="36"/>
        <v>11.95568852249167</v>
      </c>
      <c r="O36" s="63">
        <f t="shared" si="37"/>
        <v>17.248652025262917</v>
      </c>
      <c r="P36" s="63">
        <f t="shared" si="38"/>
        <v>53.660976261169324</v>
      </c>
      <c r="Q36" s="63">
        <f t="shared" si="39"/>
        <v>53.661022081215549</v>
      </c>
      <c r="S36" s="62">
        <f>+'Indice PondENGHO'!D35</f>
        <v>255.55595397949219</v>
      </c>
      <c r="T36" s="62">
        <f>+'Indice PondENGHO'!P35</f>
        <v>255.26190185546875</v>
      </c>
      <c r="U36" s="62">
        <f>+'Indice PondENGHO'!AB35</f>
        <v>254.94245910644531</v>
      </c>
      <c r="V36" s="62">
        <f>+'Indice PondENGHO'!AN35</f>
        <v>254.67716979980469</v>
      </c>
      <c r="W36" s="62">
        <f>+'Indice PondENGHO'!AZ35</f>
        <v>254.36868286132813</v>
      </c>
      <c r="Y36" s="63">
        <f t="shared" si="40"/>
        <v>19.492693233319049</v>
      </c>
      <c r="Z36" s="63">
        <f t="shared" si="41"/>
        <v>15.568873393556876</v>
      </c>
      <c r="AA36" s="63">
        <f t="shared" si="42"/>
        <v>14.23857038998135</v>
      </c>
      <c r="AB36" s="63">
        <f t="shared" si="43"/>
        <v>11.805078216832127</v>
      </c>
      <c r="AC36" s="63">
        <f t="shared" si="44"/>
        <v>8.7779462469797256</v>
      </c>
      <c r="AE36" s="62">
        <f>+'Indice PondENGHO'!D35</f>
        <v>255.55595397949219</v>
      </c>
      <c r="AF36" s="62">
        <f>+'Indice PondENGHO'!E35</f>
        <v>206.39532470703125</v>
      </c>
      <c r="AG36" s="62">
        <f>+'Indice PondENGHO'!F35</f>
        <v>207.21142578125</v>
      </c>
      <c r="AH36" s="62">
        <f>+'Indice PondENGHO'!G35</f>
        <v>306.57919311523438</v>
      </c>
      <c r="AI36" s="62">
        <f>+'Indice PondENGHO'!H35</f>
        <v>249.96279907226563</v>
      </c>
      <c r="AJ36" s="62">
        <f>+'Indice PondENGHO'!I35</f>
        <v>283.33285522460938</v>
      </c>
      <c r="AK36" s="62">
        <f>+'Indice PondENGHO'!J35</f>
        <v>266.32827758789063</v>
      </c>
      <c r="AL36" s="62">
        <f>+'Indice PondENGHO'!K35</f>
        <v>291.37930297851563</v>
      </c>
      <c r="AM36" s="62">
        <f>+'Indice PondENGHO'!L35</f>
        <v>241.65736389160156</v>
      </c>
      <c r="AN36" s="62">
        <f>+'Indice PondENGHO'!M35</f>
        <v>229.62248229980469</v>
      </c>
      <c r="AO36" s="62">
        <f>+'Indice PondENGHO'!N35</f>
        <v>234.66438293457031</v>
      </c>
      <c r="AP36" s="62">
        <f>+'Indice PondENGHO'!O35</f>
        <v>255.30894470214844</v>
      </c>
      <c r="AQ36" s="62">
        <f t="shared" si="0"/>
        <v>253.40628051757813</v>
      </c>
      <c r="AR36" s="62"/>
      <c r="AS36" s="62">
        <f>+'Indice PondENGHO'!AZ35</f>
        <v>254.36868286132813</v>
      </c>
      <c r="AT36" s="62">
        <f>+'Indice PondENGHO'!BA35</f>
        <v>206.58200073242188</v>
      </c>
      <c r="AU36" s="62">
        <f>+'Indice PondENGHO'!BB35</f>
        <v>209.87940979003906</v>
      </c>
      <c r="AV36" s="62">
        <f>+'Indice PondENGHO'!BC35</f>
        <v>295.88031005859375</v>
      </c>
      <c r="AW36" s="62">
        <f>+'Indice PondENGHO'!BD35</f>
        <v>251.49990844726563</v>
      </c>
      <c r="AX36" s="62">
        <f>+'Indice PondENGHO'!BE35</f>
        <v>279.125244140625</v>
      </c>
      <c r="AY36" s="62">
        <f>+'Indice PondENGHO'!BF35</f>
        <v>265.65377807617188</v>
      </c>
      <c r="AZ36" s="62">
        <f>+'Indice PondENGHO'!BG35</f>
        <v>289.532470703125</v>
      </c>
      <c r="BA36" s="62">
        <f>+'Indice PondENGHO'!BH35</f>
        <v>240.81671142578125</v>
      </c>
      <c r="BB36" s="62">
        <f>+'Indice PondENGHO'!BI35</f>
        <v>229.30767822265625</v>
      </c>
      <c r="BC36" s="62">
        <f>+'Indice PondENGHO'!BJ35</f>
        <v>231.884521484375</v>
      </c>
      <c r="BD36" s="62">
        <f>+'Indice PondENGHO'!BK35</f>
        <v>252.86227416992188</v>
      </c>
      <c r="BE36" s="62">
        <f t="shared" si="1"/>
        <v>253.00408935546875</v>
      </c>
      <c r="BG36" s="63">
        <f t="shared" ref="BG36:BR36" si="98">+AE$1*(AE36-AE24)/$AQ24</f>
        <v>19.492693233319049</v>
      </c>
      <c r="BH36" s="63">
        <f t="shared" si="98"/>
        <v>0.80389758154765323</v>
      </c>
      <c r="BI36" s="63">
        <f t="shared" si="98"/>
        <v>3.2420732915940955</v>
      </c>
      <c r="BJ36" s="63">
        <f t="shared" si="98"/>
        <v>9.0832721625496067</v>
      </c>
      <c r="BK36" s="63">
        <f t="shared" si="98"/>
        <v>2.2936200032505401</v>
      </c>
      <c r="BL36" s="63">
        <f t="shared" si="98"/>
        <v>3.0577855029128345</v>
      </c>
      <c r="BM36" s="63">
        <f t="shared" si="98"/>
        <v>5.5398206182224961</v>
      </c>
      <c r="BN36" s="63">
        <f t="shared" si="98"/>
        <v>3.1676574965195012</v>
      </c>
      <c r="BO36" s="63">
        <f t="shared" si="98"/>
        <v>3.7514425390207902</v>
      </c>
      <c r="BP36" s="63">
        <f t="shared" si="98"/>
        <v>0.68968432976859606</v>
      </c>
      <c r="BQ36" s="63">
        <f t="shared" si="98"/>
        <v>2.0982245171419107</v>
      </c>
      <c r="BR36" s="63">
        <f t="shared" si="98"/>
        <v>2.13886897812958</v>
      </c>
      <c r="BS36" s="63">
        <f t="shared" si="46"/>
        <v>55.359040253976652</v>
      </c>
      <c r="BT36" s="55">
        <f t="shared" si="47"/>
        <v>54.245232067212697</v>
      </c>
      <c r="BV36" s="63">
        <f t="shared" si="7"/>
        <v>8.7779462469797256</v>
      </c>
      <c r="BW36" s="63">
        <f t="shared" si="8"/>
        <v>0.67218709195206705</v>
      </c>
      <c r="BX36" s="63">
        <f t="shared" si="9"/>
        <v>2.4482385162053175</v>
      </c>
      <c r="BY36" s="63">
        <f t="shared" si="10"/>
        <v>8.7881646885770763</v>
      </c>
      <c r="BZ36" s="63">
        <f t="shared" si="11"/>
        <v>3.868000074912592</v>
      </c>
      <c r="CA36" s="63">
        <f t="shared" si="12"/>
        <v>5.5868970876434769</v>
      </c>
      <c r="CB36" s="63">
        <f t="shared" si="13"/>
        <v>8.2973161804853159</v>
      </c>
      <c r="CC36" s="63">
        <f t="shared" si="14"/>
        <v>2.8362439807059494</v>
      </c>
      <c r="CD36" s="63">
        <f t="shared" si="15"/>
        <v>4.6965350352656587</v>
      </c>
      <c r="CE36" s="63">
        <f t="shared" si="16"/>
        <v>1.5833416450006066</v>
      </c>
      <c r="CF36" s="63">
        <f t="shared" si="17"/>
        <v>3.7213711908448093</v>
      </c>
      <c r="CG36" s="63">
        <f t="shared" si="18"/>
        <v>2.7998473179168992</v>
      </c>
      <c r="CH36" s="63">
        <f t="shared" si="48"/>
        <v>54.076089056489501</v>
      </c>
      <c r="CI36" s="55">
        <f t="shared" si="49"/>
        <v>53.336832705591817</v>
      </c>
      <c r="CK36" s="63">
        <f t="shared" si="50"/>
        <v>19.100505774762279</v>
      </c>
      <c r="CL36" s="63">
        <f t="shared" si="51"/>
        <v>0.78772339024051263</v>
      </c>
      <c r="CM36" s="63">
        <f t="shared" si="52"/>
        <v>3.1768436966137732</v>
      </c>
      <c r="CN36" s="63">
        <f t="shared" si="53"/>
        <v>8.9005193032002055</v>
      </c>
      <c r="CO36" s="63">
        <f t="shared" si="54"/>
        <v>2.2474730193934183</v>
      </c>
      <c r="CP36" s="63">
        <f t="shared" si="55"/>
        <v>2.9962637259657026</v>
      </c>
      <c r="CQ36" s="63">
        <f t="shared" si="56"/>
        <v>5.4283609988094454</v>
      </c>
      <c r="CR36" s="63">
        <f t="shared" si="57"/>
        <v>3.1039251262272942</v>
      </c>
      <c r="CS36" s="63">
        <f t="shared" si="58"/>
        <v>3.6759645792699298</v>
      </c>
      <c r="CT36" s="63">
        <f t="shared" si="59"/>
        <v>0.67580807668951759</v>
      </c>
      <c r="CU36" s="63">
        <f t="shared" si="60"/>
        <v>2.0560088350394086</v>
      </c>
      <c r="CV36" s="63">
        <f t="shared" si="61"/>
        <v>2.0958355410012142</v>
      </c>
      <c r="CW36" s="63">
        <f t="shared" si="62"/>
        <v>54.245232067212704</v>
      </c>
      <c r="CX36" s="63"/>
      <c r="CY36" s="63"/>
      <c r="CZ36" s="63">
        <f t="shared" si="63"/>
        <v>8.6579458433976644</v>
      </c>
      <c r="DA36" s="63">
        <f t="shared" si="64"/>
        <v>0.6629978442570662</v>
      </c>
      <c r="DB36" s="63">
        <f t="shared" si="65"/>
        <v>2.4147694561605637</v>
      </c>
      <c r="DC36" s="63">
        <f t="shared" si="66"/>
        <v>8.6680245920553265</v>
      </c>
      <c r="DD36" s="63">
        <f t="shared" si="67"/>
        <v>3.8151219235791114</v>
      </c>
      <c r="DE36" s="63">
        <f t="shared" si="68"/>
        <v>5.5105204630407298</v>
      </c>
      <c r="DF36" s="63">
        <f t="shared" si="69"/>
        <v>8.1838863117789771</v>
      </c>
      <c r="DG36" s="63">
        <f t="shared" si="70"/>
        <v>2.7974706261232627</v>
      </c>
      <c r="DH36" s="63">
        <f t="shared" si="71"/>
        <v>4.6323302561736153</v>
      </c>
      <c r="DI36" s="63">
        <f t="shared" si="72"/>
        <v>1.5616963043864815</v>
      </c>
      <c r="DJ36" s="63">
        <f t="shared" si="73"/>
        <v>3.6704975545504785</v>
      </c>
      <c r="DK36" s="63">
        <f t="shared" si="74"/>
        <v>2.7615715300885353</v>
      </c>
      <c r="DL36" s="63">
        <f t="shared" si="75"/>
        <v>53.336832705591824</v>
      </c>
      <c r="DM36" s="63">
        <f t="shared" si="76"/>
        <v>53.336832705591817</v>
      </c>
      <c r="DN36" s="63"/>
      <c r="DO36" s="61">
        <f t="shared" si="2"/>
        <v>43709</v>
      </c>
      <c r="DP36" s="63">
        <f t="shared" si="77"/>
        <v>10.442559931364615</v>
      </c>
      <c r="DQ36" s="63">
        <f t="shared" si="21"/>
        <v>0.12472554598344643</v>
      </c>
      <c r="DR36" s="63">
        <f t="shared" si="22"/>
        <v>0.76207424045320948</v>
      </c>
      <c r="DS36" s="63">
        <f t="shared" si="23"/>
        <v>0.23249471114487896</v>
      </c>
      <c r="DT36" s="63">
        <f t="shared" si="24"/>
        <v>-1.5676489041856931</v>
      </c>
      <c r="DU36" s="63">
        <f t="shared" si="25"/>
        <v>-2.5142567370750273</v>
      </c>
      <c r="DV36" s="63">
        <f t="shared" si="26"/>
        <v>-2.7555253129695316</v>
      </c>
      <c r="DW36" s="63">
        <f t="shared" si="27"/>
        <v>0.30645450010403152</v>
      </c>
      <c r="DX36" s="63">
        <f t="shared" si="28"/>
        <v>-0.95636567690368546</v>
      </c>
      <c r="DY36" s="63">
        <f t="shared" si="29"/>
        <v>-0.88588822769696396</v>
      </c>
      <c r="DZ36" s="63">
        <f t="shared" si="30"/>
        <v>-1.61448871951107</v>
      </c>
      <c r="EA36" s="63">
        <f t="shared" si="31"/>
        <v>-0.66573598908732112</v>
      </c>
      <c r="EB36" s="63">
        <f t="shared" si="32"/>
        <v>0.90839936162088009</v>
      </c>
      <c r="EC36" s="63"/>
      <c r="ED36" s="81">
        <f>+'Infla Interanual PondENGHO'!CI37</f>
        <v>9.0839936162088186E-3</v>
      </c>
      <c r="EE36" s="55">
        <f t="shared" si="78"/>
        <v>0.90839936162088186</v>
      </c>
    </row>
    <row r="37" spans="1:135" x14ac:dyDescent="0.3">
      <c r="A37" s="61">
        <f>+'Indice PondENGHO'!A36</f>
        <v>43739</v>
      </c>
      <c r="B37" s="55">
        <f>+'Indice PondENGHO'!B36</f>
        <v>10</v>
      </c>
      <c r="C37" s="55">
        <f>+'Indice PondENGHO'!C36</f>
        <v>2019</v>
      </c>
      <c r="D37" s="62">
        <f>+'Indice PondENGHO'!BL36</f>
        <v>260.34609985351563</v>
      </c>
      <c r="E37" s="62">
        <f>+'Indice PondENGHO'!BM36</f>
        <v>260.73663330078125</v>
      </c>
      <c r="F37" s="62">
        <f>+'Indice PondENGHO'!BN36</f>
        <v>261.14202880859375</v>
      </c>
      <c r="G37" s="62">
        <f>+'Indice PondENGHO'!BO36</f>
        <v>261.27001953125</v>
      </c>
      <c r="H37" s="62">
        <f>+'Indice PondENGHO'!BP36</f>
        <v>261.10025024414063</v>
      </c>
      <c r="I37" s="62">
        <f>+'Indice PondENGHO'!CD36</f>
        <v>260.99688720703125</v>
      </c>
      <c r="K37" s="63">
        <f t="shared" si="33"/>
        <v>6.1734112028756103</v>
      </c>
      <c r="L37" s="63">
        <f t="shared" si="34"/>
        <v>7.8213193170294657</v>
      </c>
      <c r="M37" s="63">
        <f t="shared" si="35"/>
        <v>8.9399464348568642</v>
      </c>
      <c r="N37" s="63">
        <f t="shared" si="36"/>
        <v>11.263523144001903</v>
      </c>
      <c r="O37" s="63">
        <f t="shared" si="37"/>
        <v>16.350236185071051</v>
      </c>
      <c r="P37" s="63">
        <f t="shared" si="38"/>
        <v>50.548436283834889</v>
      </c>
      <c r="Q37" s="63">
        <f t="shared" si="39"/>
        <v>50.548426857231576</v>
      </c>
      <c r="S37" s="62">
        <f>+'Indice PondENGHO'!D36</f>
        <v>260.01666259765625</v>
      </c>
      <c r="T37" s="62">
        <f>+'Indice PondENGHO'!P36</f>
        <v>259.7791748046875</v>
      </c>
      <c r="U37" s="62">
        <f>+'Indice PondENGHO'!AB36</f>
        <v>259.52935791015625</v>
      </c>
      <c r="V37" s="62">
        <f>+'Indice PondENGHO'!AN36</f>
        <v>259.30386352539063</v>
      </c>
      <c r="W37" s="62">
        <f>+'Indice PondENGHO'!AZ36</f>
        <v>258.984375</v>
      </c>
      <c r="Y37" s="63">
        <f t="shared" si="40"/>
        <v>17.738938607906093</v>
      </c>
      <c r="Z37" s="63">
        <f t="shared" si="41"/>
        <v>14.172069081927352</v>
      </c>
      <c r="AA37" s="63">
        <f t="shared" si="42"/>
        <v>12.969536254232224</v>
      </c>
      <c r="AB37" s="63">
        <f t="shared" si="43"/>
        <v>10.758225059013903</v>
      </c>
      <c r="AC37" s="63">
        <f t="shared" si="44"/>
        <v>8.0080052656316134</v>
      </c>
      <c r="AE37" s="62">
        <f>+'Indice PondENGHO'!D36</f>
        <v>260.01666259765625</v>
      </c>
      <c r="AF37" s="62">
        <f>+'Indice PondENGHO'!E36</f>
        <v>218.85118103027344</v>
      </c>
      <c r="AG37" s="62">
        <f>+'Indice PondENGHO'!F36</f>
        <v>214.91946411132813</v>
      </c>
      <c r="AH37" s="62">
        <f>+'Indice PondENGHO'!G36</f>
        <v>311.78305053710938</v>
      </c>
      <c r="AI37" s="62">
        <f>+'Indice PondENGHO'!H36</f>
        <v>269.32965087890625</v>
      </c>
      <c r="AJ37" s="62">
        <f>+'Indice PondENGHO'!I36</f>
        <v>296.72994995117188</v>
      </c>
      <c r="AK37" s="62">
        <f>+'Indice PondENGHO'!J36</f>
        <v>275.84503173828125</v>
      </c>
      <c r="AL37" s="62">
        <f>+'Indice PondENGHO'!K36</f>
        <v>292.95620727539063</v>
      </c>
      <c r="AM37" s="62">
        <f>+'Indice PondENGHO'!L36</f>
        <v>246.74530029296875</v>
      </c>
      <c r="AN37" s="62">
        <f>+'Indice PondENGHO'!M36</f>
        <v>235.21548461914063</v>
      </c>
      <c r="AO37" s="62">
        <f>+'Indice PondENGHO'!N36</f>
        <v>240.68736267089844</v>
      </c>
      <c r="AP37" s="62">
        <f>+'Indice PondENGHO'!O36</f>
        <v>265.1431884765625</v>
      </c>
      <c r="AQ37" s="62">
        <f t="shared" si="0"/>
        <v>260.34609985351563</v>
      </c>
      <c r="AR37" s="62"/>
      <c r="AS37" s="62">
        <f>+'Indice PondENGHO'!AZ36</f>
        <v>258.984375</v>
      </c>
      <c r="AT37" s="62">
        <f>+'Indice PondENGHO'!BA36</f>
        <v>219.29046630859375</v>
      </c>
      <c r="AU37" s="62">
        <f>+'Indice PondENGHO'!BB36</f>
        <v>217.34342956542969</v>
      </c>
      <c r="AV37" s="62">
        <f>+'Indice PondENGHO'!BC36</f>
        <v>301.542724609375</v>
      </c>
      <c r="AW37" s="62">
        <f>+'Indice PondENGHO'!BD36</f>
        <v>271.26678466796875</v>
      </c>
      <c r="AX37" s="62">
        <f>+'Indice PondENGHO'!BE36</f>
        <v>291.91094970703125</v>
      </c>
      <c r="AY37" s="62">
        <f>+'Indice PondENGHO'!BF36</f>
        <v>274.84130859375</v>
      </c>
      <c r="AZ37" s="62">
        <f>+'Indice PondENGHO'!BG36</f>
        <v>290.34100341796875</v>
      </c>
      <c r="BA37" s="62">
        <f>+'Indice PondENGHO'!BH36</f>
        <v>245.52493286132813</v>
      </c>
      <c r="BB37" s="62">
        <f>+'Indice PondENGHO'!BI36</f>
        <v>233.24026489257813</v>
      </c>
      <c r="BC37" s="62">
        <f>+'Indice PondENGHO'!BJ36</f>
        <v>237.96327209472656</v>
      </c>
      <c r="BD37" s="62">
        <f>+'Indice PondENGHO'!BK36</f>
        <v>262.35629272460938</v>
      </c>
      <c r="BE37" s="62">
        <f t="shared" si="1"/>
        <v>261.10025024414063</v>
      </c>
      <c r="BG37" s="63">
        <f t="shared" ref="BG37:BR37" si="99">+AE$1*(AE37-AE25)/$AQ25</f>
        <v>17.738938607906093</v>
      </c>
      <c r="BH37" s="63">
        <f t="shared" si="99"/>
        <v>0.8851795197936454</v>
      </c>
      <c r="BI37" s="63">
        <f t="shared" si="99"/>
        <v>3.1861766856761782</v>
      </c>
      <c r="BJ37" s="63">
        <f t="shared" si="99"/>
        <v>7.6717469829945504</v>
      </c>
      <c r="BK37" s="63">
        <f t="shared" si="99"/>
        <v>2.4807631271473589</v>
      </c>
      <c r="BL37" s="63">
        <f t="shared" si="99"/>
        <v>3.0222888939053303</v>
      </c>
      <c r="BM37" s="63">
        <f t="shared" si="99"/>
        <v>5.0188079498703306</v>
      </c>
      <c r="BN37" s="63">
        <f t="shared" si="99"/>
        <v>3.0129919341535696</v>
      </c>
      <c r="BO37" s="63">
        <f t="shared" si="99"/>
        <v>3.568533876041343</v>
      </c>
      <c r="BP37" s="63">
        <f t="shared" si="99"/>
        <v>0.66685097782854497</v>
      </c>
      <c r="BQ37" s="63">
        <f t="shared" si="99"/>
        <v>2.0241801537329387</v>
      </c>
      <c r="BR37" s="63">
        <f t="shared" si="99"/>
        <v>2.037365700834934</v>
      </c>
      <c r="BS37" s="63">
        <f t="shared" si="46"/>
        <v>51.313824409884809</v>
      </c>
      <c r="BT37" s="55">
        <f t="shared" si="47"/>
        <v>50.737562679796632</v>
      </c>
      <c r="BV37" s="63">
        <f t="shared" si="7"/>
        <v>8.0080052656316134</v>
      </c>
      <c r="BW37" s="63">
        <f t="shared" si="8"/>
        <v>0.74144169165790419</v>
      </c>
      <c r="BX37" s="63">
        <f t="shared" si="9"/>
        <v>2.3950526467740056</v>
      </c>
      <c r="BY37" s="63">
        <f t="shared" si="10"/>
        <v>7.3777091439909794</v>
      </c>
      <c r="BZ37" s="63">
        <f t="shared" si="11"/>
        <v>4.23374022625854</v>
      </c>
      <c r="CA37" s="63">
        <f t="shared" si="12"/>
        <v>5.4836490481598155</v>
      </c>
      <c r="CB37" s="63">
        <f t="shared" si="13"/>
        <v>7.5053842405833899</v>
      </c>
      <c r="CC37" s="63">
        <f t="shared" si="14"/>
        <v>2.69002421218805</v>
      </c>
      <c r="CD37" s="63">
        <f t="shared" si="15"/>
        <v>4.4756020859542618</v>
      </c>
      <c r="CE37" s="63">
        <f t="shared" si="16"/>
        <v>1.4952921823462839</v>
      </c>
      <c r="CF37" s="63">
        <f t="shared" si="17"/>
        <v>3.6044758554992349</v>
      </c>
      <c r="CG37" s="63">
        <f t="shared" si="18"/>
        <v>2.6528003553163284</v>
      </c>
      <c r="CH37" s="63">
        <f t="shared" si="48"/>
        <v>50.663176954360409</v>
      </c>
      <c r="CI37" s="55">
        <f t="shared" si="49"/>
        <v>50.58492081504609</v>
      </c>
      <c r="CK37" s="63">
        <f t="shared" si="50"/>
        <v>17.539727740860471</v>
      </c>
      <c r="CL37" s="63">
        <f t="shared" si="51"/>
        <v>0.87523882472012349</v>
      </c>
      <c r="CM37" s="63">
        <f t="shared" si="52"/>
        <v>3.1503954569260428</v>
      </c>
      <c r="CN37" s="63">
        <f t="shared" si="53"/>
        <v>7.5855921457735782</v>
      </c>
      <c r="CO37" s="63">
        <f t="shared" si="54"/>
        <v>2.4529037955144295</v>
      </c>
      <c r="CP37" s="63">
        <f t="shared" si="55"/>
        <v>2.9883481489529298</v>
      </c>
      <c r="CQ37" s="63">
        <f t="shared" si="56"/>
        <v>4.9624460048110288</v>
      </c>
      <c r="CR37" s="63">
        <f t="shared" si="57"/>
        <v>2.9791555954147522</v>
      </c>
      <c r="CS37" s="63">
        <f t="shared" si="58"/>
        <v>3.5284587202926767</v>
      </c>
      <c r="CT37" s="63">
        <f t="shared" si="59"/>
        <v>0.65936214411533522</v>
      </c>
      <c r="CU37" s="63">
        <f t="shared" si="60"/>
        <v>2.001448315464895</v>
      </c>
      <c r="CV37" s="63">
        <f t="shared" si="61"/>
        <v>2.0144857869503765</v>
      </c>
      <c r="CW37" s="63">
        <f t="shared" si="62"/>
        <v>50.737562679796639</v>
      </c>
      <c r="CX37" s="63"/>
      <c r="CY37" s="63"/>
      <c r="CZ37" s="63">
        <f t="shared" si="63"/>
        <v>7.9956358167859234</v>
      </c>
      <c r="DA37" s="63">
        <f t="shared" si="64"/>
        <v>0.74029643453421268</v>
      </c>
      <c r="DB37" s="63">
        <f t="shared" si="65"/>
        <v>2.3913531635426262</v>
      </c>
      <c r="DC37" s="63">
        <f t="shared" si="66"/>
        <v>7.3663132728810243</v>
      </c>
      <c r="DD37" s="63">
        <f t="shared" si="67"/>
        <v>4.2272006410038454</v>
      </c>
      <c r="DE37" s="63">
        <f t="shared" si="68"/>
        <v>5.4751788094250786</v>
      </c>
      <c r="DF37" s="63">
        <f t="shared" si="69"/>
        <v>7.4937911579927006</v>
      </c>
      <c r="DG37" s="63">
        <f t="shared" si="70"/>
        <v>2.6858691054189361</v>
      </c>
      <c r="DH37" s="63">
        <f t="shared" si="71"/>
        <v>4.4686889122962139</v>
      </c>
      <c r="DI37" s="63">
        <f t="shared" si="72"/>
        <v>1.492982501027982</v>
      </c>
      <c r="DJ37" s="63">
        <f t="shared" si="73"/>
        <v>3.5989082543012847</v>
      </c>
      <c r="DK37" s="63">
        <f t="shared" si="74"/>
        <v>2.6487027458362569</v>
      </c>
      <c r="DL37" s="63">
        <f t="shared" si="75"/>
        <v>50.58492081504609</v>
      </c>
      <c r="DM37" s="63">
        <f t="shared" si="76"/>
        <v>50.58492081504609</v>
      </c>
      <c r="DN37" s="63"/>
      <c r="DO37" s="61">
        <f t="shared" si="2"/>
        <v>43739</v>
      </c>
      <c r="DP37" s="63">
        <f t="shared" si="77"/>
        <v>9.5440919240745465</v>
      </c>
      <c r="DQ37" s="63">
        <f t="shared" si="21"/>
        <v>0.13494239018591081</v>
      </c>
      <c r="DR37" s="63">
        <f t="shared" si="22"/>
        <v>0.75904229338341667</v>
      </c>
      <c r="DS37" s="63">
        <f t="shared" si="23"/>
        <v>0.21927887289255388</v>
      </c>
      <c r="DT37" s="63">
        <f t="shared" si="24"/>
        <v>-1.7742968454894159</v>
      </c>
      <c r="DU37" s="63">
        <f t="shared" si="25"/>
        <v>-2.4868306604721488</v>
      </c>
      <c r="DV37" s="63">
        <f t="shared" si="26"/>
        <v>-2.5313451531816717</v>
      </c>
      <c r="DW37" s="63">
        <f t="shared" si="27"/>
        <v>0.29328648999581608</v>
      </c>
      <c r="DX37" s="63">
        <f t="shared" si="28"/>
        <v>-0.94023019200353719</v>
      </c>
      <c r="DY37" s="63">
        <f t="shared" si="29"/>
        <v>-0.8336203569126468</v>
      </c>
      <c r="DZ37" s="63">
        <f t="shared" si="30"/>
        <v>-1.5974599388363897</v>
      </c>
      <c r="EA37" s="63">
        <f t="shared" si="31"/>
        <v>-0.63421695888588037</v>
      </c>
      <c r="EB37" s="63">
        <f t="shared" si="32"/>
        <v>0.15264186475054942</v>
      </c>
      <c r="EC37" s="63"/>
      <c r="ED37" s="81">
        <f>+'Infla Interanual PondENGHO'!CI38</f>
        <v>1.5264186475054675E-3</v>
      </c>
      <c r="EE37" s="55">
        <f t="shared" si="78"/>
        <v>0.15264186475054675</v>
      </c>
    </row>
    <row r="38" spans="1:135" x14ac:dyDescent="0.3">
      <c r="A38" s="61">
        <f>+'Indice PondENGHO'!A37</f>
        <v>43770</v>
      </c>
      <c r="B38" s="55">
        <f>+'Indice PondENGHO'!B37</f>
        <v>11</v>
      </c>
      <c r="C38" s="55">
        <f>+'Indice PondENGHO'!C37</f>
        <v>2019</v>
      </c>
      <c r="D38" s="62">
        <f>+'Indice PondENGHO'!BL37</f>
        <v>272.65957641601563</v>
      </c>
      <c r="E38" s="62">
        <f>+'Indice PondENGHO'!BM37</f>
        <v>272.93280029296875</v>
      </c>
      <c r="F38" s="62">
        <f>+'Indice PondENGHO'!BN37</f>
        <v>273.42398071289063</v>
      </c>
      <c r="G38" s="62">
        <f>+'Indice PondENGHO'!BO37</f>
        <v>273.2742919921875</v>
      </c>
      <c r="H38" s="62">
        <f>+'Indice PondENGHO'!BP37</f>
        <v>272.6121826171875</v>
      </c>
      <c r="I38" s="62">
        <f>+'Indice PondENGHO'!CD37</f>
        <v>272.958740234375</v>
      </c>
      <c r="K38" s="63">
        <f t="shared" si="33"/>
        <v>6.3940425949533957</v>
      </c>
      <c r="L38" s="63">
        <f t="shared" si="34"/>
        <v>8.0967901754845748</v>
      </c>
      <c r="M38" s="63">
        <f t="shared" si="35"/>
        <v>9.2554335115350455</v>
      </c>
      <c r="N38" s="63">
        <f t="shared" si="36"/>
        <v>11.637149615539776</v>
      </c>
      <c r="O38" s="63">
        <f t="shared" si="37"/>
        <v>16.820026508523309</v>
      </c>
      <c r="P38" s="63">
        <f t="shared" si="38"/>
        <v>52.203442406036103</v>
      </c>
      <c r="Q38" s="63">
        <f t="shared" si="39"/>
        <v>52.203465656164383</v>
      </c>
      <c r="S38" s="62">
        <f>+'Indice PondENGHO'!D37</f>
        <v>275.11599731445313</v>
      </c>
      <c r="T38" s="62">
        <f>+'Indice PondENGHO'!P37</f>
        <v>275.26455688476563</v>
      </c>
      <c r="U38" s="62">
        <f>+'Indice PondENGHO'!AB37</f>
        <v>275.25634765625</v>
      </c>
      <c r="V38" s="62">
        <f>+'Indice PondENGHO'!AN37</f>
        <v>275.19479370117188</v>
      </c>
      <c r="W38" s="62">
        <f>+'Indice PondENGHO'!AZ37</f>
        <v>275.15576171875</v>
      </c>
      <c r="Y38" s="63">
        <f t="shared" si="40"/>
        <v>18.723452998934814</v>
      </c>
      <c r="Z38" s="63">
        <f t="shared" si="41"/>
        <v>15.009413687181361</v>
      </c>
      <c r="AA38" s="63">
        <f t="shared" si="42"/>
        <v>13.755123245547724</v>
      </c>
      <c r="AB38" s="63">
        <f t="shared" si="43"/>
        <v>11.426830299929888</v>
      </c>
      <c r="AC38" s="63">
        <f t="shared" si="44"/>
        <v>8.5283891076903977</v>
      </c>
      <c r="AE38" s="62">
        <f>+'Indice PondENGHO'!D37</f>
        <v>275.11599731445313</v>
      </c>
      <c r="AF38" s="62">
        <f>+'Indice PondENGHO'!E37</f>
        <v>229.99185180664063</v>
      </c>
      <c r="AG38" s="62">
        <f>+'Indice PondENGHO'!F37</f>
        <v>225.22880554199219</v>
      </c>
      <c r="AH38" s="62">
        <f>+'Indice PondENGHO'!G37</f>
        <v>316.28366088867188</v>
      </c>
      <c r="AI38" s="62">
        <f>+'Indice PondENGHO'!H37</f>
        <v>271.68234252929688</v>
      </c>
      <c r="AJ38" s="62">
        <f>+'Indice PondENGHO'!I37</f>
        <v>315.88201904296875</v>
      </c>
      <c r="AK38" s="62">
        <f>+'Indice PondENGHO'!J37</f>
        <v>289.25405883789063</v>
      </c>
      <c r="AL38" s="62">
        <f>+'Indice PondENGHO'!K37</f>
        <v>314.74813842773438</v>
      </c>
      <c r="AM38" s="62">
        <f>+'Indice PondENGHO'!L37</f>
        <v>256.17233276367188</v>
      </c>
      <c r="AN38" s="62">
        <f>+'Indice PondENGHO'!M37</f>
        <v>249.37530517578125</v>
      </c>
      <c r="AO38" s="62">
        <f>+'Indice PondENGHO'!N37</f>
        <v>248.87492370605469</v>
      </c>
      <c r="AP38" s="62">
        <f>+'Indice PondENGHO'!O37</f>
        <v>278.49932861328125</v>
      </c>
      <c r="AQ38" s="62">
        <f t="shared" si="0"/>
        <v>272.65957641601563</v>
      </c>
      <c r="AR38" s="62"/>
      <c r="AS38" s="62">
        <f>+'Indice PondENGHO'!AZ37</f>
        <v>275.15576171875</v>
      </c>
      <c r="AT38" s="62">
        <f>+'Indice PondENGHO'!BA37</f>
        <v>230.44435119628906</v>
      </c>
      <c r="AU38" s="62">
        <f>+'Indice PondENGHO'!BB37</f>
        <v>227.93577575683594</v>
      </c>
      <c r="AV38" s="62">
        <f>+'Indice PondENGHO'!BC37</f>
        <v>306.53890991210938</v>
      </c>
      <c r="AW38" s="62">
        <f>+'Indice PondENGHO'!BD37</f>
        <v>273.53115844726563</v>
      </c>
      <c r="AX38" s="62">
        <f>+'Indice PondENGHO'!BE37</f>
        <v>309.94235229492188</v>
      </c>
      <c r="AY38" s="62">
        <f>+'Indice PondENGHO'!BF37</f>
        <v>287.16854858398438</v>
      </c>
      <c r="AZ38" s="62">
        <f>+'Indice PondENGHO'!BG37</f>
        <v>311.8756103515625</v>
      </c>
      <c r="BA38" s="62">
        <f>+'Indice PondENGHO'!BH37</f>
        <v>254.37565612792969</v>
      </c>
      <c r="BB38" s="62">
        <f>+'Indice PondENGHO'!BI37</f>
        <v>251.23133850097656</v>
      </c>
      <c r="BC38" s="62">
        <f>+'Indice PondENGHO'!BJ37</f>
        <v>245.79750061035156</v>
      </c>
      <c r="BD38" s="62">
        <f>+'Indice PondENGHO'!BK37</f>
        <v>274.5279541015625</v>
      </c>
      <c r="BE38" s="62">
        <f t="shared" si="1"/>
        <v>272.6121826171875</v>
      </c>
      <c r="BG38" s="63">
        <f t="shared" ref="BG38:BR38" si="100">+AE$1*(AE38-AE26)/$AQ26</f>
        <v>18.723452998934814</v>
      </c>
      <c r="BH38" s="63">
        <f t="shared" si="100"/>
        <v>0.91993874712075685</v>
      </c>
      <c r="BI38" s="63">
        <f t="shared" si="100"/>
        <v>3.3672393460780015</v>
      </c>
      <c r="BJ38" s="63">
        <f t="shared" si="100"/>
        <v>7.3763061213788399</v>
      </c>
      <c r="BK38" s="63">
        <f t="shared" si="100"/>
        <v>2.3086998417397631</v>
      </c>
      <c r="BL38" s="63">
        <f t="shared" si="100"/>
        <v>3.1116339513800679</v>
      </c>
      <c r="BM38" s="63">
        <f t="shared" si="100"/>
        <v>5.3292505088376352</v>
      </c>
      <c r="BN38" s="63">
        <f t="shared" si="100"/>
        <v>3.3684468709851956</v>
      </c>
      <c r="BO38" s="63">
        <f t="shared" si="100"/>
        <v>3.64243654064681</v>
      </c>
      <c r="BP38" s="63">
        <f t="shared" si="100"/>
        <v>0.72926161693921898</v>
      </c>
      <c r="BQ38" s="63">
        <f t="shared" si="100"/>
        <v>2.0553205235307286</v>
      </c>
      <c r="BR38" s="63">
        <f t="shared" si="100"/>
        <v>2.0820712603837701</v>
      </c>
      <c r="BS38" s="63">
        <f t="shared" si="46"/>
        <v>53.01405832795561</v>
      </c>
      <c r="BT38" s="55">
        <f t="shared" si="47"/>
        <v>52.520772601564403</v>
      </c>
      <c r="BV38" s="63">
        <f t="shared" si="7"/>
        <v>8.5283891076903977</v>
      </c>
      <c r="BW38" s="63">
        <f t="shared" si="8"/>
        <v>0.76901277862830053</v>
      </c>
      <c r="BX38" s="63">
        <f t="shared" si="9"/>
        <v>2.5381561901220224</v>
      </c>
      <c r="BY38" s="63">
        <f t="shared" si="10"/>
        <v>7.1649478535606068</v>
      </c>
      <c r="BZ38" s="63">
        <f t="shared" si="11"/>
        <v>3.9330803627719448</v>
      </c>
      <c r="CA38" s="63">
        <f t="shared" si="12"/>
        <v>5.7208888055181673</v>
      </c>
      <c r="CB38" s="63">
        <f t="shared" si="13"/>
        <v>7.8878902337772976</v>
      </c>
      <c r="CC38" s="63">
        <f t="shared" si="14"/>
        <v>2.9932157375344861</v>
      </c>
      <c r="CD38" s="63">
        <f t="shared" si="15"/>
        <v>4.522725838484611</v>
      </c>
      <c r="CE38" s="63">
        <f t="shared" si="16"/>
        <v>1.7284320973684233</v>
      </c>
      <c r="CF38" s="63">
        <f t="shared" si="17"/>
        <v>3.6444855967793863</v>
      </c>
      <c r="CG38" s="63">
        <f t="shared" si="18"/>
        <v>2.7071503927819167</v>
      </c>
      <c r="CH38" s="63">
        <f t="shared" si="48"/>
        <v>52.138374995017564</v>
      </c>
      <c r="CI38" s="55">
        <f t="shared" si="49"/>
        <v>52.065184927445252</v>
      </c>
      <c r="CK38" s="63">
        <f t="shared" si="50"/>
        <v>18.54923483106705</v>
      </c>
      <c r="CL38" s="63">
        <f t="shared" si="51"/>
        <v>0.91137889210453404</v>
      </c>
      <c r="CM38" s="63">
        <f t="shared" si="52"/>
        <v>3.3359078246070779</v>
      </c>
      <c r="CN38" s="63">
        <f t="shared" si="53"/>
        <v>7.3076709963208986</v>
      </c>
      <c r="CO38" s="63">
        <f t="shared" si="54"/>
        <v>2.2872178289610634</v>
      </c>
      <c r="CP38" s="63">
        <f t="shared" si="55"/>
        <v>3.082680789475829</v>
      </c>
      <c r="CQ38" s="63">
        <f t="shared" si="56"/>
        <v>5.2796628467856168</v>
      </c>
      <c r="CR38" s="63">
        <f t="shared" si="57"/>
        <v>3.3371041137247519</v>
      </c>
      <c r="CS38" s="63">
        <f t="shared" si="58"/>
        <v>3.6085443616388999</v>
      </c>
      <c r="CT38" s="63">
        <f t="shared" si="59"/>
        <v>0.72247597634147975</v>
      </c>
      <c r="CU38" s="63">
        <f t="shared" si="60"/>
        <v>2.0361961571005134</v>
      </c>
      <c r="CV38" s="63">
        <f t="shared" si="61"/>
        <v>2.0626979834366801</v>
      </c>
      <c r="CW38" s="63">
        <f t="shared" si="62"/>
        <v>52.520772601564389</v>
      </c>
      <c r="CX38" s="63"/>
      <c r="CY38" s="63"/>
      <c r="CZ38" s="63">
        <f t="shared" si="63"/>
        <v>8.5164172467504571</v>
      </c>
      <c r="DA38" s="63">
        <f t="shared" si="64"/>
        <v>0.76793326479156976</v>
      </c>
      <c r="DB38" s="63">
        <f t="shared" si="65"/>
        <v>2.5345932132727849</v>
      </c>
      <c r="DC38" s="63">
        <f t="shared" si="66"/>
        <v>7.1548899448205603</v>
      </c>
      <c r="DD38" s="63">
        <f t="shared" si="67"/>
        <v>3.9275592390785783</v>
      </c>
      <c r="DE38" s="63">
        <f t="shared" si="68"/>
        <v>5.7128580174798058</v>
      </c>
      <c r="DF38" s="63">
        <f t="shared" si="69"/>
        <v>7.876817483250103</v>
      </c>
      <c r="DG38" s="63">
        <f t="shared" si="70"/>
        <v>2.9890139636566162</v>
      </c>
      <c r="DH38" s="63">
        <f t="shared" si="71"/>
        <v>4.5163769906395954</v>
      </c>
      <c r="DI38" s="63">
        <f t="shared" si="72"/>
        <v>1.7260057835062701</v>
      </c>
      <c r="DJ38" s="63">
        <f t="shared" si="73"/>
        <v>3.6393695925479523</v>
      </c>
      <c r="DK38" s="63">
        <f t="shared" si="74"/>
        <v>2.7033501876509543</v>
      </c>
      <c r="DL38" s="63">
        <f t="shared" si="75"/>
        <v>52.065184927445245</v>
      </c>
      <c r="DM38" s="63">
        <f t="shared" si="76"/>
        <v>52.065184927445252</v>
      </c>
      <c r="DN38" s="63"/>
      <c r="DO38" s="61">
        <f t="shared" si="2"/>
        <v>43770</v>
      </c>
      <c r="DP38" s="63">
        <f t="shared" si="77"/>
        <v>10.032817584316593</v>
      </c>
      <c r="DQ38" s="63">
        <f t="shared" si="21"/>
        <v>0.14344562731296429</v>
      </c>
      <c r="DR38" s="63">
        <f t="shared" si="22"/>
        <v>0.80131461133429305</v>
      </c>
      <c r="DS38" s="63">
        <f t="shared" si="23"/>
        <v>0.15278105150033827</v>
      </c>
      <c r="DT38" s="63">
        <f t="shared" si="24"/>
        <v>-1.6403414101175149</v>
      </c>
      <c r="DU38" s="63">
        <f t="shared" si="25"/>
        <v>-2.6301772280039768</v>
      </c>
      <c r="DV38" s="63">
        <f t="shared" si="26"/>
        <v>-2.5971546364644862</v>
      </c>
      <c r="DW38" s="63">
        <f t="shared" si="27"/>
        <v>0.34809015006813571</v>
      </c>
      <c r="DX38" s="63">
        <f t="shared" si="28"/>
        <v>-0.9078326290006955</v>
      </c>
      <c r="DY38" s="63">
        <f t="shared" si="29"/>
        <v>-1.0035298071647905</v>
      </c>
      <c r="DZ38" s="63">
        <f t="shared" si="30"/>
        <v>-1.603173435447439</v>
      </c>
      <c r="EA38" s="63">
        <f t="shared" si="31"/>
        <v>-0.64065220421427416</v>
      </c>
      <c r="EB38" s="63">
        <f t="shared" si="32"/>
        <v>0.45558767411914403</v>
      </c>
      <c r="EC38" s="63"/>
      <c r="ED38" s="81">
        <f>+'Infla Interanual PondENGHO'!CI39</f>
        <v>4.5558767411915113E-3</v>
      </c>
      <c r="EE38" s="55">
        <f t="shared" si="78"/>
        <v>0.45558767411915113</v>
      </c>
    </row>
    <row r="39" spans="1:135" x14ac:dyDescent="0.3">
      <c r="A39" s="61">
        <f>+'Indice PondENGHO'!A38</f>
        <v>43800</v>
      </c>
      <c r="B39" s="55">
        <f>+'Indice PondENGHO'!B38</f>
        <v>12</v>
      </c>
      <c r="C39" s="55">
        <f>+'Indice PondENGHO'!C38</f>
        <v>2019</v>
      </c>
      <c r="D39" s="62">
        <f>+'Indice PondENGHO'!BL38</f>
        <v>283.02276611328125</v>
      </c>
      <c r="E39" s="62">
        <f>+'Indice PondENGHO'!BM38</f>
        <v>283.578125</v>
      </c>
      <c r="F39" s="62">
        <f>+'Indice PondENGHO'!BN38</f>
        <v>284.23446655273438</v>
      </c>
      <c r="G39" s="62">
        <f>+'Indice PondENGHO'!BO38</f>
        <v>284.32608032226563</v>
      </c>
      <c r="H39" s="62">
        <f>+'Indice PondENGHO'!BP38</f>
        <v>283.90460205078125</v>
      </c>
      <c r="I39" s="62">
        <f>+'Indice PondENGHO'!CD38</f>
        <v>283.89837646484375</v>
      </c>
      <c r="K39" s="63">
        <f t="shared" si="33"/>
        <v>6.5891866535611401</v>
      </c>
      <c r="L39" s="63">
        <f t="shared" si="34"/>
        <v>8.3507060775364081</v>
      </c>
      <c r="M39" s="63">
        <f t="shared" si="35"/>
        <v>9.5472475070674001</v>
      </c>
      <c r="N39" s="63">
        <f t="shared" si="36"/>
        <v>12.018010523103881</v>
      </c>
      <c r="O39" s="63">
        <f t="shared" si="37"/>
        <v>17.382452553088246</v>
      </c>
      <c r="P39" s="63">
        <f t="shared" si="38"/>
        <v>53.887603314357079</v>
      </c>
      <c r="Q39" s="63">
        <f t="shared" si="39"/>
        <v>53.887618546944594</v>
      </c>
      <c r="S39" s="62">
        <f>+'Indice PondENGHO'!D38</f>
        <v>284.86709594726563</v>
      </c>
      <c r="T39" s="62">
        <f>+'Indice PondENGHO'!P38</f>
        <v>285.02935791015625</v>
      </c>
      <c r="U39" s="62">
        <f>+'Indice PondENGHO'!AB38</f>
        <v>285.0323486328125</v>
      </c>
      <c r="V39" s="62">
        <f>+'Indice PondENGHO'!AN38</f>
        <v>285.01876831054688</v>
      </c>
      <c r="W39" s="62">
        <f>+'Indice PondENGHO'!AZ38</f>
        <v>285.02041625976563</v>
      </c>
      <c r="Y39" s="63">
        <f t="shared" si="40"/>
        <v>19.346460519024411</v>
      </c>
      <c r="Z39" s="63">
        <f t="shared" si="41"/>
        <v>15.487906643628618</v>
      </c>
      <c r="AA39" s="63">
        <f t="shared" si="42"/>
        <v>14.182118335598373</v>
      </c>
      <c r="AB39" s="63">
        <f t="shared" si="43"/>
        <v>11.773300752809686</v>
      </c>
      <c r="AC39" s="63">
        <f t="shared" si="44"/>
        <v>8.7735114746860141</v>
      </c>
      <c r="AE39" s="62">
        <f>+'Indice PondENGHO'!D38</f>
        <v>284.86709594726563</v>
      </c>
      <c r="AF39" s="62">
        <f>+'Indice PondENGHO'!E38</f>
        <v>237.26608276367188</v>
      </c>
      <c r="AG39" s="62">
        <f>+'Indice PondENGHO'!F38</f>
        <v>233.67327880859375</v>
      </c>
      <c r="AH39" s="62">
        <f>+'Indice PondENGHO'!G38</f>
        <v>322.7142333984375</v>
      </c>
      <c r="AI39" s="62">
        <f>+'Indice PondENGHO'!H38</f>
        <v>287.07861328125</v>
      </c>
      <c r="AJ39" s="62">
        <f>+'Indice PondENGHO'!I38</f>
        <v>332.64511108398438</v>
      </c>
      <c r="AK39" s="62">
        <f>+'Indice PondENGHO'!J38</f>
        <v>304.22012329101563</v>
      </c>
      <c r="AL39" s="62">
        <f>+'Indice PondENGHO'!K38</f>
        <v>341.13388061523438</v>
      </c>
      <c r="AM39" s="62">
        <f>+'Indice PondENGHO'!L38</f>
        <v>262.63241577148438</v>
      </c>
      <c r="AN39" s="62">
        <f>+'Indice PondENGHO'!M38</f>
        <v>259.34835815429688</v>
      </c>
      <c r="AO39" s="62">
        <f>+'Indice PondENGHO'!N38</f>
        <v>256.60015869140625</v>
      </c>
      <c r="AP39" s="62">
        <f>+'Indice PondENGHO'!O38</f>
        <v>288.59487915039063</v>
      </c>
      <c r="AQ39" s="62">
        <f t="shared" si="0"/>
        <v>283.02276611328125</v>
      </c>
      <c r="AR39" s="62"/>
      <c r="AS39" s="62">
        <f>+'Indice PondENGHO'!AZ38</f>
        <v>285.02041625976563</v>
      </c>
      <c r="AT39" s="62">
        <f>+'Indice PondENGHO'!BA38</f>
        <v>237.89263916015625</v>
      </c>
      <c r="AU39" s="62">
        <f>+'Indice PondENGHO'!BB38</f>
        <v>236.63568115234375</v>
      </c>
      <c r="AV39" s="62">
        <f>+'Indice PondENGHO'!BC38</f>
        <v>313.15045166015625</v>
      </c>
      <c r="AW39" s="62">
        <f>+'Indice PondENGHO'!BD38</f>
        <v>289.14996337890625</v>
      </c>
      <c r="AX39" s="62">
        <f>+'Indice PondENGHO'!BE38</f>
        <v>328.02178955078125</v>
      </c>
      <c r="AY39" s="62">
        <f>+'Indice PondENGHO'!BF38</f>
        <v>301.66018676757813</v>
      </c>
      <c r="AZ39" s="62">
        <f>+'Indice PondENGHO'!BG38</f>
        <v>339.57119750976563</v>
      </c>
      <c r="BA39" s="62">
        <f>+'Indice PondENGHO'!BH38</f>
        <v>261.07302856445313</v>
      </c>
      <c r="BB39" s="62">
        <f>+'Indice PondENGHO'!BI38</f>
        <v>262.76910400390625</v>
      </c>
      <c r="BC39" s="62">
        <f>+'Indice PondENGHO'!BJ38</f>
        <v>254.09178161621094</v>
      </c>
      <c r="BD39" s="62">
        <f>+'Indice PondENGHO'!BK38</f>
        <v>284.509033203125</v>
      </c>
      <c r="BE39" s="62">
        <f t="shared" si="1"/>
        <v>283.90460205078125</v>
      </c>
      <c r="BG39" s="63">
        <f t="shared" ref="BG39:BR39" si="101">+AE$1*(AE39-AE27)/$AQ27</f>
        <v>19.346460519024411</v>
      </c>
      <c r="BH39" s="63">
        <f t="shared" si="101"/>
        <v>0.95239008971503258</v>
      </c>
      <c r="BI39" s="63">
        <f t="shared" si="101"/>
        <v>3.4815410265622142</v>
      </c>
      <c r="BJ39" s="63">
        <f t="shared" si="101"/>
        <v>7.2471558322501384</v>
      </c>
      <c r="BK39" s="63">
        <f t="shared" si="101"/>
        <v>2.5116941766002694</v>
      </c>
      <c r="BL39" s="63">
        <f t="shared" si="101"/>
        <v>3.2085654366505998</v>
      </c>
      <c r="BM39" s="63">
        <f t="shared" si="101"/>
        <v>5.7564243584159094</v>
      </c>
      <c r="BN39" s="63">
        <f t="shared" si="101"/>
        <v>3.6515419739829706</v>
      </c>
      <c r="BO39" s="63">
        <f t="shared" si="101"/>
        <v>3.6175228431618818</v>
      </c>
      <c r="BP39" s="63">
        <f t="shared" si="101"/>
        <v>0.75311627408252735</v>
      </c>
      <c r="BQ39" s="63">
        <f t="shared" si="101"/>
        <v>2.085589481041259</v>
      </c>
      <c r="BR39" s="63">
        <f t="shared" si="101"/>
        <v>2.1055872683676222</v>
      </c>
      <c r="BS39" s="63">
        <f t="shared" si="46"/>
        <v>54.717589279854849</v>
      </c>
      <c r="BT39" s="55">
        <f t="shared" si="47"/>
        <v>54.244215253580343</v>
      </c>
      <c r="BV39" s="63">
        <f t="shared" si="7"/>
        <v>8.7735114746860141</v>
      </c>
      <c r="BW39" s="63">
        <f t="shared" si="8"/>
        <v>0.7933322248492104</v>
      </c>
      <c r="BX39" s="63">
        <f t="shared" si="9"/>
        <v>2.6194751209265239</v>
      </c>
      <c r="BY39" s="63">
        <f t="shared" si="10"/>
        <v>6.9233991625142304</v>
      </c>
      <c r="BZ39" s="63">
        <f t="shared" si="11"/>
        <v>4.2614888004109215</v>
      </c>
      <c r="CA39" s="63">
        <f t="shared" si="12"/>
        <v>5.9018274042844308</v>
      </c>
      <c r="CB39" s="63">
        <f t="shared" si="13"/>
        <v>8.4818924816559633</v>
      </c>
      <c r="CC39" s="63">
        <f t="shared" si="14"/>
        <v>3.2646031558508781</v>
      </c>
      <c r="CD39" s="63">
        <f t="shared" si="15"/>
        <v>4.4877594302855792</v>
      </c>
      <c r="CE39" s="63">
        <f t="shared" si="16"/>
        <v>1.8020387935305338</v>
      </c>
      <c r="CF39" s="63">
        <f t="shared" si="17"/>
        <v>3.7144803022289001</v>
      </c>
      <c r="CG39" s="63">
        <f t="shared" si="18"/>
        <v>2.7303413583948095</v>
      </c>
      <c r="CH39" s="63">
        <f t="shared" si="48"/>
        <v>53.754149709617998</v>
      </c>
      <c r="CI39" s="55">
        <f t="shared" si="49"/>
        <v>53.730642456408837</v>
      </c>
      <c r="CK39" s="63">
        <f t="shared" si="50"/>
        <v>19.179089989171352</v>
      </c>
      <c r="CL39" s="63">
        <f t="shared" si="51"/>
        <v>0.94415075137272153</v>
      </c>
      <c r="CM39" s="63">
        <f t="shared" si="52"/>
        <v>3.4514214413415547</v>
      </c>
      <c r="CN39" s="63">
        <f t="shared" si="53"/>
        <v>7.184459076407971</v>
      </c>
      <c r="CO39" s="63">
        <f t="shared" si="54"/>
        <v>2.4899649520347191</v>
      </c>
      <c r="CP39" s="63">
        <f t="shared" si="55"/>
        <v>3.1808074239292368</v>
      </c>
      <c r="CQ39" s="63">
        <f t="shared" si="56"/>
        <v>5.7066242518806751</v>
      </c>
      <c r="CR39" s="63">
        <f t="shared" si="57"/>
        <v>3.6199516727821273</v>
      </c>
      <c r="CS39" s="63">
        <f t="shared" si="58"/>
        <v>3.5862268490227907</v>
      </c>
      <c r="CT39" s="63">
        <f t="shared" si="59"/>
        <v>0.74660089780942551</v>
      </c>
      <c r="CU39" s="63">
        <f t="shared" si="60"/>
        <v>2.0675465829021089</v>
      </c>
      <c r="CV39" s="63">
        <f t="shared" si="61"/>
        <v>2.0873713649256467</v>
      </c>
      <c r="CW39" s="63">
        <f t="shared" si="62"/>
        <v>54.244215253580336</v>
      </c>
      <c r="CX39" s="63"/>
      <c r="CY39" s="63"/>
      <c r="CZ39" s="63">
        <f t="shared" si="63"/>
        <v>8.7696747261394723</v>
      </c>
      <c r="DA39" s="63">
        <f t="shared" si="64"/>
        <v>0.79298529235024506</v>
      </c>
      <c r="DB39" s="63">
        <f t="shared" si="65"/>
        <v>2.6183295969944118</v>
      </c>
      <c r="DC39" s="63">
        <f t="shared" si="66"/>
        <v>6.920371487477782</v>
      </c>
      <c r="DD39" s="63">
        <f t="shared" si="67"/>
        <v>4.2596252066824301</v>
      </c>
      <c r="DE39" s="63">
        <f t="shared" si="68"/>
        <v>5.8992464732876844</v>
      </c>
      <c r="DF39" s="63">
        <f t="shared" si="69"/>
        <v>8.4781832611523136</v>
      </c>
      <c r="DG39" s="63">
        <f t="shared" si="70"/>
        <v>3.2631755106657794</v>
      </c>
      <c r="DH39" s="63">
        <f t="shared" si="71"/>
        <v>4.4857968860384947</v>
      </c>
      <c r="DI39" s="63">
        <f t="shared" si="72"/>
        <v>1.8012507430741302</v>
      </c>
      <c r="DJ39" s="63">
        <f t="shared" si="73"/>
        <v>3.7128559210513234</v>
      </c>
      <c r="DK39" s="63">
        <f t="shared" si="74"/>
        <v>2.7291473514947664</v>
      </c>
      <c r="DL39" s="63">
        <f t="shared" si="75"/>
        <v>53.730642456408823</v>
      </c>
      <c r="DM39" s="63">
        <f t="shared" si="76"/>
        <v>53.730642456408837</v>
      </c>
      <c r="DN39" s="63"/>
      <c r="DO39" s="61">
        <f t="shared" si="2"/>
        <v>43800</v>
      </c>
      <c r="DP39" s="63">
        <f t="shared" si="77"/>
        <v>10.40941526303188</v>
      </c>
      <c r="DQ39" s="63">
        <f t="shared" si="21"/>
        <v>0.15116545902247647</v>
      </c>
      <c r="DR39" s="63">
        <f t="shared" si="22"/>
        <v>0.8330918443471429</v>
      </c>
      <c r="DS39" s="63">
        <f t="shared" si="23"/>
        <v>0.26408758893018902</v>
      </c>
      <c r="DT39" s="63">
        <f t="shared" si="24"/>
        <v>-1.7696602546477109</v>
      </c>
      <c r="DU39" s="63">
        <f t="shared" si="25"/>
        <v>-2.7184390493584476</v>
      </c>
      <c r="DV39" s="63">
        <f t="shared" si="26"/>
        <v>-2.7715590092716385</v>
      </c>
      <c r="DW39" s="63">
        <f t="shared" si="27"/>
        <v>0.35677616211634788</v>
      </c>
      <c r="DX39" s="63">
        <f t="shared" si="28"/>
        <v>-0.89957003701570404</v>
      </c>
      <c r="DY39" s="63">
        <f t="shared" si="29"/>
        <v>-1.0546498452647048</v>
      </c>
      <c r="DZ39" s="63">
        <f t="shared" si="30"/>
        <v>-1.6453093381492145</v>
      </c>
      <c r="EA39" s="63">
        <f t="shared" si="31"/>
        <v>-0.64177598656911972</v>
      </c>
      <c r="EB39" s="63">
        <f t="shared" si="32"/>
        <v>0.51357279717151272</v>
      </c>
      <c r="EC39" s="63"/>
      <c r="ED39" s="81">
        <f>+'Infla Interanual PondENGHO'!CI40</f>
        <v>5.1357279717150206E-3</v>
      </c>
      <c r="EE39" s="55">
        <f t="shared" si="78"/>
        <v>0.51357279717150206</v>
      </c>
    </row>
    <row r="40" spans="1:135" x14ac:dyDescent="0.3">
      <c r="A40" s="61">
        <f>+'Indice PondENGHO'!A39</f>
        <v>43831</v>
      </c>
      <c r="B40" s="55">
        <f>+'Indice PondENGHO'!B39</f>
        <v>1</v>
      </c>
      <c r="C40" s="55">
        <f>+'Indice PondENGHO'!C39</f>
        <v>2020</v>
      </c>
      <c r="D40" s="62">
        <f>+'Indice PondENGHO'!BL39</f>
        <v>291.387451171875</v>
      </c>
      <c r="E40" s="62">
        <f>+'Indice PondENGHO'!BM39</f>
        <v>291.23455810546875</v>
      </c>
      <c r="F40" s="62">
        <f>+'Indice PondENGHO'!BN39</f>
        <v>291.48974609375</v>
      </c>
      <c r="G40" s="62">
        <f>+'Indice PondENGHO'!BO39</f>
        <v>291.09152221679688</v>
      </c>
      <c r="H40" s="62">
        <f>+'Indice PondENGHO'!BP39</f>
        <v>290.01608276367188</v>
      </c>
      <c r="I40" s="62">
        <f>+'Indice PondENGHO'!CD39</f>
        <v>290.87283325195313</v>
      </c>
      <c r="K40" s="63">
        <f t="shared" si="33"/>
        <v>6.5627014697200634</v>
      </c>
      <c r="L40" s="63">
        <f t="shared" si="34"/>
        <v>8.261361078806333</v>
      </c>
      <c r="M40" s="63">
        <f t="shared" si="35"/>
        <v>9.4096916131993833</v>
      </c>
      <c r="N40" s="63">
        <f t="shared" si="36"/>
        <v>11.789583724270168</v>
      </c>
      <c r="O40" s="63">
        <f t="shared" si="37"/>
        <v>16.948925636701755</v>
      </c>
      <c r="P40" s="63">
        <f t="shared" si="38"/>
        <v>52.972263522697702</v>
      </c>
      <c r="Q40" s="63">
        <f t="shared" si="39"/>
        <v>52.972364308805986</v>
      </c>
      <c r="S40" s="62">
        <f>+'Indice PondENGHO'!D39</f>
        <v>297.76458740234375</v>
      </c>
      <c r="T40" s="62">
        <f>+'Indice PondENGHO'!P39</f>
        <v>297.6517333984375</v>
      </c>
      <c r="U40" s="62">
        <f>+'Indice PondENGHO'!AB39</f>
        <v>297.47372436523438</v>
      </c>
      <c r="V40" s="62">
        <f>+'Indice PondENGHO'!AN39</f>
        <v>297.36691284179688</v>
      </c>
      <c r="W40" s="62">
        <f>+'Indice PondENGHO'!AZ39</f>
        <v>297.1929931640625</v>
      </c>
      <c r="Y40" s="63">
        <f t="shared" si="40"/>
        <v>20.134316812673269</v>
      </c>
      <c r="Z40" s="63">
        <f t="shared" si="41"/>
        <v>16.079912192543905</v>
      </c>
      <c r="AA40" s="63">
        <f t="shared" si="42"/>
        <v>14.704840044076871</v>
      </c>
      <c r="AB40" s="63">
        <f t="shared" si="43"/>
        <v>12.196339013236345</v>
      </c>
      <c r="AC40" s="63">
        <f t="shared" si="44"/>
        <v>9.0715558891787822</v>
      </c>
      <c r="AE40" s="62">
        <f>+'Indice PondENGHO'!D39</f>
        <v>297.76458740234375</v>
      </c>
      <c r="AF40" s="62">
        <f>+'Indice PondENGHO'!E39</f>
        <v>247.28517150878906</v>
      </c>
      <c r="AG40" s="62">
        <f>+'Indice PondENGHO'!F39</f>
        <v>242.78813171386719</v>
      </c>
      <c r="AH40" s="62">
        <f>+'Indice PondENGHO'!G39</f>
        <v>325.48779296875</v>
      </c>
      <c r="AI40" s="62">
        <f>+'Indice PondENGHO'!H39</f>
        <v>285.4886474609375</v>
      </c>
      <c r="AJ40" s="62">
        <f>+'Indice PondENGHO'!I39</f>
        <v>326.3692626953125</v>
      </c>
      <c r="AK40" s="62">
        <f>+'Indice PondENGHO'!J39</f>
        <v>309.14144897460938</v>
      </c>
      <c r="AL40" s="62">
        <f>+'Indice PondENGHO'!K39</f>
        <v>338.26248168945313</v>
      </c>
      <c r="AM40" s="62">
        <f>+'Indice PondENGHO'!L39</f>
        <v>273.86627197265625</v>
      </c>
      <c r="AN40" s="62">
        <f>+'Indice PondENGHO'!M39</f>
        <v>266.9619140625</v>
      </c>
      <c r="AO40" s="62">
        <f>+'Indice PondENGHO'!N39</f>
        <v>266.99014282226563</v>
      </c>
      <c r="AP40" s="62">
        <f>+'Indice PondENGHO'!O39</f>
        <v>297.53939819335938</v>
      </c>
      <c r="AQ40" s="62">
        <f t="shared" si="0"/>
        <v>291.387451171875</v>
      </c>
      <c r="AR40" s="62"/>
      <c r="AS40" s="62">
        <f>+'Indice PondENGHO'!AZ39</f>
        <v>297.1929931640625</v>
      </c>
      <c r="AT40" s="62">
        <f>+'Indice PondENGHO'!BA39</f>
        <v>248.05635070800781</v>
      </c>
      <c r="AU40" s="62">
        <f>+'Indice PondENGHO'!BB39</f>
        <v>246.420654296875</v>
      </c>
      <c r="AV40" s="62">
        <f>+'Indice PondENGHO'!BC39</f>
        <v>314.83135986328125</v>
      </c>
      <c r="AW40" s="62">
        <f>+'Indice PondENGHO'!BD39</f>
        <v>287.37237548828125</v>
      </c>
      <c r="AX40" s="62">
        <f>+'Indice PondENGHO'!BE39</f>
        <v>321.27911376953125</v>
      </c>
      <c r="AY40" s="62">
        <f>+'Indice PondENGHO'!BF39</f>
        <v>306.1708984375</v>
      </c>
      <c r="AZ40" s="62">
        <f>+'Indice PondENGHO'!BG39</f>
        <v>338.06219482421875</v>
      </c>
      <c r="BA40" s="62">
        <f>+'Indice PondENGHO'!BH39</f>
        <v>272.90750122070313</v>
      </c>
      <c r="BB40" s="62">
        <f>+'Indice PondENGHO'!BI39</f>
        <v>271.48419189453125</v>
      </c>
      <c r="BC40" s="62">
        <f>+'Indice PondENGHO'!BJ39</f>
        <v>264.41351318359375</v>
      </c>
      <c r="BD40" s="62">
        <f>+'Indice PondENGHO'!BK39</f>
        <v>293.55328369140625</v>
      </c>
      <c r="BE40" s="62">
        <f t="shared" si="1"/>
        <v>290.01608276367188</v>
      </c>
      <c r="BG40" s="63">
        <f t="shared" ref="BG40:BR40" si="102">+AE$1*(AE40-AE28)/$AQ28</f>
        <v>20.134316812673269</v>
      </c>
      <c r="BH40" s="63">
        <f t="shared" si="102"/>
        <v>0.9835600573684532</v>
      </c>
      <c r="BI40" s="63">
        <f t="shared" si="102"/>
        <v>3.6082631107030823</v>
      </c>
      <c r="BJ40" s="63">
        <f t="shared" si="102"/>
        <v>6.59808182115402</v>
      </c>
      <c r="BK40" s="63">
        <f t="shared" si="102"/>
        <v>2.2763521373974593</v>
      </c>
      <c r="BL40" s="63">
        <f t="shared" si="102"/>
        <v>2.8349759749656163</v>
      </c>
      <c r="BM40" s="63">
        <f t="shared" si="102"/>
        <v>5.6174384500370307</v>
      </c>
      <c r="BN40" s="63">
        <f t="shared" si="102"/>
        <v>3.1238218611205983</v>
      </c>
      <c r="BO40" s="63">
        <f t="shared" si="102"/>
        <v>3.7433978916509481</v>
      </c>
      <c r="BP40" s="63">
        <f t="shared" si="102"/>
        <v>0.7527406952910527</v>
      </c>
      <c r="BQ40" s="63">
        <f t="shared" si="102"/>
        <v>2.1134866523360905</v>
      </c>
      <c r="BR40" s="63">
        <f t="shared" si="102"/>
        <v>2.0805569549829626</v>
      </c>
      <c r="BS40" s="63">
        <f t="shared" si="46"/>
        <v>53.866992419680578</v>
      </c>
      <c r="BT40" s="55">
        <f t="shared" si="47"/>
        <v>54.00073224743511</v>
      </c>
      <c r="BV40" s="63">
        <f t="shared" si="7"/>
        <v>9.0715558891787822</v>
      </c>
      <c r="BW40" s="63">
        <f t="shared" si="8"/>
        <v>0.81941024887867409</v>
      </c>
      <c r="BX40" s="63">
        <f t="shared" si="9"/>
        <v>2.7337804669839758</v>
      </c>
      <c r="BY40" s="63">
        <f t="shared" si="10"/>
        <v>6.3469068721139337</v>
      </c>
      <c r="BZ40" s="63">
        <f t="shared" si="11"/>
        <v>3.8471362737449204</v>
      </c>
      <c r="CA40" s="63">
        <f t="shared" si="12"/>
        <v>5.2293834101587091</v>
      </c>
      <c r="CB40" s="63">
        <f t="shared" si="13"/>
        <v>8.1838558861117647</v>
      </c>
      <c r="CC40" s="63">
        <f t="shared" si="14"/>
        <v>2.7974075027863541</v>
      </c>
      <c r="CD40" s="63">
        <f t="shared" si="15"/>
        <v>4.7045577857773395</v>
      </c>
      <c r="CE40" s="63">
        <f t="shared" si="16"/>
        <v>1.8283349564885041</v>
      </c>
      <c r="CF40" s="63">
        <f t="shared" si="17"/>
        <v>3.7933916692129133</v>
      </c>
      <c r="CG40" s="63">
        <f t="shared" si="18"/>
        <v>2.7112324875715896</v>
      </c>
      <c r="CH40" s="63">
        <f t="shared" si="48"/>
        <v>52.066953449007464</v>
      </c>
      <c r="CI40" s="55">
        <f t="shared" si="49"/>
        <v>52.405092888834574</v>
      </c>
      <c r="CK40" s="63">
        <f t="shared" si="50"/>
        <v>20.184305867965286</v>
      </c>
      <c r="CL40" s="63">
        <f t="shared" si="51"/>
        <v>0.98600201944485522</v>
      </c>
      <c r="CM40" s="63">
        <f t="shared" si="52"/>
        <v>3.617221629923141</v>
      </c>
      <c r="CN40" s="63">
        <f t="shared" si="53"/>
        <v>6.6144633989372466</v>
      </c>
      <c r="CO40" s="63">
        <f t="shared" si="54"/>
        <v>2.2820038162658896</v>
      </c>
      <c r="CP40" s="63">
        <f t="shared" si="55"/>
        <v>2.8420145932650409</v>
      </c>
      <c r="CQ40" s="63">
        <f t="shared" si="56"/>
        <v>5.6313853072306976</v>
      </c>
      <c r="CR40" s="63">
        <f t="shared" si="57"/>
        <v>3.1315776198677576</v>
      </c>
      <c r="CS40" s="63">
        <f t="shared" si="58"/>
        <v>3.752691920642683</v>
      </c>
      <c r="CT40" s="63">
        <f t="shared" si="59"/>
        <v>0.75460958394456645</v>
      </c>
      <c r="CU40" s="63">
        <f t="shared" si="60"/>
        <v>2.1187339722280707</v>
      </c>
      <c r="CV40" s="63">
        <f t="shared" si="61"/>
        <v>2.0857225177198799</v>
      </c>
      <c r="CW40" s="63">
        <f t="shared" si="62"/>
        <v>54.000732247435103</v>
      </c>
      <c r="CX40" s="63"/>
      <c r="CY40" s="63"/>
      <c r="CZ40" s="63">
        <f t="shared" si="63"/>
        <v>9.13046947300756</v>
      </c>
      <c r="DA40" s="63">
        <f t="shared" si="64"/>
        <v>0.82473176097397616</v>
      </c>
      <c r="DB40" s="63">
        <f t="shared" si="65"/>
        <v>2.7515345112381993</v>
      </c>
      <c r="DC40" s="63">
        <f t="shared" si="66"/>
        <v>6.3881257142432952</v>
      </c>
      <c r="DD40" s="63">
        <f t="shared" si="67"/>
        <v>3.8721208065122679</v>
      </c>
      <c r="DE40" s="63">
        <f t="shared" si="68"/>
        <v>5.263344697689849</v>
      </c>
      <c r="DF40" s="63">
        <f t="shared" si="69"/>
        <v>8.2370044623515053</v>
      </c>
      <c r="DG40" s="63">
        <f t="shared" si="70"/>
        <v>2.8155747613505935</v>
      </c>
      <c r="DH40" s="63">
        <f t="shared" si="71"/>
        <v>4.7351106879338873</v>
      </c>
      <c r="DI40" s="63">
        <f t="shared" si="72"/>
        <v>1.8402087481557816</v>
      </c>
      <c r="DJ40" s="63">
        <f t="shared" si="73"/>
        <v>3.8180271673380091</v>
      </c>
      <c r="DK40" s="63">
        <f t="shared" si="74"/>
        <v>2.7288400980396452</v>
      </c>
      <c r="DL40" s="63">
        <f t="shared" si="75"/>
        <v>52.405092888834581</v>
      </c>
      <c r="DM40" s="63">
        <f t="shared" si="76"/>
        <v>52.405092888834574</v>
      </c>
      <c r="DN40" s="63"/>
      <c r="DO40" s="61">
        <f t="shared" si="2"/>
        <v>43831</v>
      </c>
      <c r="DP40" s="63">
        <f t="shared" si="77"/>
        <v>11.053836394957726</v>
      </c>
      <c r="DQ40" s="63">
        <f t="shared" si="21"/>
        <v>0.16127025847087906</v>
      </c>
      <c r="DR40" s="63">
        <f t="shared" si="22"/>
        <v>0.86568711868494175</v>
      </c>
      <c r="DS40" s="63">
        <f t="shared" si="23"/>
        <v>0.22633768469395132</v>
      </c>
      <c r="DT40" s="63">
        <f t="shared" si="24"/>
        <v>-1.5901169902463783</v>
      </c>
      <c r="DU40" s="63">
        <f t="shared" si="25"/>
        <v>-2.4213301044248081</v>
      </c>
      <c r="DV40" s="63">
        <f t="shared" si="26"/>
        <v>-2.6056191551208077</v>
      </c>
      <c r="DW40" s="63">
        <f t="shared" si="27"/>
        <v>0.31600285851716414</v>
      </c>
      <c r="DX40" s="63">
        <f t="shared" si="28"/>
        <v>-0.98241876729120436</v>
      </c>
      <c r="DY40" s="63">
        <f t="shared" si="29"/>
        <v>-1.0855991642112151</v>
      </c>
      <c r="DZ40" s="63">
        <f t="shared" si="30"/>
        <v>-1.6992931951099384</v>
      </c>
      <c r="EA40" s="63">
        <f t="shared" si="31"/>
        <v>-0.64311758031976529</v>
      </c>
      <c r="EB40" s="63">
        <f t="shared" si="32"/>
        <v>1.595639358600522</v>
      </c>
      <c r="EC40" s="63"/>
      <c r="ED40" s="81">
        <f>+'Infla Interanual PondENGHO'!CI41</f>
        <v>1.5956393586005424E-2</v>
      </c>
      <c r="EE40" s="55">
        <f t="shared" si="78"/>
        <v>1.5956393586005424</v>
      </c>
    </row>
    <row r="41" spans="1:135" x14ac:dyDescent="0.3">
      <c r="A41" s="61">
        <f>+'Indice PondENGHO'!A40</f>
        <v>43862</v>
      </c>
      <c r="B41" s="55">
        <f>+'Indice PondENGHO'!B40</f>
        <v>2</v>
      </c>
      <c r="C41" s="55">
        <f>+'Indice PondENGHO'!C40</f>
        <v>2020</v>
      </c>
      <c r="D41" s="62">
        <f>+'Indice PondENGHO'!BL40</f>
        <v>297.80401611328125</v>
      </c>
      <c r="E41" s="62">
        <f>+'Indice PondENGHO'!BM40</f>
        <v>297.55599975585938</v>
      </c>
      <c r="F41" s="62">
        <f>+'Indice PondENGHO'!BN40</f>
        <v>297.81442260742188</v>
      </c>
      <c r="G41" s="62">
        <f>+'Indice PondENGHO'!BO40</f>
        <v>297.32962036132813</v>
      </c>
      <c r="H41" s="62">
        <f>+'Indice PondENGHO'!BP40</f>
        <v>296.194580078125</v>
      </c>
      <c r="I41" s="62">
        <f>+'Indice PondENGHO'!CD40</f>
        <v>297.1417236328125</v>
      </c>
      <c r="K41" s="63">
        <f t="shared" si="33"/>
        <v>6.216456042244185</v>
      </c>
      <c r="L41" s="63">
        <f t="shared" si="34"/>
        <v>7.8449082208613552</v>
      </c>
      <c r="M41" s="63">
        <f t="shared" si="35"/>
        <v>8.9517756910226893</v>
      </c>
      <c r="N41" s="63">
        <f t="shared" si="36"/>
        <v>11.230627404892379</v>
      </c>
      <c r="O41" s="63">
        <f t="shared" si="37"/>
        <v>16.159445549013675</v>
      </c>
      <c r="P41" s="63">
        <f t="shared" si="38"/>
        <v>50.403212908034284</v>
      </c>
      <c r="Q41" s="63">
        <f t="shared" si="39"/>
        <v>50.403282175491661</v>
      </c>
      <c r="S41" s="62">
        <f>+'Indice PondENGHO'!D40</f>
        <v>304.691162109375</v>
      </c>
      <c r="T41" s="62">
        <f>+'Indice PondENGHO'!P40</f>
        <v>304.38592529296875</v>
      </c>
      <c r="U41" s="62">
        <f>+'Indice PondENGHO'!AB40</f>
        <v>304.03720092773438</v>
      </c>
      <c r="V41" s="62">
        <f>+'Indice PondENGHO'!AN40</f>
        <v>303.83340454101563</v>
      </c>
      <c r="W41" s="62">
        <f>+'Indice PondENGHO'!AZ40</f>
        <v>303.48843383789063</v>
      </c>
      <c r="Y41" s="63">
        <f t="shared" si="40"/>
        <v>18.776974170165303</v>
      </c>
      <c r="Z41" s="63">
        <f t="shared" si="41"/>
        <v>15.009934555625462</v>
      </c>
      <c r="AA41" s="63">
        <f t="shared" si="42"/>
        <v>13.726584074452058</v>
      </c>
      <c r="AB41" s="63">
        <f t="shared" si="43"/>
        <v>11.401930510133155</v>
      </c>
      <c r="AC41" s="63">
        <f t="shared" si="44"/>
        <v>8.4861307570193834</v>
      </c>
      <c r="AE41" s="62">
        <f>+'Indice PondENGHO'!D40</f>
        <v>304.691162109375</v>
      </c>
      <c r="AF41" s="62">
        <f>+'Indice PondENGHO'!E40</f>
        <v>251.82421875</v>
      </c>
      <c r="AG41" s="62">
        <f>+'Indice PondENGHO'!F40</f>
        <v>253.41751098632813</v>
      </c>
      <c r="AH41" s="62">
        <f>+'Indice PondENGHO'!G40</f>
        <v>326.32455444335938</v>
      </c>
      <c r="AI41" s="62">
        <f>+'Indice PondENGHO'!H40</f>
        <v>292.40591430664063</v>
      </c>
      <c r="AJ41" s="62">
        <f>+'Indice PondENGHO'!I40</f>
        <v>327.9483642578125</v>
      </c>
      <c r="AK41" s="62">
        <f>+'Indice PondENGHO'!J40</f>
        <v>313.87725830078125</v>
      </c>
      <c r="AL41" s="62">
        <f>+'Indice PondENGHO'!K40</f>
        <v>345.04354858398438</v>
      </c>
      <c r="AM41" s="62">
        <f>+'Indice PondENGHO'!L40</f>
        <v>282.68246459960938</v>
      </c>
      <c r="AN41" s="62">
        <f>+'Indice PondENGHO'!M40</f>
        <v>274.49514770507813</v>
      </c>
      <c r="AO41" s="62">
        <f>+'Indice PondENGHO'!N40</f>
        <v>274.270751953125</v>
      </c>
      <c r="AP41" s="62">
        <f>+'Indice PondENGHO'!O40</f>
        <v>304.9134521484375</v>
      </c>
      <c r="AQ41" s="62">
        <f t="shared" si="0"/>
        <v>297.80401611328125</v>
      </c>
      <c r="AR41" s="62"/>
      <c r="AS41" s="62">
        <f>+'Indice PondENGHO'!AZ40</f>
        <v>303.48843383789063</v>
      </c>
      <c r="AT41" s="62">
        <f>+'Indice PondENGHO'!BA40</f>
        <v>252.64280700683594</v>
      </c>
      <c r="AU41" s="62">
        <f>+'Indice PondENGHO'!BB40</f>
        <v>257.8203125</v>
      </c>
      <c r="AV41" s="62">
        <f>+'Indice PondENGHO'!BC40</f>
        <v>317.23455810546875</v>
      </c>
      <c r="AW41" s="62">
        <f>+'Indice PondENGHO'!BD40</f>
        <v>294.42453002929688</v>
      </c>
      <c r="AX41" s="62">
        <f>+'Indice PondENGHO'!BE40</f>
        <v>322.63198852539063</v>
      </c>
      <c r="AY41" s="62">
        <f>+'Indice PondENGHO'!BF40</f>
        <v>311.0804443359375</v>
      </c>
      <c r="AZ41" s="62">
        <f>+'Indice PondENGHO'!BG40</f>
        <v>345.21484375</v>
      </c>
      <c r="BA41" s="62">
        <f>+'Indice PondENGHO'!BH40</f>
        <v>281.101806640625</v>
      </c>
      <c r="BB41" s="62">
        <f>+'Indice PondENGHO'!BI40</f>
        <v>278.11386108398438</v>
      </c>
      <c r="BC41" s="62">
        <f>+'Indice PondENGHO'!BJ40</f>
        <v>272.87185668945313</v>
      </c>
      <c r="BD41" s="62">
        <f>+'Indice PondENGHO'!BK40</f>
        <v>300.92941284179688</v>
      </c>
      <c r="BE41" s="62">
        <f t="shared" si="1"/>
        <v>296.194580078125</v>
      </c>
      <c r="BG41" s="63">
        <f t="shared" ref="BG41:BR41" si="103">+AE$1*(AE41-AE29)/$AQ29</f>
        <v>18.776974170165303</v>
      </c>
      <c r="BH41" s="63">
        <f t="shared" si="103"/>
        <v>0.94074283700445605</v>
      </c>
      <c r="BI41" s="63">
        <f t="shared" si="103"/>
        <v>3.694321549906264</v>
      </c>
      <c r="BJ41" s="63">
        <f t="shared" si="103"/>
        <v>5.2507905280253189</v>
      </c>
      <c r="BK41" s="63">
        <f t="shared" si="103"/>
        <v>2.2064128558672094</v>
      </c>
      <c r="BL41" s="63">
        <f t="shared" si="103"/>
        <v>2.625768843695675</v>
      </c>
      <c r="BM41" s="63">
        <f t="shared" si="103"/>
        <v>5.4073985066967571</v>
      </c>
      <c r="BN41" s="63">
        <f t="shared" si="103"/>
        <v>3.1195604914854043</v>
      </c>
      <c r="BO41" s="63">
        <f t="shared" si="103"/>
        <v>3.726778347073711</v>
      </c>
      <c r="BP41" s="63">
        <f t="shared" si="103"/>
        <v>0.74363727513005606</v>
      </c>
      <c r="BQ41" s="63">
        <f t="shared" si="103"/>
        <v>2.0522468590218406</v>
      </c>
      <c r="BR41" s="63">
        <f t="shared" si="103"/>
        <v>2.0144054859561704</v>
      </c>
      <c r="BS41" s="63">
        <f t="shared" si="46"/>
        <v>50.559037750028168</v>
      </c>
      <c r="BT41" s="55">
        <f t="shared" si="47"/>
        <v>50.982323119409109</v>
      </c>
      <c r="BV41" s="63">
        <f t="shared" si="7"/>
        <v>8.4861307570193834</v>
      </c>
      <c r="BW41" s="63">
        <f t="shared" si="8"/>
        <v>0.78780693781422406</v>
      </c>
      <c r="BX41" s="63">
        <f t="shared" si="9"/>
        <v>2.8322396992232521</v>
      </c>
      <c r="BY41" s="63">
        <f t="shared" si="10"/>
        <v>5.2073331231359559</v>
      </c>
      <c r="BZ41" s="63">
        <f t="shared" si="11"/>
        <v>3.7540006555106284</v>
      </c>
      <c r="CA41" s="63">
        <f t="shared" si="12"/>
        <v>4.8282387714740631</v>
      </c>
      <c r="CB41" s="63">
        <f t="shared" si="13"/>
        <v>7.9224061591559654</v>
      </c>
      <c r="CC41" s="63">
        <f t="shared" si="14"/>
        <v>2.8138844872257054</v>
      </c>
      <c r="CD41" s="63">
        <f t="shared" si="15"/>
        <v>4.6612491968588419</v>
      </c>
      <c r="CE41" s="63">
        <f t="shared" si="16"/>
        <v>1.7858815858984929</v>
      </c>
      <c r="CF41" s="63">
        <f t="shared" si="17"/>
        <v>3.7428940767940295</v>
      </c>
      <c r="CG41" s="63">
        <f t="shared" si="18"/>
        <v>2.6568735941908916</v>
      </c>
      <c r="CH41" s="63">
        <f t="shared" si="48"/>
        <v>49.478939044301441</v>
      </c>
      <c r="CI41" s="55">
        <f t="shared" si="49"/>
        <v>50.041585016779337</v>
      </c>
      <c r="CK41" s="63">
        <f t="shared" si="50"/>
        <v>18.934176893974467</v>
      </c>
      <c r="CL41" s="63">
        <f t="shared" si="51"/>
        <v>0.94861883102994926</v>
      </c>
      <c r="CM41" s="63">
        <f t="shared" si="52"/>
        <v>3.725250782966345</v>
      </c>
      <c r="CN41" s="63">
        <f t="shared" si="53"/>
        <v>5.2947506765389427</v>
      </c>
      <c r="CO41" s="63">
        <f t="shared" si="54"/>
        <v>2.224885167095128</v>
      </c>
      <c r="CP41" s="63">
        <f t="shared" si="55"/>
        <v>2.6477520455993164</v>
      </c>
      <c r="CQ41" s="63">
        <f t="shared" si="56"/>
        <v>5.4526697930217392</v>
      </c>
      <c r="CR41" s="63">
        <f t="shared" si="57"/>
        <v>3.1456777669263087</v>
      </c>
      <c r="CS41" s="63">
        <f t="shared" si="58"/>
        <v>3.7579793117170919</v>
      </c>
      <c r="CT41" s="63">
        <f t="shared" si="59"/>
        <v>0.74986308148826131</v>
      </c>
      <c r="CU41" s="63">
        <f t="shared" si="60"/>
        <v>2.0694284769568347</v>
      </c>
      <c r="CV41" s="63">
        <f t="shared" si="61"/>
        <v>2.0312702920947223</v>
      </c>
      <c r="CW41" s="63">
        <f t="shared" si="62"/>
        <v>50.982323119409124</v>
      </c>
      <c r="CX41" s="63"/>
      <c r="CY41" s="63"/>
      <c r="CZ41" s="63">
        <f t="shared" si="63"/>
        <v>8.5826301441239199</v>
      </c>
      <c r="DA41" s="63">
        <f t="shared" si="64"/>
        <v>0.79676542417656193</v>
      </c>
      <c r="DB41" s="63">
        <f t="shared" si="65"/>
        <v>2.8644462964268254</v>
      </c>
      <c r="DC41" s="63">
        <f t="shared" si="66"/>
        <v>5.266547913624084</v>
      </c>
      <c r="DD41" s="63">
        <f t="shared" si="67"/>
        <v>3.7966889869562825</v>
      </c>
      <c r="DE41" s="63">
        <f t="shared" si="68"/>
        <v>4.8831427195255594</v>
      </c>
      <c r="DF41" s="63">
        <f t="shared" si="69"/>
        <v>8.0124951950949139</v>
      </c>
      <c r="DG41" s="63">
        <f t="shared" si="70"/>
        <v>2.8458823595393787</v>
      </c>
      <c r="DH41" s="63">
        <f t="shared" si="71"/>
        <v>4.7142542357296282</v>
      </c>
      <c r="DI41" s="63">
        <f t="shared" si="72"/>
        <v>1.8061896018146899</v>
      </c>
      <c r="DJ41" s="63">
        <f t="shared" si="73"/>
        <v>3.7854561106289499</v>
      </c>
      <c r="DK41" s="63">
        <f t="shared" si="74"/>
        <v>2.687086029138535</v>
      </c>
      <c r="DL41" s="63">
        <f t="shared" si="75"/>
        <v>50.041585016779322</v>
      </c>
      <c r="DM41" s="63">
        <f t="shared" si="76"/>
        <v>50.041585016779337</v>
      </c>
      <c r="DN41" s="63"/>
      <c r="DO41" s="61">
        <f t="shared" si="2"/>
        <v>43862</v>
      </c>
      <c r="DP41" s="63">
        <f t="shared" si="77"/>
        <v>10.351546749850547</v>
      </c>
      <c r="DQ41" s="63">
        <f t="shared" si="21"/>
        <v>0.15185340685338733</v>
      </c>
      <c r="DR41" s="63">
        <f t="shared" si="22"/>
        <v>0.86080448653951969</v>
      </c>
      <c r="DS41" s="63">
        <f t="shared" si="23"/>
        <v>2.8202762914858681E-2</v>
      </c>
      <c r="DT41" s="63">
        <f t="shared" si="24"/>
        <v>-1.5718038198611546</v>
      </c>
      <c r="DU41" s="63">
        <f t="shared" si="25"/>
        <v>-2.235390673926243</v>
      </c>
      <c r="DV41" s="63">
        <f t="shared" si="26"/>
        <v>-2.5598254020731748</v>
      </c>
      <c r="DW41" s="63">
        <f t="shared" si="27"/>
        <v>0.29979540738693</v>
      </c>
      <c r="DX41" s="63">
        <f t="shared" si="28"/>
        <v>-0.95627492401253633</v>
      </c>
      <c r="DY41" s="63">
        <f t="shared" si="29"/>
        <v>-1.0563265203264285</v>
      </c>
      <c r="DZ41" s="63">
        <f t="shared" si="30"/>
        <v>-1.7160276336721152</v>
      </c>
      <c r="EA41" s="63">
        <f t="shared" si="31"/>
        <v>-0.65581573704381269</v>
      </c>
      <c r="EB41" s="63">
        <f t="shared" si="32"/>
        <v>0.94073810262980118</v>
      </c>
      <c r="EC41" s="63"/>
      <c r="ED41" s="81">
        <f>+'Infla Interanual PondENGHO'!CI42</f>
        <v>9.4073810262977897E-3</v>
      </c>
      <c r="EE41" s="55">
        <f t="shared" si="78"/>
        <v>0.94073810262977897</v>
      </c>
    </row>
    <row r="42" spans="1:135" x14ac:dyDescent="0.3">
      <c r="A42" s="61">
        <f>+'Indice PondENGHO'!A41</f>
        <v>43891</v>
      </c>
      <c r="B42" s="55">
        <f>+'Indice PondENGHO'!B41</f>
        <v>3</v>
      </c>
      <c r="C42" s="55">
        <f>+'Indice PondENGHO'!C41</f>
        <v>2020</v>
      </c>
      <c r="D42" s="62">
        <f>+'Indice PondENGHO'!BL41</f>
        <v>305.82290649414063</v>
      </c>
      <c r="E42" s="62">
        <f>+'Indice PondENGHO'!BM41</f>
        <v>305.32159423828125</v>
      </c>
      <c r="F42" s="62">
        <f>+'Indice PondENGHO'!BN41</f>
        <v>305.46029663085938</v>
      </c>
      <c r="G42" s="62">
        <f>+'Indice PondENGHO'!BO41</f>
        <v>304.74993896484375</v>
      </c>
      <c r="H42" s="62">
        <f>+'Indice PondENGHO'!BP41</f>
        <v>303.47317504882813</v>
      </c>
      <c r="I42" s="62">
        <f>+'Indice PondENGHO'!CD41</f>
        <v>304.68283081054688</v>
      </c>
      <c r="K42" s="63">
        <f t="shared" si="33"/>
        <v>5.9723533150100296</v>
      </c>
      <c r="L42" s="63">
        <f t="shared" si="34"/>
        <v>7.533156233812095</v>
      </c>
      <c r="M42" s="63">
        <f t="shared" si="35"/>
        <v>8.5961461777582784</v>
      </c>
      <c r="N42" s="63">
        <f t="shared" si="36"/>
        <v>10.774592390380523</v>
      </c>
      <c r="O42" s="63">
        <f t="shared" si="37"/>
        <v>15.518311538542456</v>
      </c>
      <c r="P42" s="63">
        <f t="shared" si="38"/>
        <v>48.394559655503379</v>
      </c>
      <c r="Q42" s="63">
        <f t="shared" si="39"/>
        <v>48.394622485295756</v>
      </c>
      <c r="S42" s="62">
        <f>+'Indice PondENGHO'!D41</f>
        <v>313.99032592773438</v>
      </c>
      <c r="T42" s="62">
        <f>+'Indice PondENGHO'!P41</f>
        <v>313.58554077148438</v>
      </c>
      <c r="U42" s="62">
        <f>+'Indice PondENGHO'!AB41</f>
        <v>313.17416381835938</v>
      </c>
      <c r="V42" s="62">
        <f>+'Indice PondENGHO'!AN41</f>
        <v>312.88168334960938</v>
      </c>
      <c r="W42" s="62">
        <f>+'Indice PondENGHO'!AZ41</f>
        <v>312.47268676757813</v>
      </c>
      <c r="Y42" s="63">
        <f t="shared" si="40"/>
        <v>17.908799720977157</v>
      </c>
      <c r="Z42" s="63">
        <f t="shared" si="41"/>
        <v>14.325878526659706</v>
      </c>
      <c r="AA42" s="63">
        <f t="shared" si="42"/>
        <v>13.109039676318385</v>
      </c>
      <c r="AB42" s="63">
        <f t="shared" si="43"/>
        <v>10.889140189473029</v>
      </c>
      <c r="AC42" s="63">
        <f t="shared" si="44"/>
        <v>8.1111196490315436</v>
      </c>
      <c r="AE42" s="62">
        <f>+'Indice PondENGHO'!D41</f>
        <v>313.99032592773438</v>
      </c>
      <c r="AF42" s="62">
        <f>+'Indice PondENGHO'!E41</f>
        <v>257.77154541015625</v>
      </c>
      <c r="AG42" s="62">
        <f>+'Indice PondENGHO'!F41</f>
        <v>258.41189575195313</v>
      </c>
      <c r="AH42" s="62">
        <f>+'Indice PondENGHO'!G41</f>
        <v>330.5174560546875</v>
      </c>
      <c r="AI42" s="62">
        <f>+'Indice PondENGHO'!H41</f>
        <v>300.92959594726563</v>
      </c>
      <c r="AJ42" s="62">
        <f>+'Indice PondENGHO'!I41</f>
        <v>336.85382080078125</v>
      </c>
      <c r="AK42" s="62">
        <f>+'Indice PondENGHO'!J41</f>
        <v>318.99618530273438</v>
      </c>
      <c r="AL42" s="62">
        <f>+'Indice PondENGHO'!K41</f>
        <v>373.78109741210938</v>
      </c>
      <c r="AM42" s="62">
        <f>+'Indice PondENGHO'!L41</f>
        <v>291.04827880859375</v>
      </c>
      <c r="AN42" s="62">
        <f>+'Indice PondENGHO'!M41</f>
        <v>278.8477783203125</v>
      </c>
      <c r="AO42" s="62">
        <f>+'Indice PondENGHO'!N41</f>
        <v>280.85379028320313</v>
      </c>
      <c r="AP42" s="62">
        <f>+'Indice PondENGHO'!O41</f>
        <v>311.41226196289063</v>
      </c>
      <c r="AQ42" s="62">
        <f t="shared" si="0"/>
        <v>305.82290649414063</v>
      </c>
      <c r="AR42" s="62"/>
      <c r="AS42" s="62">
        <f>+'Indice PondENGHO'!AZ41</f>
        <v>312.47268676757813</v>
      </c>
      <c r="AT42" s="62">
        <f>+'Indice PondENGHO'!BA41</f>
        <v>258.61947631835938</v>
      </c>
      <c r="AU42" s="62">
        <f>+'Indice PondENGHO'!BB41</f>
        <v>260.18603515625</v>
      </c>
      <c r="AV42" s="62">
        <f>+'Indice PondENGHO'!BC41</f>
        <v>321.8221435546875</v>
      </c>
      <c r="AW42" s="62">
        <f>+'Indice PondENGHO'!BD41</f>
        <v>303.310302734375</v>
      </c>
      <c r="AX42" s="62">
        <f>+'Indice PondENGHO'!BE41</f>
        <v>331.29031372070313</v>
      </c>
      <c r="AY42" s="62">
        <f>+'Indice PondENGHO'!BF41</f>
        <v>316.04641723632813</v>
      </c>
      <c r="AZ42" s="62">
        <f>+'Indice PondENGHO'!BG41</f>
        <v>373.74716186523438</v>
      </c>
      <c r="BA42" s="62">
        <f>+'Indice PondENGHO'!BH41</f>
        <v>289.600830078125</v>
      </c>
      <c r="BB42" s="62">
        <f>+'Indice PondENGHO'!BI41</f>
        <v>285.9808349609375</v>
      </c>
      <c r="BC42" s="62">
        <f>+'Indice PondENGHO'!BJ41</f>
        <v>278.367431640625</v>
      </c>
      <c r="BD42" s="62">
        <f>+'Indice PondENGHO'!BK41</f>
        <v>307.23583984375</v>
      </c>
      <c r="BE42" s="62">
        <f t="shared" si="1"/>
        <v>303.47317504882813</v>
      </c>
      <c r="BG42" s="63">
        <f t="shared" ref="BG42:BR42" si="104">+AE$1*(AE42-AE30)/$AQ30</f>
        <v>17.908799720977157</v>
      </c>
      <c r="BH42" s="63">
        <f t="shared" si="104"/>
        <v>0.90349176153898192</v>
      </c>
      <c r="BI42" s="63">
        <f t="shared" si="104"/>
        <v>3.5065562259997094</v>
      </c>
      <c r="BJ42" s="63">
        <f t="shared" si="104"/>
        <v>4.8473306503613216</v>
      </c>
      <c r="BK42" s="63">
        <f t="shared" si="104"/>
        <v>2.1491937769860354</v>
      </c>
      <c r="BL42" s="63">
        <f t="shared" si="104"/>
        <v>2.5579235477767188</v>
      </c>
      <c r="BM42" s="63">
        <f t="shared" si="104"/>
        <v>4.9976460726958578</v>
      </c>
      <c r="BN42" s="63">
        <f t="shared" si="104"/>
        <v>3.4574166196080198</v>
      </c>
      <c r="BO42" s="63">
        <f t="shared" si="104"/>
        <v>3.7137210767520301</v>
      </c>
      <c r="BP42" s="63">
        <f t="shared" si="104"/>
        <v>0.70085923335372247</v>
      </c>
      <c r="BQ42" s="63">
        <f t="shared" si="104"/>
        <v>1.9406839987136113</v>
      </c>
      <c r="BR42" s="63">
        <f t="shared" si="104"/>
        <v>1.9390580112910476</v>
      </c>
      <c r="BS42" s="63">
        <f t="shared" si="46"/>
        <v>48.622680696054211</v>
      </c>
      <c r="BT42" s="55">
        <f t="shared" si="47"/>
        <v>48.877543334571861</v>
      </c>
      <c r="BV42" s="63">
        <f t="shared" si="7"/>
        <v>8.1111196490315436</v>
      </c>
      <c r="BW42" s="63">
        <f t="shared" si="8"/>
        <v>0.75951877577595017</v>
      </c>
      <c r="BX42" s="63">
        <f t="shared" si="9"/>
        <v>2.6175441701979962</v>
      </c>
      <c r="BY42" s="63">
        <f t="shared" si="10"/>
        <v>4.8524566586210121</v>
      </c>
      <c r="BZ42" s="63">
        <f t="shared" si="11"/>
        <v>3.6709564519508895</v>
      </c>
      <c r="CA42" s="63">
        <f t="shared" si="12"/>
        <v>4.7441651547534134</v>
      </c>
      <c r="CB42" s="63">
        <f t="shared" si="13"/>
        <v>7.3457214214980784</v>
      </c>
      <c r="CC42" s="63">
        <f t="shared" si="14"/>
        <v>3.1267441225426387</v>
      </c>
      <c r="CD42" s="63">
        <f t="shared" si="15"/>
        <v>4.6706168058632818</v>
      </c>
      <c r="CE42" s="63">
        <f t="shared" si="16"/>
        <v>1.7682852690218527</v>
      </c>
      <c r="CF42" s="63">
        <f t="shared" si="17"/>
        <v>3.5166253287332241</v>
      </c>
      <c r="CG42" s="63">
        <f t="shared" si="18"/>
        <v>2.5635402059986858</v>
      </c>
      <c r="CH42" s="63">
        <f t="shared" si="48"/>
        <v>47.747294013988572</v>
      </c>
      <c r="CI42" s="55">
        <f t="shared" si="49"/>
        <v>48.120952276756924</v>
      </c>
      <c r="CK42" s="63">
        <f t="shared" si="50"/>
        <v>18.002671220537295</v>
      </c>
      <c r="CL42" s="63">
        <f t="shared" si="51"/>
        <v>0.90822754103382719</v>
      </c>
      <c r="CM42" s="63">
        <f t="shared" si="52"/>
        <v>3.5249363350162266</v>
      </c>
      <c r="CN42" s="63">
        <f t="shared" si="53"/>
        <v>4.8727386176233738</v>
      </c>
      <c r="CO42" s="63">
        <f t="shared" si="54"/>
        <v>2.1604590792862606</v>
      </c>
      <c r="CP42" s="63">
        <f t="shared" si="55"/>
        <v>2.5713312648170032</v>
      </c>
      <c r="CQ42" s="63">
        <f t="shared" si="56"/>
        <v>5.0238419394442744</v>
      </c>
      <c r="CR42" s="63">
        <f t="shared" si="57"/>
        <v>3.4755391564470797</v>
      </c>
      <c r="CS42" s="63">
        <f t="shared" si="58"/>
        <v>3.7331870695518972</v>
      </c>
      <c r="CT42" s="63">
        <f t="shared" si="59"/>
        <v>0.70453288587318308</v>
      </c>
      <c r="CU42" s="63">
        <f t="shared" si="60"/>
        <v>1.9508563676032038</v>
      </c>
      <c r="CV42" s="63">
        <f t="shared" si="61"/>
        <v>1.9492218573382387</v>
      </c>
      <c r="CW42" s="63">
        <f t="shared" si="62"/>
        <v>48.877543334571854</v>
      </c>
      <c r="CX42" s="63"/>
      <c r="CY42" s="63"/>
      <c r="CZ42" s="63">
        <f t="shared" si="63"/>
        <v>8.1745952226687741</v>
      </c>
      <c r="DA42" s="63">
        <f t="shared" si="64"/>
        <v>0.76546257787315886</v>
      </c>
      <c r="DB42" s="63">
        <f t="shared" si="65"/>
        <v>2.6380284097251421</v>
      </c>
      <c r="DC42" s="63">
        <f t="shared" si="66"/>
        <v>4.8904307587802345</v>
      </c>
      <c r="DD42" s="63">
        <f t="shared" si="67"/>
        <v>3.69968442992033</v>
      </c>
      <c r="DE42" s="63">
        <f t="shared" si="68"/>
        <v>4.7812917929560301</v>
      </c>
      <c r="DF42" s="63">
        <f t="shared" si="69"/>
        <v>7.4032071819336975</v>
      </c>
      <c r="DG42" s="63">
        <f t="shared" si="70"/>
        <v>3.1512132322812585</v>
      </c>
      <c r="DH42" s="63">
        <f t="shared" si="71"/>
        <v>4.7071678732645932</v>
      </c>
      <c r="DI42" s="63">
        <f t="shared" si="72"/>
        <v>1.7821234228972953</v>
      </c>
      <c r="DJ42" s="63">
        <f t="shared" si="73"/>
        <v>3.5441455503138792</v>
      </c>
      <c r="DK42" s="63">
        <f t="shared" si="74"/>
        <v>2.5836018241425256</v>
      </c>
      <c r="DL42" s="63">
        <f t="shared" si="75"/>
        <v>48.120952276756917</v>
      </c>
      <c r="DM42" s="63">
        <f t="shared" si="76"/>
        <v>48.120952276756924</v>
      </c>
      <c r="DN42" s="63"/>
      <c r="DO42" s="61">
        <f t="shared" si="2"/>
        <v>43891</v>
      </c>
      <c r="DP42" s="63">
        <f t="shared" si="77"/>
        <v>9.8280759978685204</v>
      </c>
      <c r="DQ42" s="63">
        <f t="shared" si="21"/>
        <v>0.14276496316066833</v>
      </c>
      <c r="DR42" s="63">
        <f t="shared" si="22"/>
        <v>0.88690792529108453</v>
      </c>
      <c r="DS42" s="63">
        <f t="shared" si="23"/>
        <v>-1.7692141156860686E-2</v>
      </c>
      <c r="DT42" s="63">
        <f t="shared" si="24"/>
        <v>-1.5392253506340694</v>
      </c>
      <c r="DU42" s="63">
        <f t="shared" si="25"/>
        <v>-2.2099605281390269</v>
      </c>
      <c r="DV42" s="63">
        <f t="shared" si="26"/>
        <v>-2.3793652424894232</v>
      </c>
      <c r="DW42" s="63">
        <f t="shared" si="27"/>
        <v>0.32432592416582118</v>
      </c>
      <c r="DX42" s="63">
        <f t="shared" si="28"/>
        <v>-0.97398080371269602</v>
      </c>
      <c r="DY42" s="63">
        <f t="shared" si="29"/>
        <v>-1.0775905370241121</v>
      </c>
      <c r="DZ42" s="63">
        <f t="shared" si="30"/>
        <v>-1.5932891827106754</v>
      </c>
      <c r="EA42" s="63">
        <f t="shared" si="31"/>
        <v>-0.63437996680428688</v>
      </c>
      <c r="EB42" s="63">
        <f t="shared" si="32"/>
        <v>0.75659105781493707</v>
      </c>
      <c r="EC42" s="63"/>
      <c r="ED42" s="81">
        <f>+'Infla Interanual PondENGHO'!CI43</f>
        <v>7.5659105781493707E-3</v>
      </c>
      <c r="EE42" s="55">
        <f t="shared" si="78"/>
        <v>0.75659105781493707</v>
      </c>
    </row>
    <row r="43" spans="1:135" x14ac:dyDescent="0.3">
      <c r="A43" s="61">
        <f>+'Indice PondENGHO'!A42</f>
        <v>43922</v>
      </c>
      <c r="B43" s="55">
        <f>+'Indice PondENGHO'!B42</f>
        <v>4</v>
      </c>
      <c r="C43" s="55">
        <f>+'Indice PondENGHO'!C42</f>
        <v>2020</v>
      </c>
      <c r="D43" s="62">
        <f>+'Indice PondENGHO'!BL42</f>
        <v>311.72250366210938</v>
      </c>
      <c r="E43" s="62">
        <f>+'Indice PondENGHO'!BM42</f>
        <v>310.384033203125</v>
      </c>
      <c r="F43" s="62">
        <f>+'Indice PondENGHO'!BN42</f>
        <v>310.15969848632813</v>
      </c>
      <c r="G43" s="62">
        <f>+'Indice PondENGHO'!BO42</f>
        <v>309.08468627929688</v>
      </c>
      <c r="H43" s="62">
        <f>+'Indice PondENGHO'!BP42</f>
        <v>307.408447265625</v>
      </c>
      <c r="I43" s="62">
        <f>+'Indice PondENGHO'!CD42</f>
        <v>309.25711059570313</v>
      </c>
      <c r="K43" s="63">
        <f t="shared" si="33"/>
        <v>5.716835478323504</v>
      </c>
      <c r="L43" s="63">
        <f t="shared" si="34"/>
        <v>7.1417340005137984</v>
      </c>
      <c r="M43" s="63">
        <f t="shared" si="35"/>
        <v>8.1142412839848834</v>
      </c>
      <c r="N43" s="63">
        <f t="shared" si="36"/>
        <v>10.121095859672407</v>
      </c>
      <c r="O43" s="63">
        <f t="shared" si="37"/>
        <v>14.503047280292623</v>
      </c>
      <c r="P43" s="63">
        <f t="shared" si="38"/>
        <v>45.59695390278722</v>
      </c>
      <c r="Q43" s="63">
        <f t="shared" si="39"/>
        <v>45.597075569343318</v>
      </c>
      <c r="S43" s="62">
        <f>+'Indice PondENGHO'!D42</f>
        <v>325.48220825195313</v>
      </c>
      <c r="T43" s="62">
        <f>+'Indice PondENGHO'!P42</f>
        <v>324.78680419921875</v>
      </c>
      <c r="U43" s="62">
        <f>+'Indice PondENGHO'!AB42</f>
        <v>324.134033203125</v>
      </c>
      <c r="V43" s="62">
        <f>+'Indice PondENGHO'!AN42</f>
        <v>323.55331420898438</v>
      </c>
      <c r="W43" s="62">
        <f>+'Indice PondENGHO'!AZ42</f>
        <v>322.8826904296875</v>
      </c>
      <c r="Y43" s="63">
        <f t="shared" si="40"/>
        <v>18.209563760453417</v>
      </c>
      <c r="Z43" s="63">
        <f t="shared" si="41"/>
        <v>14.537890295432096</v>
      </c>
      <c r="AA43" s="63">
        <f t="shared" si="42"/>
        <v>13.275196060623081</v>
      </c>
      <c r="AB43" s="63">
        <f t="shared" si="43"/>
        <v>10.994522210562089</v>
      </c>
      <c r="AC43" s="63">
        <f t="shared" si="44"/>
        <v>8.1766077860265689</v>
      </c>
      <c r="AE43" s="62">
        <f>+'Indice PondENGHO'!D42</f>
        <v>325.48220825195313</v>
      </c>
      <c r="AF43" s="62">
        <f>+'Indice PondENGHO'!E42</f>
        <v>263.7823486328125</v>
      </c>
      <c r="AG43" s="62">
        <f>+'Indice PondENGHO'!F42</f>
        <v>257.93826293945313</v>
      </c>
      <c r="AH43" s="62">
        <f>+'Indice PondENGHO'!G42</f>
        <v>330.76055908203125</v>
      </c>
      <c r="AI43" s="62">
        <f>+'Indice PondENGHO'!H42</f>
        <v>305.7000732421875</v>
      </c>
      <c r="AJ43" s="62">
        <f>+'Indice PondENGHO'!I42</f>
        <v>341.44442749023438</v>
      </c>
      <c r="AK43" s="62">
        <f>+'Indice PondENGHO'!J42</f>
        <v>322.78335571289063</v>
      </c>
      <c r="AL43" s="62">
        <f>+'Indice PondENGHO'!K42</f>
        <v>359.37277221679688</v>
      </c>
      <c r="AM43" s="62">
        <f>+'Indice PondENGHO'!L42</f>
        <v>298.07159423828125</v>
      </c>
      <c r="AN43" s="62">
        <f>+'Indice PondENGHO'!M42</f>
        <v>279.06033325195313</v>
      </c>
      <c r="AO43" s="62">
        <f>+'Indice PondENGHO'!N42</f>
        <v>285.597900390625</v>
      </c>
      <c r="AP43" s="62">
        <f>+'Indice PondENGHO'!O42</f>
        <v>312.55514526367188</v>
      </c>
      <c r="AQ43" s="62">
        <f t="shared" si="0"/>
        <v>311.72250366210938</v>
      </c>
      <c r="AR43" s="62"/>
      <c r="AS43" s="62">
        <f>+'Indice PondENGHO'!AZ42</f>
        <v>322.8826904296875</v>
      </c>
      <c r="AT43" s="62">
        <f>+'Indice PondENGHO'!BA42</f>
        <v>264.47235107421875</v>
      </c>
      <c r="AU43" s="62">
        <f>+'Indice PondENGHO'!BB42</f>
        <v>258.50921630859375</v>
      </c>
      <c r="AV43" s="62">
        <f>+'Indice PondENGHO'!BC42</f>
        <v>321.86859130859375</v>
      </c>
      <c r="AW43" s="62">
        <f>+'Indice PondENGHO'!BD42</f>
        <v>307.74990844726563</v>
      </c>
      <c r="AX43" s="62">
        <f>+'Indice PondENGHO'!BE42</f>
        <v>334.73104858398438</v>
      </c>
      <c r="AY43" s="62">
        <f>+'Indice PondENGHO'!BF42</f>
        <v>320.3751220703125</v>
      </c>
      <c r="AZ43" s="62">
        <f>+'Indice PondENGHO'!BG42</f>
        <v>360.18606567382813</v>
      </c>
      <c r="BA43" s="62">
        <f>+'Indice PondENGHO'!BH42</f>
        <v>296.7320556640625</v>
      </c>
      <c r="BB43" s="62">
        <f>+'Indice PondENGHO'!BI42</f>
        <v>284.8236083984375</v>
      </c>
      <c r="BC43" s="62">
        <f>+'Indice PondENGHO'!BJ42</f>
        <v>282.37533569335938</v>
      </c>
      <c r="BD43" s="62">
        <f>+'Indice PondENGHO'!BK42</f>
        <v>307.34475708007813</v>
      </c>
      <c r="BE43" s="62">
        <f t="shared" si="1"/>
        <v>307.408447265625</v>
      </c>
      <c r="BG43" s="63">
        <f t="shared" ref="BG43:BR43" si="105">+AE$1*(AE43-AE31)/$AQ31</f>
        <v>18.209563760453417</v>
      </c>
      <c r="BH43" s="63">
        <f t="shared" si="105"/>
        <v>0.9034073323682924</v>
      </c>
      <c r="BI43" s="63">
        <f t="shared" si="105"/>
        <v>3.1180171271838875</v>
      </c>
      <c r="BJ43" s="63">
        <f t="shared" si="105"/>
        <v>4.2313516663954109</v>
      </c>
      <c r="BK43" s="63">
        <f t="shared" si="105"/>
        <v>1.9869052365725768</v>
      </c>
      <c r="BL43" s="63">
        <f t="shared" si="105"/>
        <v>2.4128058829347099</v>
      </c>
      <c r="BM43" s="63">
        <f t="shared" si="105"/>
        <v>4.5506679471407301</v>
      </c>
      <c r="BN43" s="63">
        <f t="shared" si="105"/>
        <v>2.7802251514629024</v>
      </c>
      <c r="BO43" s="63">
        <f t="shared" si="105"/>
        <v>3.6190328728992207</v>
      </c>
      <c r="BP43" s="63">
        <f t="shared" si="105"/>
        <v>0.63434950185958827</v>
      </c>
      <c r="BQ43" s="63">
        <f t="shared" si="105"/>
        <v>1.8102973030809661</v>
      </c>
      <c r="BR43" s="63">
        <f t="shared" si="105"/>
        <v>1.7880861065727163</v>
      </c>
      <c r="BS43" s="63">
        <f t="shared" si="46"/>
        <v>46.044709888924409</v>
      </c>
      <c r="BT43" s="55">
        <f t="shared" si="47"/>
        <v>46.833182168832408</v>
      </c>
      <c r="BV43" s="63">
        <f t="shared" si="7"/>
        <v>8.1766077860265689</v>
      </c>
      <c r="BW43" s="63">
        <f t="shared" si="8"/>
        <v>0.75499284522719601</v>
      </c>
      <c r="BX43" s="63">
        <f t="shared" si="9"/>
        <v>2.2844518121708353</v>
      </c>
      <c r="BY43" s="63">
        <f t="shared" si="10"/>
        <v>4.1777651552644386</v>
      </c>
      <c r="BZ43" s="63">
        <f t="shared" si="11"/>
        <v>3.3762361351312675</v>
      </c>
      <c r="CA43" s="63">
        <f t="shared" si="12"/>
        <v>4.4451846623768407</v>
      </c>
      <c r="CB43" s="63">
        <f t="shared" si="13"/>
        <v>6.7089910027547131</v>
      </c>
      <c r="CC43" s="63">
        <f t="shared" si="14"/>
        <v>2.5397968899850314</v>
      </c>
      <c r="CD43" s="63">
        <f t="shared" si="15"/>
        <v>4.5445811998853598</v>
      </c>
      <c r="CE43" s="63">
        <f t="shared" si="16"/>
        <v>1.5989876758057644</v>
      </c>
      <c r="CF43" s="63">
        <f t="shared" si="17"/>
        <v>3.2562953384624906</v>
      </c>
      <c r="CG43" s="63">
        <f t="shared" si="18"/>
        <v>2.3373949908995324</v>
      </c>
      <c r="CH43" s="63">
        <f t="shared" si="48"/>
        <v>44.201285493990049</v>
      </c>
      <c r="CI43" s="55">
        <f t="shared" si="49"/>
        <v>44.944415354338354</v>
      </c>
      <c r="CK43" s="63">
        <f t="shared" si="50"/>
        <v>18.521385385325647</v>
      </c>
      <c r="CL43" s="63">
        <f t="shared" si="51"/>
        <v>0.9188773318700022</v>
      </c>
      <c r="CM43" s="63">
        <f t="shared" si="52"/>
        <v>3.1714102331236043</v>
      </c>
      <c r="CN43" s="63">
        <f t="shared" si="53"/>
        <v>4.3038095774897274</v>
      </c>
      <c r="CO43" s="63">
        <f t="shared" si="54"/>
        <v>2.0209291169623276</v>
      </c>
      <c r="CP43" s="63">
        <f t="shared" si="55"/>
        <v>2.45412291066889</v>
      </c>
      <c r="CQ43" s="63">
        <f t="shared" si="56"/>
        <v>4.628593848727296</v>
      </c>
      <c r="CR43" s="63">
        <f t="shared" si="57"/>
        <v>2.8278338880391494</v>
      </c>
      <c r="CS43" s="63">
        <f t="shared" si="58"/>
        <v>3.6810054014967615</v>
      </c>
      <c r="CT43" s="63">
        <f t="shared" si="59"/>
        <v>0.64521213948280942</v>
      </c>
      <c r="CU43" s="63">
        <f t="shared" si="60"/>
        <v>1.8412969389851743</v>
      </c>
      <c r="CV43" s="63">
        <f t="shared" si="61"/>
        <v>1.8187053966610296</v>
      </c>
      <c r="CW43" s="63">
        <f t="shared" si="62"/>
        <v>46.833182168832423</v>
      </c>
      <c r="CX43" s="63"/>
      <c r="CY43" s="63"/>
      <c r="CZ43" s="63">
        <f t="shared" si="63"/>
        <v>8.3140762178661571</v>
      </c>
      <c r="DA43" s="63">
        <f t="shared" si="64"/>
        <v>0.76768608980973063</v>
      </c>
      <c r="DB43" s="63">
        <f t="shared" si="65"/>
        <v>2.3228589385061489</v>
      </c>
      <c r="DC43" s="63">
        <f t="shared" si="66"/>
        <v>4.2480034300499492</v>
      </c>
      <c r="DD43" s="63">
        <f t="shared" si="67"/>
        <v>3.4329987803702644</v>
      </c>
      <c r="DE43" s="63">
        <f t="shared" si="68"/>
        <v>4.5199189019007946</v>
      </c>
      <c r="DF43" s="63">
        <f t="shared" si="69"/>
        <v>6.8217852686054892</v>
      </c>
      <c r="DG43" s="63">
        <f t="shared" si="70"/>
        <v>2.5824969808777332</v>
      </c>
      <c r="DH43" s="63">
        <f t="shared" si="71"/>
        <v>4.6209865341345537</v>
      </c>
      <c r="DI43" s="63">
        <f t="shared" si="72"/>
        <v>1.6258705022878532</v>
      </c>
      <c r="DJ43" s="63">
        <f t="shared" si="73"/>
        <v>3.3110414905954073</v>
      </c>
      <c r="DK43" s="63">
        <f t="shared" si="74"/>
        <v>2.3766922193342612</v>
      </c>
      <c r="DL43" s="63">
        <f t="shared" si="75"/>
        <v>44.944415354338339</v>
      </c>
      <c r="DM43" s="63">
        <f t="shared" si="76"/>
        <v>44.944415354338354</v>
      </c>
      <c r="DN43" s="63"/>
      <c r="DO43" s="61">
        <f t="shared" si="2"/>
        <v>43922</v>
      </c>
      <c r="DP43" s="63">
        <f t="shared" si="77"/>
        <v>10.20730916745949</v>
      </c>
      <c r="DQ43" s="63">
        <f t="shared" si="21"/>
        <v>0.15119124206027157</v>
      </c>
      <c r="DR43" s="63">
        <f t="shared" si="22"/>
        <v>0.84855129461745538</v>
      </c>
      <c r="DS43" s="63">
        <f t="shared" si="23"/>
        <v>5.5806147439778186E-2</v>
      </c>
      <c r="DT43" s="63">
        <f t="shared" si="24"/>
        <v>-1.4120696634079368</v>
      </c>
      <c r="DU43" s="63">
        <f t="shared" si="25"/>
        <v>-2.0657959912319046</v>
      </c>
      <c r="DV43" s="63">
        <f t="shared" si="26"/>
        <v>-2.1931914198781932</v>
      </c>
      <c r="DW43" s="63">
        <f t="shared" si="27"/>
        <v>0.24533690716141621</v>
      </c>
      <c r="DX43" s="63">
        <f t="shared" si="28"/>
        <v>-0.93998113263779226</v>
      </c>
      <c r="DY43" s="63">
        <f t="shared" si="29"/>
        <v>-0.98065836280504382</v>
      </c>
      <c r="DZ43" s="63">
        <f t="shared" si="30"/>
        <v>-1.469744551610233</v>
      </c>
      <c r="EA43" s="63">
        <f t="shared" si="31"/>
        <v>-0.55798682267323163</v>
      </c>
      <c r="EB43" s="63">
        <f t="shared" si="32"/>
        <v>1.8887668144940832</v>
      </c>
      <c r="EC43" s="63"/>
      <c r="ED43" s="81">
        <f>+'Infla Interanual PondENGHO'!CI44</f>
        <v>1.8887668144940584E-2</v>
      </c>
      <c r="EE43" s="55">
        <f t="shared" si="78"/>
        <v>1.8887668144940584</v>
      </c>
    </row>
    <row r="44" spans="1:135" x14ac:dyDescent="0.3">
      <c r="A44" s="61">
        <f>+'Indice PondENGHO'!A43</f>
        <v>43952</v>
      </c>
      <c r="B44" s="55">
        <f>+'Indice PondENGHO'!B43</f>
        <v>5</v>
      </c>
      <c r="C44" s="55">
        <f>+'Indice PondENGHO'!C43</f>
        <v>2020</v>
      </c>
      <c r="D44" s="62">
        <f>+'Indice PondENGHO'!BL43</f>
        <v>317.695556640625</v>
      </c>
      <c r="E44" s="62">
        <f>+'Indice PondENGHO'!BM43</f>
        <v>316.21514892578125</v>
      </c>
      <c r="F44" s="62">
        <f>+'Indice PondENGHO'!BN43</f>
        <v>315.9696044921875</v>
      </c>
      <c r="G44" s="62">
        <f>+'Indice PondENGHO'!BO43</f>
        <v>314.87222290039063</v>
      </c>
      <c r="H44" s="62">
        <f>+'Indice PondENGHO'!BP43</f>
        <v>313.07330322265625</v>
      </c>
      <c r="I44" s="62">
        <f>+'Indice PondENGHO'!CD43</f>
        <v>315.03836059570313</v>
      </c>
      <c r="K44" s="63">
        <f t="shared" si="33"/>
        <v>5.4569770124793102</v>
      </c>
      <c r="L44" s="63">
        <f t="shared" si="34"/>
        <v>6.8060260927006428</v>
      </c>
      <c r="M44" s="63">
        <f t="shared" si="35"/>
        <v>7.7315891473422891</v>
      </c>
      <c r="N44" s="63">
        <f t="shared" si="36"/>
        <v>9.6396428214881489</v>
      </c>
      <c r="O44" s="63">
        <f t="shared" si="37"/>
        <v>13.788335964139719</v>
      </c>
      <c r="P44" s="63">
        <f t="shared" si="38"/>
        <v>43.42257103815011</v>
      </c>
      <c r="Q44" s="63">
        <f t="shared" si="39"/>
        <v>43.422686279055078</v>
      </c>
      <c r="S44" s="62">
        <f>+'Indice PondENGHO'!D43</f>
        <v>330.32339477539063</v>
      </c>
      <c r="T44" s="62">
        <f>+'Indice PondENGHO'!P43</f>
        <v>329.65310668945313</v>
      </c>
      <c r="U44" s="62">
        <f>+'Indice PondENGHO'!AB43</f>
        <v>329.04815673828125</v>
      </c>
      <c r="V44" s="62">
        <f>+'Indice PondENGHO'!AN43</f>
        <v>328.45709228515625</v>
      </c>
      <c r="W44" s="62">
        <f>+'Indice PondENGHO'!AZ43</f>
        <v>327.66412353515625</v>
      </c>
      <c r="Y44" s="63">
        <f t="shared" si="40"/>
        <v>17.289929569845473</v>
      </c>
      <c r="Z44" s="63">
        <f t="shared" si="41"/>
        <v>13.801725829190731</v>
      </c>
      <c r="AA44" s="63">
        <f t="shared" si="42"/>
        <v>12.606924922270615</v>
      </c>
      <c r="AB44" s="63">
        <f t="shared" si="43"/>
        <v>10.435215906100074</v>
      </c>
      <c r="AC44" s="63">
        <f t="shared" si="44"/>
        <v>7.7440263065968864</v>
      </c>
      <c r="AE44" s="62">
        <f>+'Indice PondENGHO'!D43</f>
        <v>330.32339477539063</v>
      </c>
      <c r="AF44" s="62">
        <f>+'Indice PondENGHO'!E43</f>
        <v>265.3004150390625</v>
      </c>
      <c r="AG44" s="62">
        <f>+'Indice PondENGHO'!F43</f>
        <v>275.62652587890625</v>
      </c>
      <c r="AH44" s="62">
        <f>+'Indice PondENGHO'!G43</f>
        <v>331.1922607421875</v>
      </c>
      <c r="AI44" s="62">
        <f>+'Indice PondENGHO'!H43</f>
        <v>315.1644287109375</v>
      </c>
      <c r="AJ44" s="62">
        <f>+'Indice PondENGHO'!I43</f>
        <v>345.40414428710938</v>
      </c>
      <c r="AK44" s="62">
        <f>+'Indice PondENGHO'!J43</f>
        <v>326.56353759765625</v>
      </c>
      <c r="AL44" s="62">
        <f>+'Indice PondENGHO'!K43</f>
        <v>362.48031616210938</v>
      </c>
      <c r="AM44" s="62">
        <f>+'Indice PondENGHO'!L43</f>
        <v>306.21853637695313</v>
      </c>
      <c r="AN44" s="62">
        <f>+'Indice PondENGHO'!M43</f>
        <v>280.71197509765625</v>
      </c>
      <c r="AO44" s="62">
        <f>+'Indice PondENGHO'!N43</f>
        <v>290.12051391601563</v>
      </c>
      <c r="AP44" s="62">
        <f>+'Indice PondENGHO'!O43</f>
        <v>318.80267333984375</v>
      </c>
      <c r="AQ44" s="62">
        <f t="shared" si="0"/>
        <v>317.695556640625</v>
      </c>
      <c r="AR44" s="62"/>
      <c r="AS44" s="62">
        <f>+'Indice PondENGHO'!AZ43</f>
        <v>327.66412353515625</v>
      </c>
      <c r="AT44" s="62">
        <f>+'Indice PondENGHO'!BA43</f>
        <v>266.20599365234375</v>
      </c>
      <c r="AU44" s="62">
        <f>+'Indice PondENGHO'!BB43</f>
        <v>279.1112060546875</v>
      </c>
      <c r="AV44" s="62">
        <f>+'Indice PondENGHO'!BC43</f>
        <v>322.13388061523438</v>
      </c>
      <c r="AW44" s="62">
        <f>+'Indice PondENGHO'!BD43</f>
        <v>316.8477783203125</v>
      </c>
      <c r="AX44" s="62">
        <f>+'Indice PondENGHO'!BE43</f>
        <v>337.94186401367188</v>
      </c>
      <c r="AY44" s="62">
        <f>+'Indice PondENGHO'!BF43</f>
        <v>323.511962890625</v>
      </c>
      <c r="AZ44" s="62">
        <f>+'Indice PondENGHO'!BG43</f>
        <v>362.66018676757813</v>
      </c>
      <c r="BA44" s="62">
        <f>+'Indice PondENGHO'!BH43</f>
        <v>304.54620361328125</v>
      </c>
      <c r="BB44" s="62">
        <f>+'Indice PondENGHO'!BI43</f>
        <v>284.58035278320313</v>
      </c>
      <c r="BC44" s="62">
        <f>+'Indice PondENGHO'!BJ43</f>
        <v>286.7108154296875</v>
      </c>
      <c r="BD44" s="62">
        <f>+'Indice PondENGHO'!BK43</f>
        <v>313.61074829101563</v>
      </c>
      <c r="BE44" s="62">
        <f t="shared" si="1"/>
        <v>313.07330322265625</v>
      </c>
      <c r="BG44" s="63">
        <f t="shared" ref="BG44:BR44" si="106">+AE$1*(AE44-AE32)/$AQ32</f>
        <v>17.289929569845473</v>
      </c>
      <c r="BH44" s="63">
        <f t="shared" si="106"/>
        <v>0.84150918620998305</v>
      </c>
      <c r="BI44" s="63">
        <f t="shared" si="106"/>
        <v>3.4394940939218288</v>
      </c>
      <c r="BJ44" s="63">
        <f t="shared" si="106"/>
        <v>3.3132569002327692</v>
      </c>
      <c r="BK44" s="63">
        <f t="shared" si="106"/>
        <v>1.969796015375175</v>
      </c>
      <c r="BL44" s="63">
        <f t="shared" si="106"/>
        <v>2.2034129225117085</v>
      </c>
      <c r="BM44" s="63">
        <f t="shared" si="106"/>
        <v>4.1852132938599551</v>
      </c>
      <c r="BN44" s="63">
        <f t="shared" si="106"/>
        <v>2.6076997898372021</v>
      </c>
      <c r="BO44" s="63">
        <f t="shared" si="106"/>
        <v>3.6082136337469319</v>
      </c>
      <c r="BP44" s="63">
        <f t="shared" si="106"/>
        <v>0.56461184150642363</v>
      </c>
      <c r="BQ44" s="63">
        <f t="shared" si="106"/>
        <v>1.7474772197066626</v>
      </c>
      <c r="BR44" s="63">
        <f t="shared" si="106"/>
        <v>1.7296092261018277</v>
      </c>
      <c r="BS44" s="63">
        <f t="shared" si="46"/>
        <v>43.500223692855947</v>
      </c>
      <c r="BT44" s="55">
        <f t="shared" si="47"/>
        <v>44.703344360735045</v>
      </c>
      <c r="BV44" s="63">
        <f t="shared" si="7"/>
        <v>7.7440263065968864</v>
      </c>
      <c r="BW44" s="63">
        <f t="shared" si="8"/>
        <v>0.70279332563689623</v>
      </c>
      <c r="BX44" s="63">
        <f t="shared" si="9"/>
        <v>2.5964601431250021</v>
      </c>
      <c r="BY44" s="63">
        <f t="shared" si="10"/>
        <v>3.4129567101840967</v>
      </c>
      <c r="BZ44" s="63">
        <f t="shared" si="11"/>
        <v>3.3290123940721204</v>
      </c>
      <c r="CA44" s="63">
        <f t="shared" si="12"/>
        <v>4.001984902620646</v>
      </c>
      <c r="CB44" s="63">
        <f t="shared" si="13"/>
        <v>6.146610658041908</v>
      </c>
      <c r="CC44" s="63">
        <f t="shared" si="14"/>
        <v>2.3943988982407087</v>
      </c>
      <c r="CD44" s="63">
        <f t="shared" si="15"/>
        <v>4.5057495504520428</v>
      </c>
      <c r="CE44" s="63">
        <f t="shared" si="16"/>
        <v>1.366392519639315</v>
      </c>
      <c r="CF44" s="63">
        <f t="shared" si="17"/>
        <v>3.1464536730351571</v>
      </c>
      <c r="CG44" s="63">
        <f t="shared" si="18"/>
        <v>2.2677834614884693</v>
      </c>
      <c r="CH44" s="63">
        <f t="shared" si="48"/>
        <v>41.614622543133244</v>
      </c>
      <c r="CI44" s="55">
        <f t="shared" si="49"/>
        <v>42.724035255338968</v>
      </c>
      <c r="CK44" s="63">
        <f t="shared" si="50"/>
        <v>17.768131055854646</v>
      </c>
      <c r="CL44" s="63">
        <f t="shared" si="51"/>
        <v>0.86478348248229453</v>
      </c>
      <c r="CM44" s="63">
        <f t="shared" si="52"/>
        <v>3.5346229479862057</v>
      </c>
      <c r="CN44" s="63">
        <f t="shared" si="53"/>
        <v>3.4048943107161946</v>
      </c>
      <c r="CO44" s="63">
        <f t="shared" si="54"/>
        <v>2.0242762478065539</v>
      </c>
      <c r="CP44" s="63">
        <f t="shared" si="55"/>
        <v>2.2643544856094886</v>
      </c>
      <c r="CQ44" s="63">
        <f t="shared" si="56"/>
        <v>4.3009671035157027</v>
      </c>
      <c r="CR44" s="63">
        <f t="shared" si="57"/>
        <v>2.6798230399365428</v>
      </c>
      <c r="CS44" s="63">
        <f t="shared" si="58"/>
        <v>3.7080088998020124</v>
      </c>
      <c r="CT44" s="63">
        <f t="shared" si="59"/>
        <v>0.58022776524608055</v>
      </c>
      <c r="CU44" s="63">
        <f t="shared" si="60"/>
        <v>1.795808602426018</v>
      </c>
      <c r="CV44" s="63">
        <f t="shared" si="61"/>
        <v>1.7774464193533011</v>
      </c>
      <c r="CW44" s="63">
        <f t="shared" si="62"/>
        <v>44.703344360735045</v>
      </c>
      <c r="CX44" s="63"/>
      <c r="CY44" s="63"/>
      <c r="CZ44" s="63">
        <f t="shared" si="63"/>
        <v>7.9504758837686911</v>
      </c>
      <c r="DA44" s="63">
        <f t="shared" si="64"/>
        <v>0.72152923628240961</v>
      </c>
      <c r="DB44" s="63">
        <f t="shared" si="65"/>
        <v>2.6656797037862265</v>
      </c>
      <c r="DC44" s="63">
        <f t="shared" si="66"/>
        <v>3.5039434194005867</v>
      </c>
      <c r="DD44" s="63">
        <f t="shared" si="67"/>
        <v>3.4177612146398424</v>
      </c>
      <c r="DE44" s="63">
        <f t="shared" si="68"/>
        <v>4.1086746345873566</v>
      </c>
      <c r="DF44" s="63">
        <f t="shared" si="69"/>
        <v>6.310474405548999</v>
      </c>
      <c r="DG44" s="63">
        <f t="shared" si="70"/>
        <v>2.4582316669519066</v>
      </c>
      <c r="DH44" s="63">
        <f t="shared" si="71"/>
        <v>4.6258692469386702</v>
      </c>
      <c r="DI44" s="63">
        <f t="shared" si="72"/>
        <v>1.4028194565790759</v>
      </c>
      <c r="DJ44" s="63">
        <f t="shared" si="73"/>
        <v>3.2303356234148226</v>
      </c>
      <c r="DK44" s="63">
        <f t="shared" si="74"/>
        <v>2.3282407634403852</v>
      </c>
      <c r="DL44" s="63">
        <f t="shared" si="75"/>
        <v>42.724035255338968</v>
      </c>
      <c r="DM44" s="63">
        <f t="shared" si="76"/>
        <v>42.724035255338968</v>
      </c>
      <c r="DN44" s="63"/>
      <c r="DO44" s="61">
        <f t="shared" si="2"/>
        <v>43952</v>
      </c>
      <c r="DP44" s="63">
        <f t="shared" si="77"/>
        <v>9.8176551720859546</v>
      </c>
      <c r="DQ44" s="63">
        <f t="shared" si="21"/>
        <v>0.14325424619988492</v>
      </c>
      <c r="DR44" s="63">
        <f t="shared" si="22"/>
        <v>0.86894324419997915</v>
      </c>
      <c r="DS44" s="63">
        <f t="shared" si="23"/>
        <v>-9.9049108684392095E-2</v>
      </c>
      <c r="DT44" s="63">
        <f t="shared" si="24"/>
        <v>-1.3934849668332885</v>
      </c>
      <c r="DU44" s="63">
        <f t="shared" si="25"/>
        <v>-1.844320148977868</v>
      </c>
      <c r="DV44" s="63">
        <f t="shared" si="26"/>
        <v>-2.0095073020332963</v>
      </c>
      <c r="DW44" s="63">
        <f t="shared" si="27"/>
        <v>0.22159137298463616</v>
      </c>
      <c r="DX44" s="63">
        <f t="shared" si="28"/>
        <v>-0.91786034713665776</v>
      </c>
      <c r="DY44" s="63">
        <f t="shared" si="29"/>
        <v>-0.82259169133299537</v>
      </c>
      <c r="DZ44" s="63">
        <f t="shared" si="30"/>
        <v>-1.4345270209888046</v>
      </c>
      <c r="EA44" s="63">
        <f t="shared" si="31"/>
        <v>-0.55079434408708416</v>
      </c>
      <c r="EB44" s="63">
        <f t="shared" si="32"/>
        <v>1.9793091053960765</v>
      </c>
      <c r="EC44" s="63"/>
      <c r="ED44" s="81">
        <f>+'Infla Interanual PondENGHO'!CI45</f>
        <v>1.9793091053960765E-2</v>
      </c>
      <c r="EE44" s="55">
        <f t="shared" si="78"/>
        <v>1.9793091053960765</v>
      </c>
    </row>
    <row r="45" spans="1:135" x14ac:dyDescent="0.3">
      <c r="A45" s="61">
        <f>+'Indice PondENGHO'!A44</f>
        <v>43983</v>
      </c>
      <c r="B45" s="55">
        <f>+'Indice PondENGHO'!B44</f>
        <v>6</v>
      </c>
      <c r="C45" s="55">
        <f>+'Indice PondENGHO'!C44</f>
        <v>2020</v>
      </c>
      <c r="D45" s="62">
        <f>+'Indice PondENGHO'!BL44</f>
        <v>325.27725219726563</v>
      </c>
      <c r="E45" s="62">
        <f>+'Indice PondENGHO'!BM44</f>
        <v>323.7015380859375</v>
      </c>
      <c r="F45" s="62">
        <f>+'Indice PondENGHO'!BN44</f>
        <v>323.486083984375</v>
      </c>
      <c r="G45" s="62">
        <f>+'Indice PondENGHO'!BO44</f>
        <v>322.34234619140625</v>
      </c>
      <c r="H45" s="62">
        <f>+'Indice PondENGHO'!BP44</f>
        <v>320.52725219726563</v>
      </c>
      <c r="I45" s="62">
        <f>+'Indice PondENGHO'!CD44</f>
        <v>322.52761840820313</v>
      </c>
      <c r="K45" s="63">
        <f t="shared" si="33"/>
        <v>5.3658252946600014</v>
      </c>
      <c r="L45" s="63">
        <f t="shared" si="34"/>
        <v>6.6933997087821506</v>
      </c>
      <c r="M45" s="63">
        <f t="shared" si="35"/>
        <v>7.6046465221768056</v>
      </c>
      <c r="N45" s="63">
        <f t="shared" si="36"/>
        <v>9.4925655265476561</v>
      </c>
      <c r="O45" s="63">
        <f t="shared" si="37"/>
        <v>13.594564095274157</v>
      </c>
      <c r="P45" s="63">
        <f t="shared" si="38"/>
        <v>42.751001147440775</v>
      </c>
      <c r="Q45" s="63">
        <f t="shared" si="39"/>
        <v>42.751111990274325</v>
      </c>
      <c r="S45" s="62">
        <f>+'Indice PondENGHO'!D44</f>
        <v>335.63018798828125</v>
      </c>
      <c r="T45" s="62">
        <f>+'Indice PondENGHO'!P44</f>
        <v>334.77450561523438</v>
      </c>
      <c r="U45" s="62">
        <f>+'Indice PondENGHO'!AB44</f>
        <v>334.0440673828125</v>
      </c>
      <c r="V45" s="62">
        <f>+'Indice PondENGHO'!AN44</f>
        <v>333.40023803710938</v>
      </c>
      <c r="W45" s="62">
        <f>+'Indice PondENGHO'!AZ44</f>
        <v>332.533935546875</v>
      </c>
      <c r="Y45" s="63">
        <f t="shared" si="40"/>
        <v>16.598763970879745</v>
      </c>
      <c r="Z45" s="63">
        <f t="shared" si="41"/>
        <v>13.231471285552628</v>
      </c>
      <c r="AA45" s="63">
        <f t="shared" si="42"/>
        <v>12.067313646214563</v>
      </c>
      <c r="AB45" s="63">
        <f t="shared" si="43"/>
        <v>9.986423338138037</v>
      </c>
      <c r="AC45" s="63">
        <f t="shared" si="44"/>
        <v>7.4064164818865308</v>
      </c>
      <c r="AE45" s="62">
        <f>+'Indice PondENGHO'!D44</f>
        <v>335.63018798828125</v>
      </c>
      <c r="AF45" s="62">
        <f>+'Indice PondENGHO'!E44</f>
        <v>276.21365356445313</v>
      </c>
      <c r="AG45" s="62">
        <f>+'Indice PondENGHO'!F44</f>
        <v>294.349365234375</v>
      </c>
      <c r="AH45" s="62">
        <f>+'Indice PondENGHO'!G44</f>
        <v>334.33572387695313</v>
      </c>
      <c r="AI45" s="62">
        <f>+'Indice PondENGHO'!H44</f>
        <v>327.9500732421875</v>
      </c>
      <c r="AJ45" s="62">
        <f>+'Indice PondENGHO'!I44</f>
        <v>353.74139404296875</v>
      </c>
      <c r="AK45" s="62">
        <f>+'Indice PondENGHO'!J44</f>
        <v>331.66384887695313</v>
      </c>
      <c r="AL45" s="62">
        <f>+'Indice PondENGHO'!K44</f>
        <v>363.76397705078125</v>
      </c>
      <c r="AM45" s="62">
        <f>+'Indice PondENGHO'!L44</f>
        <v>318.06802368164063</v>
      </c>
      <c r="AN45" s="62">
        <f>+'Indice PondENGHO'!M44</f>
        <v>287.25762939453125</v>
      </c>
      <c r="AO45" s="62">
        <f>+'Indice PondENGHO'!N44</f>
        <v>296.7669677734375</v>
      </c>
      <c r="AP45" s="62">
        <f>+'Indice PondENGHO'!O44</f>
        <v>320.203369140625</v>
      </c>
      <c r="AQ45" s="62">
        <f t="shared" si="0"/>
        <v>325.27725219726563</v>
      </c>
      <c r="AR45" s="62"/>
      <c r="AS45" s="62">
        <f>+'Indice PondENGHO'!AZ44</f>
        <v>332.533935546875</v>
      </c>
      <c r="AT45" s="62">
        <f>+'Indice PondENGHO'!BA44</f>
        <v>276.409423828125</v>
      </c>
      <c r="AU45" s="62">
        <f>+'Indice PondENGHO'!BB44</f>
        <v>297.422607421875</v>
      </c>
      <c r="AV45" s="62">
        <f>+'Indice PondENGHO'!BC44</f>
        <v>325.24575805664063</v>
      </c>
      <c r="AW45" s="62">
        <f>+'Indice PondENGHO'!BD44</f>
        <v>328.39486694335938</v>
      </c>
      <c r="AX45" s="62">
        <f>+'Indice PondENGHO'!BE44</f>
        <v>344.90335083007813</v>
      </c>
      <c r="AY45" s="62">
        <f>+'Indice PondENGHO'!BF44</f>
        <v>329.5989990234375</v>
      </c>
      <c r="AZ45" s="62">
        <f>+'Indice PondENGHO'!BG44</f>
        <v>364.221435546875</v>
      </c>
      <c r="BA45" s="62">
        <f>+'Indice PondENGHO'!BH44</f>
        <v>316.69793701171875</v>
      </c>
      <c r="BB45" s="62">
        <f>+'Indice PondENGHO'!BI44</f>
        <v>289.30776977539063</v>
      </c>
      <c r="BC45" s="62">
        <f>+'Indice PondENGHO'!BJ44</f>
        <v>293.06961059570313</v>
      </c>
      <c r="BD45" s="62">
        <f>+'Indice PondENGHO'!BK44</f>
        <v>314.19430541992188</v>
      </c>
      <c r="BE45" s="62">
        <f t="shared" si="1"/>
        <v>320.52725219726563</v>
      </c>
      <c r="BG45" s="63">
        <f t="shared" ref="BG45:BR45" si="107">+AE$1*(AE45-AE33)/$AQ33</f>
        <v>16.598763970879745</v>
      </c>
      <c r="BH45" s="63">
        <f t="shared" si="107"/>
        <v>0.87308475864932256</v>
      </c>
      <c r="BI45" s="63">
        <f t="shared" si="107"/>
        <v>3.8661953668408588</v>
      </c>
      <c r="BJ45" s="63">
        <f t="shared" si="107"/>
        <v>2.9188323985594602</v>
      </c>
      <c r="BK45" s="63">
        <f t="shared" si="107"/>
        <v>2.0251895571783027</v>
      </c>
      <c r="BL45" s="63">
        <f t="shared" si="107"/>
        <v>2.1324628486340838</v>
      </c>
      <c r="BM45" s="63">
        <f t="shared" si="107"/>
        <v>4.1464261568427911</v>
      </c>
      <c r="BN45" s="63">
        <f t="shared" si="107"/>
        <v>2.1807562769325353</v>
      </c>
      <c r="BO45" s="63">
        <f t="shared" si="107"/>
        <v>3.6461984356453607</v>
      </c>
      <c r="BP45" s="63">
        <f t="shared" si="107"/>
        <v>0.54965409909002483</v>
      </c>
      <c r="BQ45" s="63">
        <f t="shared" si="107"/>
        <v>1.7181749680177194</v>
      </c>
      <c r="BR45" s="63">
        <f t="shared" si="107"/>
        <v>1.6242448036619848</v>
      </c>
      <c r="BS45" s="63">
        <f t="shared" si="46"/>
        <v>42.279983640932194</v>
      </c>
      <c r="BT45" s="55">
        <f t="shared" si="47"/>
        <v>43.920573587492065</v>
      </c>
      <c r="BV45" s="63">
        <f t="shared" si="7"/>
        <v>7.4064164818865308</v>
      </c>
      <c r="BW45" s="63">
        <f t="shared" si="8"/>
        <v>0.72477873893627742</v>
      </c>
      <c r="BX45" s="63">
        <f t="shared" si="9"/>
        <v>2.9221458958010986</v>
      </c>
      <c r="BY45" s="63">
        <f t="shared" si="10"/>
        <v>3.0510043838138916</v>
      </c>
      <c r="BZ45" s="63">
        <f t="shared" si="11"/>
        <v>3.3934815748102283</v>
      </c>
      <c r="CA45" s="63">
        <f t="shared" si="12"/>
        <v>3.873610373559492</v>
      </c>
      <c r="CB45" s="63">
        <f t="shared" si="13"/>
        <v>6.1390655744412532</v>
      </c>
      <c r="CC45" s="63">
        <f t="shared" si="14"/>
        <v>1.9984475181803938</v>
      </c>
      <c r="CD45" s="63">
        <f t="shared" si="15"/>
        <v>4.6130160320545137</v>
      </c>
      <c r="CE45" s="63">
        <f t="shared" si="16"/>
        <v>1.2905163616476814</v>
      </c>
      <c r="CF45" s="63">
        <f t="shared" si="17"/>
        <v>3.1139761800226959</v>
      </c>
      <c r="CG45" s="63">
        <f t="shared" si="18"/>
        <v>2.1253240734905448</v>
      </c>
      <c r="CH45" s="63">
        <f t="shared" si="48"/>
        <v>40.651783188644607</v>
      </c>
      <c r="CI45" s="55">
        <f t="shared" si="49"/>
        <v>42.150105136976499</v>
      </c>
      <c r="CK45" s="63">
        <f t="shared" si="50"/>
        <v>17.242845707694368</v>
      </c>
      <c r="CL45" s="63">
        <f t="shared" si="51"/>
        <v>0.90696306119786041</v>
      </c>
      <c r="CM45" s="63">
        <f t="shared" si="52"/>
        <v>4.0162153220078904</v>
      </c>
      <c r="CN45" s="63">
        <f t="shared" si="53"/>
        <v>3.0320918342640168</v>
      </c>
      <c r="CO45" s="63">
        <f t="shared" si="54"/>
        <v>2.1037729751758483</v>
      </c>
      <c r="CP45" s="63">
        <f t="shared" si="55"/>
        <v>2.2152087915037146</v>
      </c>
      <c r="CQ45" s="63">
        <f t="shared" si="56"/>
        <v>4.3073199056398801</v>
      </c>
      <c r="CR45" s="63">
        <f t="shared" si="57"/>
        <v>2.2653761494049829</v>
      </c>
      <c r="CS45" s="63">
        <f t="shared" si="58"/>
        <v>3.787681851237104</v>
      </c>
      <c r="CT45" s="63">
        <f t="shared" si="59"/>
        <v>0.57098232373435764</v>
      </c>
      <c r="CU45" s="63">
        <f t="shared" si="60"/>
        <v>1.7848453007903116</v>
      </c>
      <c r="CV45" s="63">
        <f t="shared" si="61"/>
        <v>1.6872703648417242</v>
      </c>
      <c r="CW45" s="63">
        <f t="shared" si="62"/>
        <v>43.920573587492051</v>
      </c>
      <c r="CX45" s="63"/>
      <c r="CY45" s="63"/>
      <c r="CZ45" s="63">
        <f t="shared" si="63"/>
        <v>7.6793982677482022</v>
      </c>
      <c r="DA45" s="63">
        <f t="shared" si="64"/>
        <v>0.75149225079363369</v>
      </c>
      <c r="DB45" s="63">
        <f t="shared" si="65"/>
        <v>3.029848805451806</v>
      </c>
      <c r="DC45" s="63">
        <f t="shared" si="66"/>
        <v>3.1634566915395248</v>
      </c>
      <c r="DD45" s="63">
        <f t="shared" si="67"/>
        <v>3.5185567259100776</v>
      </c>
      <c r="DE45" s="63">
        <f t="shared" si="68"/>
        <v>4.0163818582704387</v>
      </c>
      <c r="DF45" s="63">
        <f t="shared" si="69"/>
        <v>6.36533601010085</v>
      </c>
      <c r="DG45" s="63">
        <f t="shared" si="70"/>
        <v>2.0721052410208398</v>
      </c>
      <c r="DH45" s="63">
        <f t="shared" si="71"/>
        <v>4.7830401398964755</v>
      </c>
      <c r="DI45" s="63">
        <f t="shared" si="72"/>
        <v>1.3380815319223831</v>
      </c>
      <c r="DJ45" s="63">
        <f t="shared" si="73"/>
        <v>3.2287494689448408</v>
      </c>
      <c r="DK45" s="63">
        <f t="shared" si="74"/>
        <v>2.203658145377422</v>
      </c>
      <c r="DL45" s="63">
        <f t="shared" si="75"/>
        <v>42.150105136976499</v>
      </c>
      <c r="DM45" s="63">
        <f t="shared" si="76"/>
        <v>42.150105136976499</v>
      </c>
      <c r="DN45" s="63"/>
      <c r="DO45" s="61">
        <f t="shared" si="2"/>
        <v>43983</v>
      </c>
      <c r="DP45" s="63">
        <f t="shared" si="77"/>
        <v>9.5634474399461666</v>
      </c>
      <c r="DQ45" s="63">
        <f t="shared" si="21"/>
        <v>0.15547081040422672</v>
      </c>
      <c r="DR45" s="63">
        <f t="shared" si="22"/>
        <v>0.98636651655608443</v>
      </c>
      <c r="DS45" s="63">
        <f t="shared" si="23"/>
        <v>-0.13136485727550795</v>
      </c>
      <c r="DT45" s="63">
        <f t="shared" si="24"/>
        <v>-1.4147837507342294</v>
      </c>
      <c r="DU45" s="63">
        <f t="shared" si="25"/>
        <v>-1.8011730667667241</v>
      </c>
      <c r="DV45" s="63">
        <f t="shared" si="26"/>
        <v>-2.0580161044609699</v>
      </c>
      <c r="DW45" s="63">
        <f t="shared" si="27"/>
        <v>0.19327090838414307</v>
      </c>
      <c r="DX45" s="63">
        <f t="shared" si="28"/>
        <v>-0.99535828865937148</v>
      </c>
      <c r="DY45" s="63">
        <f t="shared" si="29"/>
        <v>-0.76709920818802546</v>
      </c>
      <c r="DZ45" s="63">
        <f t="shared" si="30"/>
        <v>-1.4439041681545293</v>
      </c>
      <c r="EA45" s="63">
        <f t="shared" si="31"/>
        <v>-0.51638778053569778</v>
      </c>
      <c r="EB45" s="63">
        <f t="shared" si="32"/>
        <v>1.7704684505155512</v>
      </c>
      <c r="EC45" s="63"/>
      <c r="ED45" s="81">
        <f>+'Infla Interanual PondENGHO'!CI46</f>
        <v>1.770468450515561E-2</v>
      </c>
      <c r="EE45" s="55">
        <f t="shared" si="78"/>
        <v>1.770468450515561</v>
      </c>
    </row>
    <row r="46" spans="1:135" x14ac:dyDescent="0.3">
      <c r="A46" s="61">
        <f>+'Indice PondENGHO'!A45</f>
        <v>44013</v>
      </c>
      <c r="B46" s="55">
        <f>+'Indice PondENGHO'!B45</f>
        <v>7</v>
      </c>
      <c r="C46" s="55">
        <f>+'Indice PondENGHO'!C45</f>
        <v>2020</v>
      </c>
      <c r="D46" s="62">
        <f>+'Indice PondENGHO'!BL45</f>
        <v>332.5787353515625</v>
      </c>
      <c r="E46" s="62">
        <f>+'Indice PondENGHO'!BM45</f>
        <v>330.87393188476563</v>
      </c>
      <c r="F46" s="62">
        <f>+'Indice PondENGHO'!BN45</f>
        <v>330.69485473632813</v>
      </c>
      <c r="G46" s="62">
        <f>+'Indice PondENGHO'!BO45</f>
        <v>329.466796875</v>
      </c>
      <c r="H46" s="62">
        <f>+'Indice PondENGHO'!BP45</f>
        <v>327.50216674804688</v>
      </c>
      <c r="I46" s="62">
        <f>+'Indice PondENGHO'!CD45</f>
        <v>329.64773559570313</v>
      </c>
      <c r="K46" s="63">
        <f t="shared" si="33"/>
        <v>5.3266684550931478</v>
      </c>
      <c r="L46" s="63">
        <f t="shared" si="34"/>
        <v>6.6393248851904572</v>
      </c>
      <c r="M46" s="63">
        <f t="shared" si="35"/>
        <v>7.5375012472964533</v>
      </c>
      <c r="N46" s="63">
        <f t="shared" si="36"/>
        <v>9.4071319516948364</v>
      </c>
      <c r="O46" s="63">
        <f t="shared" si="37"/>
        <v>13.457821247269393</v>
      </c>
      <c r="P46" s="63">
        <f t="shared" si="38"/>
        <v>42.368447786544287</v>
      </c>
      <c r="Q46" s="63">
        <f t="shared" si="39"/>
        <v>42.368569275154265</v>
      </c>
      <c r="S46" s="62">
        <f>+'Indice PondENGHO'!D45</f>
        <v>341.7066650390625</v>
      </c>
      <c r="T46" s="62">
        <f>+'Indice PondENGHO'!P45</f>
        <v>340.84994506835938</v>
      </c>
      <c r="U46" s="62">
        <f>+'Indice PondENGHO'!AB45</f>
        <v>340.1600341796875</v>
      </c>
      <c r="V46" s="62">
        <f>+'Indice PondENGHO'!AN45</f>
        <v>339.56515502929688</v>
      </c>
      <c r="W46" s="62">
        <f>+'Indice PondENGHO'!AZ45</f>
        <v>338.72512817382813</v>
      </c>
      <c r="Y46" s="63">
        <f t="shared" si="40"/>
        <v>16.193067668007721</v>
      </c>
      <c r="Z46" s="63">
        <f t="shared" si="41"/>
        <v>12.895493258003361</v>
      </c>
      <c r="AA46" s="63">
        <f t="shared" si="42"/>
        <v>11.749479849429001</v>
      </c>
      <c r="AB46" s="63">
        <f t="shared" si="43"/>
        <v>9.7256860066358595</v>
      </c>
      <c r="AC46" s="63">
        <f t="shared" si="44"/>
        <v>7.2098016119549344</v>
      </c>
      <c r="AE46" s="62">
        <f>+'Indice PondENGHO'!D45</f>
        <v>341.7066650390625</v>
      </c>
      <c r="AF46" s="62">
        <f>+'Indice PondENGHO'!E45</f>
        <v>280.81195068359375</v>
      </c>
      <c r="AG46" s="62">
        <f>+'Indice PondENGHO'!F45</f>
        <v>310.17178344726563</v>
      </c>
      <c r="AH46" s="62">
        <f>+'Indice PondENGHO'!G45</f>
        <v>337.94863891601563</v>
      </c>
      <c r="AI46" s="62">
        <f>+'Indice PondENGHO'!H45</f>
        <v>338.26321411132813</v>
      </c>
      <c r="AJ46" s="62">
        <f>+'Indice PondENGHO'!I45</f>
        <v>361.95169067382813</v>
      </c>
      <c r="AK46" s="62">
        <f>+'Indice PondENGHO'!J45</f>
        <v>338.11102294921875</v>
      </c>
      <c r="AL46" s="62">
        <f>+'Indice PondENGHO'!K45</f>
        <v>368.46563720703125</v>
      </c>
      <c r="AM46" s="62">
        <f>+'Indice PondENGHO'!L45</f>
        <v>326.90676879882813</v>
      </c>
      <c r="AN46" s="62">
        <f>+'Indice PondENGHO'!M45</f>
        <v>289.04782104492188</v>
      </c>
      <c r="AO46" s="62">
        <f>+'Indice PondENGHO'!N45</f>
        <v>302.41201782226563</v>
      </c>
      <c r="AP46" s="62">
        <f>+'Indice PondENGHO'!O45</f>
        <v>327.408203125</v>
      </c>
      <c r="AQ46" s="62">
        <f t="shared" si="0"/>
        <v>332.5787353515625</v>
      </c>
      <c r="AR46" s="62"/>
      <c r="AS46" s="62">
        <f>+'Indice PondENGHO'!AZ45</f>
        <v>338.72512817382813</v>
      </c>
      <c r="AT46" s="62">
        <f>+'Indice PondENGHO'!BA45</f>
        <v>281.04983520507813</v>
      </c>
      <c r="AU46" s="62">
        <f>+'Indice PondENGHO'!BB45</f>
        <v>312.57354736328125</v>
      </c>
      <c r="AV46" s="62">
        <f>+'Indice PondENGHO'!BC45</f>
        <v>328.40060424804688</v>
      </c>
      <c r="AW46" s="62">
        <f>+'Indice PondENGHO'!BD45</f>
        <v>339.316162109375</v>
      </c>
      <c r="AX46" s="62">
        <f>+'Indice PondENGHO'!BE45</f>
        <v>351.91830444335938</v>
      </c>
      <c r="AY46" s="62">
        <f>+'Indice PondENGHO'!BF45</f>
        <v>335.52545166015625</v>
      </c>
      <c r="AZ46" s="62">
        <f>+'Indice PondENGHO'!BG45</f>
        <v>368.78961181640625</v>
      </c>
      <c r="BA46" s="62">
        <f>+'Indice PondENGHO'!BH45</f>
        <v>324.654541015625</v>
      </c>
      <c r="BB46" s="62">
        <f>+'Indice PondENGHO'!BI45</f>
        <v>289.75668334960938</v>
      </c>
      <c r="BC46" s="62">
        <f>+'Indice PondENGHO'!BJ45</f>
        <v>298.504638671875</v>
      </c>
      <c r="BD46" s="62">
        <f>+'Indice PondENGHO'!BK45</f>
        <v>321.970947265625</v>
      </c>
      <c r="BE46" s="62">
        <f t="shared" si="1"/>
        <v>327.50216674804688</v>
      </c>
      <c r="BG46" s="63">
        <f t="shared" ref="BG46:BR46" si="108">+AE$1*(AE46-AE34)/$AQ34</f>
        <v>16.193067668007721</v>
      </c>
      <c r="BH46" s="63">
        <f t="shared" si="108"/>
        <v>0.8747671529702743</v>
      </c>
      <c r="BI46" s="63">
        <f t="shared" si="108"/>
        <v>4.1779020936953835</v>
      </c>
      <c r="BJ46" s="63">
        <f t="shared" si="108"/>
        <v>2.7079003639250998</v>
      </c>
      <c r="BK46" s="63">
        <f t="shared" si="108"/>
        <v>2.0830276263806056</v>
      </c>
      <c r="BL46" s="63">
        <f t="shared" si="108"/>
        <v>2.0518424608599228</v>
      </c>
      <c r="BM46" s="63">
        <f t="shared" si="108"/>
        <v>4.1754868453057368</v>
      </c>
      <c r="BN46" s="63">
        <f t="shared" si="108"/>
        <v>2.1704032852917052</v>
      </c>
      <c r="BO46" s="63">
        <f t="shared" si="108"/>
        <v>3.6319320053339514</v>
      </c>
      <c r="BP46" s="63">
        <f t="shared" si="108"/>
        <v>0.50557574882665435</v>
      </c>
      <c r="BQ46" s="63">
        <f t="shared" si="108"/>
        <v>1.6642343201690633</v>
      </c>
      <c r="BR46" s="63">
        <f t="shared" si="108"/>
        <v>1.6041631237690339</v>
      </c>
      <c r="BS46" s="63">
        <f t="shared" si="46"/>
        <v>41.840302694535154</v>
      </c>
      <c r="BT46" s="55">
        <f t="shared" si="47"/>
        <v>43.605765873083847</v>
      </c>
      <c r="BV46" s="63">
        <f t="shared" si="7"/>
        <v>7.2098016119549344</v>
      </c>
      <c r="BW46" s="63">
        <f t="shared" si="8"/>
        <v>0.72650751557384807</v>
      </c>
      <c r="BX46" s="63">
        <f t="shared" si="9"/>
        <v>3.124438510348281</v>
      </c>
      <c r="BY46" s="63">
        <f t="shared" si="10"/>
        <v>2.7838450068679474</v>
      </c>
      <c r="BZ46" s="63">
        <f t="shared" si="11"/>
        <v>3.5209867242682069</v>
      </c>
      <c r="CA46" s="63">
        <f t="shared" si="12"/>
        <v>3.6884755533510751</v>
      </c>
      <c r="CB46" s="63">
        <f t="shared" si="13"/>
        <v>6.2102841981852448</v>
      </c>
      <c r="CC46" s="63">
        <f t="shared" si="14"/>
        <v>2.0012490948361528</v>
      </c>
      <c r="CD46" s="63">
        <f t="shared" si="15"/>
        <v>4.5565958969681635</v>
      </c>
      <c r="CE46" s="63">
        <f t="shared" si="16"/>
        <v>1.1651157352224184</v>
      </c>
      <c r="CF46" s="63">
        <f t="shared" si="17"/>
        <v>3.0238465062005671</v>
      </c>
      <c r="CG46" s="63">
        <f t="shared" si="18"/>
        <v>2.1123473327704994</v>
      </c>
      <c r="CH46" s="63">
        <f t="shared" si="48"/>
        <v>40.123493686547341</v>
      </c>
      <c r="CI46" s="55">
        <f t="shared" si="49"/>
        <v>41.72641823274472</v>
      </c>
      <c r="CK46" s="63">
        <f t="shared" si="50"/>
        <v>16.876338650159312</v>
      </c>
      <c r="CL46" s="63">
        <f t="shared" si="51"/>
        <v>0.911678195647186</v>
      </c>
      <c r="CM46" s="63">
        <f t="shared" si="52"/>
        <v>4.354189831474204</v>
      </c>
      <c r="CN46" s="63">
        <f t="shared" si="53"/>
        <v>2.8221609709429547</v>
      </c>
      <c r="CO46" s="63">
        <f t="shared" si="54"/>
        <v>2.1709215549002709</v>
      </c>
      <c r="CP46" s="63">
        <f t="shared" si="55"/>
        <v>2.1384205226697879</v>
      </c>
      <c r="CQ46" s="63">
        <f t="shared" si="56"/>
        <v>4.3516726710087745</v>
      </c>
      <c r="CR46" s="63">
        <f t="shared" si="57"/>
        <v>2.2619840539768248</v>
      </c>
      <c r="CS46" s="63">
        <f t="shared" si="58"/>
        <v>3.7851823837841798</v>
      </c>
      <c r="CT46" s="63">
        <f t="shared" si="59"/>
        <v>0.52690865779332918</v>
      </c>
      <c r="CU46" s="63">
        <f t="shared" si="60"/>
        <v>1.734457148961343</v>
      </c>
      <c r="CV46" s="63">
        <f t="shared" si="61"/>
        <v>1.6718512317656755</v>
      </c>
      <c r="CW46" s="63">
        <f t="shared" si="62"/>
        <v>43.605765873083847</v>
      </c>
      <c r="CX46" s="63"/>
      <c r="CY46" s="63"/>
      <c r="CZ46" s="63">
        <f t="shared" si="63"/>
        <v>7.4978315643638584</v>
      </c>
      <c r="DA46" s="63">
        <f t="shared" si="64"/>
        <v>0.75553132737866713</v>
      </c>
      <c r="DB46" s="63">
        <f t="shared" si="65"/>
        <v>3.2492591259319332</v>
      </c>
      <c r="DC46" s="63">
        <f t="shared" si="66"/>
        <v>2.8950589886108622</v>
      </c>
      <c r="DD46" s="63">
        <f t="shared" si="67"/>
        <v>3.6616493517865303</v>
      </c>
      <c r="DE46" s="63">
        <f t="shared" si="68"/>
        <v>3.835829321911306</v>
      </c>
      <c r="DF46" s="63">
        <f t="shared" si="69"/>
        <v>6.4583836547754485</v>
      </c>
      <c r="DG46" s="63">
        <f t="shared" si="70"/>
        <v>2.0811985459539573</v>
      </c>
      <c r="DH46" s="63">
        <f t="shared" si="71"/>
        <v>4.7386308779549111</v>
      </c>
      <c r="DI46" s="63">
        <f t="shared" si="72"/>
        <v>1.2116618467285307</v>
      </c>
      <c r="DJ46" s="63">
        <f t="shared" si="73"/>
        <v>3.1446484938486958</v>
      </c>
      <c r="DK46" s="63">
        <f t="shared" si="74"/>
        <v>2.1967351335000163</v>
      </c>
      <c r="DL46" s="63">
        <f t="shared" si="75"/>
        <v>41.726418232744713</v>
      </c>
      <c r="DM46" s="63">
        <f t="shared" si="76"/>
        <v>41.72641823274472</v>
      </c>
      <c r="DN46" s="63"/>
      <c r="DO46" s="61">
        <f t="shared" si="2"/>
        <v>44013</v>
      </c>
      <c r="DP46" s="63">
        <f t="shared" si="77"/>
        <v>9.3785070857954533</v>
      </c>
      <c r="DQ46" s="63">
        <f t="shared" si="21"/>
        <v>0.15614686826851887</v>
      </c>
      <c r="DR46" s="63">
        <f t="shared" si="22"/>
        <v>1.1049307055422708</v>
      </c>
      <c r="DS46" s="63">
        <f t="shared" si="23"/>
        <v>-7.2898017667907489E-2</v>
      </c>
      <c r="DT46" s="63">
        <f t="shared" si="24"/>
        <v>-1.4907277968862593</v>
      </c>
      <c r="DU46" s="63">
        <f t="shared" si="25"/>
        <v>-1.6974087992415181</v>
      </c>
      <c r="DV46" s="63">
        <f t="shared" si="26"/>
        <v>-2.106710983766674</v>
      </c>
      <c r="DW46" s="63">
        <f t="shared" si="27"/>
        <v>0.18078550802286752</v>
      </c>
      <c r="DX46" s="63">
        <f t="shared" si="28"/>
        <v>-0.9534484941707313</v>
      </c>
      <c r="DY46" s="63">
        <f t="shared" si="29"/>
        <v>-0.68475318893520154</v>
      </c>
      <c r="DZ46" s="63">
        <f t="shared" si="30"/>
        <v>-1.4101913448873529</v>
      </c>
      <c r="EA46" s="63">
        <f t="shared" si="31"/>
        <v>-0.52488390173434074</v>
      </c>
      <c r="EB46" s="63">
        <f t="shared" si="32"/>
        <v>1.8793476403391338</v>
      </c>
      <c r="EC46" s="63"/>
      <c r="ED46" s="81">
        <f>+'Infla Interanual PondENGHO'!CI47</f>
        <v>1.879347640339124E-2</v>
      </c>
      <c r="EE46" s="55">
        <f t="shared" si="78"/>
        <v>1.879347640339124</v>
      </c>
    </row>
    <row r="47" spans="1:135" x14ac:dyDescent="0.3">
      <c r="A47" s="61">
        <f>+'Indice PondENGHO'!A46</f>
        <v>44044</v>
      </c>
      <c r="B47" s="55">
        <f>+'Indice PondENGHO'!B46</f>
        <v>8</v>
      </c>
      <c r="C47" s="55">
        <f>+'Indice PondENGHO'!C46</f>
        <v>2020</v>
      </c>
      <c r="D47" s="62">
        <f>+'Indice PondENGHO'!BL46</f>
        <v>341.42013549804688</v>
      </c>
      <c r="E47" s="62">
        <f>+'Indice PondENGHO'!BM46</f>
        <v>339.686767578125</v>
      </c>
      <c r="F47" s="62">
        <f>+'Indice PondENGHO'!BN46</f>
        <v>339.52337646484375</v>
      </c>
      <c r="G47" s="62">
        <f>+'Indice PondENGHO'!BO46</f>
        <v>338.228515625</v>
      </c>
      <c r="H47" s="62">
        <f>+'Indice PondENGHO'!BP46</f>
        <v>336.17193603515625</v>
      </c>
      <c r="I47" s="62">
        <f>+'Indice PondENGHO'!CD46</f>
        <v>338.40924072265625</v>
      </c>
      <c r="K47" s="63">
        <f t="shared" si="33"/>
        <v>5.1043867825119493</v>
      </c>
      <c r="L47" s="63">
        <f t="shared" si="34"/>
        <v>6.3696428203843389</v>
      </c>
      <c r="M47" s="63">
        <f t="shared" si="35"/>
        <v>7.2352634812787127</v>
      </c>
      <c r="N47" s="63">
        <f t="shared" si="36"/>
        <v>9.0202334628338026</v>
      </c>
      <c r="O47" s="63">
        <f t="shared" si="37"/>
        <v>12.888429732954711</v>
      </c>
      <c r="P47" s="63">
        <f t="shared" si="38"/>
        <v>40.617956279963515</v>
      </c>
      <c r="Q47" s="63">
        <f t="shared" si="39"/>
        <v>40.61808714280923</v>
      </c>
      <c r="S47" s="62">
        <f>+'Indice PondENGHO'!D46</f>
        <v>352.25372314453125</v>
      </c>
      <c r="T47" s="62">
        <f>+'Indice PondENGHO'!P46</f>
        <v>351.61611938476563</v>
      </c>
      <c r="U47" s="62">
        <f>+'Indice PondENGHO'!AB46</f>
        <v>351.10015869140625</v>
      </c>
      <c r="V47" s="62">
        <f>+'Indice PondENGHO'!AN46</f>
        <v>350.61740112304688</v>
      </c>
      <c r="W47" s="62">
        <f>+'Indice PondENGHO'!AZ46</f>
        <v>349.97280883789063</v>
      </c>
      <c r="Y47" s="63">
        <f t="shared" si="40"/>
        <v>15.582242800436537</v>
      </c>
      <c r="Z47" s="63">
        <f t="shared" si="41"/>
        <v>12.465105986497621</v>
      </c>
      <c r="AA47" s="63">
        <f t="shared" si="42"/>
        <v>11.395368021963241</v>
      </c>
      <c r="AB47" s="63">
        <f t="shared" si="43"/>
        <v>9.4512348930063919</v>
      </c>
      <c r="AC47" s="63">
        <f t="shared" si="44"/>
        <v>7.0278336221237003</v>
      </c>
      <c r="AE47" s="62">
        <f>+'Indice PondENGHO'!D46</f>
        <v>352.25372314453125</v>
      </c>
      <c r="AF47" s="62">
        <f>+'Indice PondENGHO'!E46</f>
        <v>285.41702270507813</v>
      </c>
      <c r="AG47" s="62">
        <f>+'Indice PondENGHO'!F46</f>
        <v>316.8248291015625</v>
      </c>
      <c r="AH47" s="62">
        <f>+'Indice PondENGHO'!G46</f>
        <v>345.66964721679688</v>
      </c>
      <c r="AI47" s="62">
        <f>+'Indice PondENGHO'!H46</f>
        <v>348.93603515625</v>
      </c>
      <c r="AJ47" s="62">
        <f>+'Indice PondENGHO'!I46</f>
        <v>370.88583374023438</v>
      </c>
      <c r="AK47" s="62">
        <f>+'Indice PondENGHO'!J46</f>
        <v>347.92840576171875</v>
      </c>
      <c r="AL47" s="62">
        <f>+'Indice PondENGHO'!K46</f>
        <v>371.9239501953125</v>
      </c>
      <c r="AM47" s="62">
        <f>+'Indice PondENGHO'!L46</f>
        <v>336.40164184570313</v>
      </c>
      <c r="AN47" s="62">
        <f>+'Indice PondENGHO'!M46</f>
        <v>292.35919189453125</v>
      </c>
      <c r="AO47" s="62">
        <f>+'Indice PondENGHO'!N46</f>
        <v>308.13751220703125</v>
      </c>
      <c r="AP47" s="62">
        <f>+'Indice PondENGHO'!O46</f>
        <v>336.61065673828125</v>
      </c>
      <c r="AQ47" s="62">
        <f t="shared" si="0"/>
        <v>341.42013549804688</v>
      </c>
      <c r="AR47" s="62"/>
      <c r="AS47" s="62">
        <f>+'Indice PondENGHO'!AZ46</f>
        <v>349.97280883789063</v>
      </c>
      <c r="AT47" s="62">
        <f>+'Indice PondENGHO'!BA46</f>
        <v>285.68243408203125</v>
      </c>
      <c r="AU47" s="62">
        <f>+'Indice PondENGHO'!BB46</f>
        <v>320.1358642578125</v>
      </c>
      <c r="AV47" s="62">
        <f>+'Indice PondENGHO'!BC46</f>
        <v>335.98617553710938</v>
      </c>
      <c r="AW47" s="62">
        <f>+'Indice PondENGHO'!BD46</f>
        <v>350.13345336914063</v>
      </c>
      <c r="AX47" s="62">
        <f>+'Indice PondENGHO'!BE46</f>
        <v>360.12335205078125</v>
      </c>
      <c r="AY47" s="62">
        <f>+'Indice PondENGHO'!BF46</f>
        <v>345.04238891601563</v>
      </c>
      <c r="AZ47" s="62">
        <f>+'Indice PondENGHO'!BG46</f>
        <v>370.89175415039063</v>
      </c>
      <c r="BA47" s="62">
        <f>+'Indice PondENGHO'!BH46</f>
        <v>335.26419067382813</v>
      </c>
      <c r="BB47" s="62">
        <f>+'Indice PondENGHO'!BI46</f>
        <v>293.61126708984375</v>
      </c>
      <c r="BC47" s="62">
        <f>+'Indice PondENGHO'!BJ46</f>
        <v>304.00210571289063</v>
      </c>
      <c r="BD47" s="62">
        <f>+'Indice PondENGHO'!BK46</f>
        <v>333.47552490234375</v>
      </c>
      <c r="BE47" s="62">
        <f t="shared" si="1"/>
        <v>336.17193603515625</v>
      </c>
      <c r="BG47" s="63">
        <f t="shared" ref="BG47:BR47" si="109">+AE$1*(AE47-AE35)/$AQ35</f>
        <v>15.582242800436537</v>
      </c>
      <c r="BH47" s="63">
        <f t="shared" si="109"/>
        <v>0.80097835588861899</v>
      </c>
      <c r="BI47" s="63">
        <f t="shared" si="109"/>
        <v>4.0209523213579494</v>
      </c>
      <c r="BJ47" s="63">
        <f t="shared" si="109"/>
        <v>2.6748885505623252</v>
      </c>
      <c r="BK47" s="63">
        <f t="shared" si="109"/>
        <v>1.9621828952155524</v>
      </c>
      <c r="BL47" s="63">
        <f t="shared" si="109"/>
        <v>1.9098439275058692</v>
      </c>
      <c r="BM47" s="63">
        <f t="shared" si="109"/>
        <v>4.0424354915556036</v>
      </c>
      <c r="BN47" s="63">
        <f t="shared" si="109"/>
        <v>2.0702754524756011</v>
      </c>
      <c r="BO47" s="63">
        <f t="shared" si="109"/>
        <v>3.5245163853257711</v>
      </c>
      <c r="BP47" s="63">
        <f t="shared" si="109"/>
        <v>0.46480660407365171</v>
      </c>
      <c r="BQ47" s="63">
        <f t="shared" si="109"/>
        <v>1.5595242406802243</v>
      </c>
      <c r="BR47" s="63">
        <f t="shared" si="109"/>
        <v>1.5326846859075929</v>
      </c>
      <c r="BS47" s="63">
        <f t="shared" si="46"/>
        <v>40.145331710985289</v>
      </c>
      <c r="BT47" s="55">
        <f t="shared" si="47"/>
        <v>41.763212148321237</v>
      </c>
      <c r="BV47" s="63">
        <f t="shared" ref="BV47:BV76" si="110">+AS$1*(AS47-AS35)/$BE35</f>
        <v>7.0278336221237003</v>
      </c>
      <c r="BW47" s="63">
        <f t="shared" ref="BW47:BW76" si="111">+AT$1*(AT47-AT35)/$BE35</f>
        <v>0.66592365137428389</v>
      </c>
      <c r="BX47" s="63">
        <f t="shared" ref="BX47:BX76" si="112">+AU$1*(AU47-AU35)/$BE35</f>
        <v>3.0269499725668414</v>
      </c>
      <c r="BY47" s="63">
        <f t="shared" ref="BY47:BY76" si="113">+AV$1*(AV47-AV35)/$BE35</f>
        <v>2.7845172956052702</v>
      </c>
      <c r="BZ47" s="63">
        <f t="shared" ref="BZ47:BZ76" si="114">+AW$1*(AW47-AW35)/$BE35</f>
        <v>3.3288290867332733</v>
      </c>
      <c r="CA47" s="63">
        <f t="shared" ref="CA47:CA76" si="115">+AX$1*(AX47-AX35)/$BE35</f>
        <v>3.3922345468366211</v>
      </c>
      <c r="CB47" s="63">
        <f t="shared" ref="CB47:CB76" si="116">+AY$1*(AY47-AY35)/$BE35</f>
        <v>5.9468880557353252</v>
      </c>
      <c r="CC47" s="63">
        <f t="shared" ref="CC47:CC76" si="117">+AZ$1*(AZ47-AZ35)/$BE35</f>
        <v>1.8895169730671268</v>
      </c>
      <c r="CD47" s="63">
        <f t="shared" ref="CD47:CD76" si="118">+BA$1*(BA47-BA35)/$BE35</f>
        <v>4.4438559389628587</v>
      </c>
      <c r="CE47" s="63">
        <f t="shared" ref="CE47:CE76" si="119">+BB$1*(BB47-BB35)/$BE35</f>
        <v>1.0893474262651723</v>
      </c>
      <c r="CF47" s="63">
        <f t="shared" ref="CF47:CF76" si="120">+BC$1*(BC47-BC35)/$BE35</f>
        <v>2.840844339637338</v>
      </c>
      <c r="CG47" s="63">
        <f t="shared" ref="CG47:CG76" si="121">+BD$1*(BD47-BD35)/$BE35</f>
        <v>2.0756681054181945</v>
      </c>
      <c r="CH47" s="63">
        <f t="shared" si="48"/>
        <v>38.512409014326003</v>
      </c>
      <c r="CI47" s="55">
        <f t="shared" si="49"/>
        <v>39.957653202214537</v>
      </c>
      <c r="CK47" s="63">
        <f t="shared" si="50"/>
        <v>16.210216333651775</v>
      </c>
      <c r="CL47" s="63">
        <f t="shared" si="51"/>
        <v>0.8332582538865001</v>
      </c>
      <c r="CM47" s="63">
        <f t="shared" si="52"/>
        <v>4.1829990606156917</v>
      </c>
      <c r="CN47" s="63">
        <f t="shared" si="53"/>
        <v>2.7826881295809858</v>
      </c>
      <c r="CO47" s="63">
        <f t="shared" si="54"/>
        <v>2.0412600178932006</v>
      </c>
      <c r="CP47" s="63">
        <f t="shared" si="55"/>
        <v>1.986811759056532</v>
      </c>
      <c r="CQ47" s="63">
        <f t="shared" si="56"/>
        <v>4.2053480151851117</v>
      </c>
      <c r="CR47" s="63">
        <f t="shared" si="57"/>
        <v>2.1537087686721286</v>
      </c>
      <c r="CS47" s="63">
        <f t="shared" si="58"/>
        <v>3.6665564649031488</v>
      </c>
      <c r="CT47" s="63">
        <f t="shared" si="59"/>
        <v>0.48353858310646014</v>
      </c>
      <c r="CU47" s="63">
        <f t="shared" si="60"/>
        <v>1.6223739831786106</v>
      </c>
      <c r="CV47" s="63">
        <f t="shared" si="61"/>
        <v>1.5944527785911002</v>
      </c>
      <c r="CW47" s="63">
        <f t="shared" si="62"/>
        <v>41.763212148321252</v>
      </c>
      <c r="CX47" s="63"/>
      <c r="CY47" s="63"/>
      <c r="CZ47" s="63">
        <f t="shared" si="63"/>
        <v>7.2915651298578359</v>
      </c>
      <c r="DA47" s="63">
        <f t="shared" si="64"/>
        <v>0.69091357829285671</v>
      </c>
      <c r="DB47" s="63">
        <f t="shared" si="65"/>
        <v>3.1405414607870221</v>
      </c>
      <c r="DC47" s="63">
        <f t="shared" si="66"/>
        <v>2.8890110819080599</v>
      </c>
      <c r="DD47" s="63">
        <f t="shared" si="67"/>
        <v>3.4537491063634649</v>
      </c>
      <c r="DE47" s="63">
        <f t="shared" si="68"/>
        <v>3.5195339650824815</v>
      </c>
      <c r="DF47" s="63">
        <f t="shared" si="69"/>
        <v>6.1700552275260625</v>
      </c>
      <c r="DG47" s="63">
        <f t="shared" si="70"/>
        <v>1.9604243375538868</v>
      </c>
      <c r="DH47" s="63">
        <f t="shared" si="71"/>
        <v>4.6106192532289425</v>
      </c>
      <c r="DI47" s="63">
        <f t="shared" si="72"/>
        <v>1.1302270564076398</v>
      </c>
      <c r="DJ47" s="63">
        <f t="shared" si="73"/>
        <v>2.9474518948549209</v>
      </c>
      <c r="DK47" s="63">
        <f t="shared" si="74"/>
        <v>2.153561110351367</v>
      </c>
      <c r="DL47" s="63">
        <f t="shared" si="75"/>
        <v>39.957653202214537</v>
      </c>
      <c r="DM47" s="63">
        <f t="shared" si="76"/>
        <v>39.957653202214537</v>
      </c>
      <c r="DN47" s="63"/>
      <c r="DO47" s="61">
        <f t="shared" si="2"/>
        <v>44044</v>
      </c>
      <c r="DP47" s="63">
        <f t="shared" si="77"/>
        <v>8.9186512037939387</v>
      </c>
      <c r="DQ47" s="63">
        <f t="shared" si="21"/>
        <v>0.14234467559364339</v>
      </c>
      <c r="DR47" s="63">
        <f t="shared" si="22"/>
        <v>1.0424575998286696</v>
      </c>
      <c r="DS47" s="63">
        <f t="shared" si="23"/>
        <v>-0.10632295232707412</v>
      </c>
      <c r="DT47" s="63">
        <f t="shared" si="24"/>
        <v>-1.4124890884702643</v>
      </c>
      <c r="DU47" s="63">
        <f t="shared" si="25"/>
        <v>-1.5327222060259496</v>
      </c>
      <c r="DV47" s="63">
        <f t="shared" si="26"/>
        <v>-1.9647072123409508</v>
      </c>
      <c r="DW47" s="63">
        <f t="shared" si="27"/>
        <v>0.19328443111824178</v>
      </c>
      <c r="DX47" s="63">
        <f t="shared" si="28"/>
        <v>-0.94406278832579371</v>
      </c>
      <c r="DY47" s="63">
        <f t="shared" si="29"/>
        <v>-0.64668847330117962</v>
      </c>
      <c r="DZ47" s="63">
        <f t="shared" si="30"/>
        <v>-1.3250779116763103</v>
      </c>
      <c r="EA47" s="63">
        <f t="shared" si="31"/>
        <v>-0.55910833176026675</v>
      </c>
      <c r="EB47" s="63">
        <f t="shared" si="32"/>
        <v>1.8055589461067143</v>
      </c>
      <c r="EC47" s="63"/>
      <c r="ED47" s="81">
        <f>+'Infla Interanual PondENGHO'!CI48</f>
        <v>1.8055589461067001E-2</v>
      </c>
      <c r="EE47" s="55">
        <f t="shared" si="78"/>
        <v>1.8055589461067001</v>
      </c>
    </row>
    <row r="48" spans="1:135" x14ac:dyDescent="0.3">
      <c r="A48" s="61">
        <f>+'Indice PondENGHO'!A47</f>
        <v>44075</v>
      </c>
      <c r="B48" s="55">
        <f>+'Indice PondENGHO'!B47</f>
        <v>9</v>
      </c>
      <c r="C48" s="55">
        <f>+'Indice PondENGHO'!C47</f>
        <v>2020</v>
      </c>
      <c r="D48" s="62">
        <f>+'Indice PondENGHO'!BL47</f>
        <v>349.20306396484375</v>
      </c>
      <c r="E48" s="62">
        <f>+'Indice PondENGHO'!BM47</f>
        <v>347.3697509765625</v>
      </c>
      <c r="F48" s="62">
        <f>+'Indice PondENGHO'!BN47</f>
        <v>347.19854736328125</v>
      </c>
      <c r="G48" s="62">
        <f>+'Indice PondENGHO'!BO47</f>
        <v>345.90087890625</v>
      </c>
      <c r="H48" s="62">
        <f>+'Indice PondENGHO'!BP47</f>
        <v>343.5982666015625</v>
      </c>
      <c r="I48" s="62">
        <f>+'Indice PondENGHO'!CD47</f>
        <v>346.01776123046875</v>
      </c>
      <c r="K48" s="63">
        <f t="shared" si="33"/>
        <v>4.6176707120641902</v>
      </c>
      <c r="L48" s="63">
        <f t="shared" si="34"/>
        <v>5.7533410986181508</v>
      </c>
      <c r="M48" s="63">
        <f t="shared" si="35"/>
        <v>6.5211147891180214</v>
      </c>
      <c r="N48" s="63">
        <f t="shared" si="36"/>
        <v>8.1192249165020041</v>
      </c>
      <c r="O48" s="63">
        <f t="shared" si="37"/>
        <v>11.555359288124155</v>
      </c>
      <c r="P48" s="63">
        <f t="shared" si="38"/>
        <v>36.566710804426521</v>
      </c>
      <c r="Q48" s="63">
        <f t="shared" si="39"/>
        <v>36.5668528139133</v>
      </c>
      <c r="S48" s="62">
        <f>+'Indice PondENGHO'!D47</f>
        <v>360.55886840820313</v>
      </c>
      <c r="T48" s="62">
        <f>+'Indice PondENGHO'!P47</f>
        <v>359.67266845703125</v>
      </c>
      <c r="U48" s="62">
        <f>+'Indice PondENGHO'!AB47</f>
        <v>358.9912109375</v>
      </c>
      <c r="V48" s="62">
        <f>+'Indice PondENGHO'!AN47</f>
        <v>358.36944580078125</v>
      </c>
      <c r="W48" s="62">
        <f>+'Indice PondENGHO'!AZ47</f>
        <v>357.49502563476563</v>
      </c>
      <c r="Y48" s="63">
        <f t="shared" si="40"/>
        <v>14.285269131971223</v>
      </c>
      <c r="Z48" s="63">
        <f t="shared" si="41"/>
        <v>11.408387318585708</v>
      </c>
      <c r="AA48" s="63">
        <f t="shared" si="42"/>
        <v>10.407181090550495</v>
      </c>
      <c r="AB48" s="63">
        <f t="shared" si="43"/>
        <v>8.6211680868058771</v>
      </c>
      <c r="AC48" s="63">
        <f t="shared" si="44"/>
        <v>6.3988252579503779</v>
      </c>
      <c r="AE48" s="62">
        <f>+'Indice PondENGHO'!D47</f>
        <v>360.55886840820313</v>
      </c>
      <c r="AF48" s="62">
        <f>+'Indice PondENGHO'!E47</f>
        <v>292.62777709960938</v>
      </c>
      <c r="AG48" s="62">
        <f>+'Indice PondENGHO'!F47</f>
        <v>325.06146240234375</v>
      </c>
      <c r="AH48" s="62">
        <f>+'Indice PondENGHO'!G47</f>
        <v>350.90731811523438</v>
      </c>
      <c r="AI48" s="62">
        <f>+'Indice PondENGHO'!H47</f>
        <v>356.09686279296875</v>
      </c>
      <c r="AJ48" s="62">
        <f>+'Indice PondENGHO'!I47</f>
        <v>384.32022094726563</v>
      </c>
      <c r="AK48" s="62">
        <f>+'Indice PondENGHO'!J47</f>
        <v>359.94088745117188</v>
      </c>
      <c r="AL48" s="62">
        <f>+'Indice PondENGHO'!K47</f>
        <v>373.2469482421875</v>
      </c>
      <c r="AM48" s="62">
        <f>+'Indice PondENGHO'!L47</f>
        <v>341.58953857421875</v>
      </c>
      <c r="AN48" s="62">
        <f>+'Indice PondENGHO'!M47</f>
        <v>297.75457763671875</v>
      </c>
      <c r="AO48" s="62">
        <f>+'Indice PondENGHO'!N47</f>
        <v>313.3544921875</v>
      </c>
      <c r="AP48" s="62">
        <f>+'Indice PondENGHO'!O47</f>
        <v>341.607421875</v>
      </c>
      <c r="AQ48" s="62">
        <f t="shared" si="0"/>
        <v>349.20306396484375</v>
      </c>
      <c r="AR48" s="62"/>
      <c r="AS48" s="62">
        <f>+'Indice PondENGHO'!AZ47</f>
        <v>357.49502563476563</v>
      </c>
      <c r="AT48" s="62">
        <f>+'Indice PondENGHO'!BA47</f>
        <v>292.86569213867188</v>
      </c>
      <c r="AU48" s="62">
        <f>+'Indice PondENGHO'!BB47</f>
        <v>328.31979370117188</v>
      </c>
      <c r="AV48" s="62">
        <f>+'Indice PondENGHO'!BC47</f>
        <v>340.92950439453125</v>
      </c>
      <c r="AW48" s="62">
        <f>+'Indice PondENGHO'!BD47</f>
        <v>356.5960693359375</v>
      </c>
      <c r="AX48" s="62">
        <f>+'Indice PondENGHO'!BE47</f>
        <v>371.927978515625</v>
      </c>
      <c r="AY48" s="62">
        <f>+'Indice PondENGHO'!BF47</f>
        <v>357.66476440429688</v>
      </c>
      <c r="AZ48" s="62">
        <f>+'Indice PondENGHO'!BG47</f>
        <v>371.33221435546875</v>
      </c>
      <c r="BA48" s="62">
        <f>+'Indice PondENGHO'!BH47</f>
        <v>339.01480102539063</v>
      </c>
      <c r="BB48" s="62">
        <f>+'Indice PondENGHO'!BI47</f>
        <v>299.26541137695313</v>
      </c>
      <c r="BC48" s="62">
        <f>+'Indice PondENGHO'!BJ47</f>
        <v>309.09930419921875</v>
      </c>
      <c r="BD48" s="62">
        <f>+'Indice PondENGHO'!BK47</f>
        <v>340.03115844726563</v>
      </c>
      <c r="BE48" s="62">
        <f t="shared" si="1"/>
        <v>343.5982666015625</v>
      </c>
      <c r="BG48" s="63">
        <f t="shared" ref="BG48:BR48" si="122">+AE$1*(AE48-AE36)/$AQ36</f>
        <v>14.285269131971223</v>
      </c>
      <c r="BH48" s="63">
        <f t="shared" si="122"/>
        <v>0.75668193120233596</v>
      </c>
      <c r="BI48" s="63">
        <f t="shared" si="122"/>
        <v>3.716925372058947</v>
      </c>
      <c r="BJ48" s="63">
        <f t="shared" si="122"/>
        <v>2.4824576346071727</v>
      </c>
      <c r="BK48" s="63">
        <f t="shared" si="122"/>
        <v>1.725302504468629</v>
      </c>
      <c r="BL48" s="63">
        <f t="shared" si="122"/>
        <v>1.6680478670789767</v>
      </c>
      <c r="BM48" s="63">
        <f t="shared" si="122"/>
        <v>3.8378346316599452</v>
      </c>
      <c r="BN48" s="63">
        <f t="shared" si="122"/>
        <v>1.6204245667055515</v>
      </c>
      <c r="BO48" s="63">
        <f t="shared" si="122"/>
        <v>3.0373961250947858</v>
      </c>
      <c r="BP48" s="63">
        <f t="shared" si="122"/>
        <v>0.44314484702230283</v>
      </c>
      <c r="BQ48" s="63">
        <f t="shared" si="122"/>
        <v>1.3628402299591937</v>
      </c>
      <c r="BR48" s="63">
        <f t="shared" si="122"/>
        <v>1.249536353151496</v>
      </c>
      <c r="BS48" s="63">
        <f t="shared" si="46"/>
        <v>36.185861194980561</v>
      </c>
      <c r="BT48" s="55">
        <f t="shared" si="47"/>
        <v>37.803634247581506</v>
      </c>
      <c r="BV48" s="63">
        <f t="shared" si="110"/>
        <v>6.3988252579503779</v>
      </c>
      <c r="BW48" s="63">
        <f t="shared" si="111"/>
        <v>0.62763544289914119</v>
      </c>
      <c r="BX48" s="63">
        <f t="shared" si="112"/>
        <v>2.7945926849998135</v>
      </c>
      <c r="BY48" s="63">
        <f t="shared" si="113"/>
        <v>2.6031161213706335</v>
      </c>
      <c r="BZ48" s="63">
        <f t="shared" si="114"/>
        <v>2.9058325729461396</v>
      </c>
      <c r="CA48" s="63">
        <f t="shared" si="115"/>
        <v>2.9331600683430512</v>
      </c>
      <c r="CB48" s="63">
        <f t="shared" si="116"/>
        <v>5.6895633362412985</v>
      </c>
      <c r="CC48" s="63">
        <f t="shared" si="117"/>
        <v>1.4728986557563377</v>
      </c>
      <c r="CD48" s="63">
        <f t="shared" si="118"/>
        <v>3.7828008419631685</v>
      </c>
      <c r="CE48" s="63">
        <f t="shared" si="119"/>
        <v>1.0407492437128978</v>
      </c>
      <c r="CF48" s="63">
        <f t="shared" si="120"/>
        <v>2.4908284069435402</v>
      </c>
      <c r="CG48" s="63">
        <f t="shared" si="121"/>
        <v>1.7254482483355782</v>
      </c>
      <c r="CH48" s="63">
        <f t="shared" si="48"/>
        <v>34.465450881461983</v>
      </c>
      <c r="CI48" s="55">
        <f t="shared" si="49"/>
        <v>35.807396424652119</v>
      </c>
      <c r="CK48" s="63">
        <f t="shared" si="50"/>
        <v>14.923925300089749</v>
      </c>
      <c r="CL48" s="63">
        <f t="shared" si="51"/>
        <v>0.79051115613339795</v>
      </c>
      <c r="CM48" s="63">
        <f t="shared" si="52"/>
        <v>3.8830991622319941</v>
      </c>
      <c r="CN48" s="63">
        <f t="shared" si="53"/>
        <v>2.5934416745848656</v>
      </c>
      <c r="CO48" s="63">
        <f t="shared" si="54"/>
        <v>1.8024361640566848</v>
      </c>
      <c r="CP48" s="63">
        <f t="shared" si="55"/>
        <v>1.7426218249922174</v>
      </c>
      <c r="CQ48" s="63">
        <f t="shared" si="56"/>
        <v>4.0094139513832898</v>
      </c>
      <c r="CR48" s="63">
        <f t="shared" si="57"/>
        <v>1.6928694142570155</v>
      </c>
      <c r="CS48" s="63">
        <f t="shared" si="58"/>
        <v>3.1731899804565726</v>
      </c>
      <c r="CT48" s="63">
        <f t="shared" si="59"/>
        <v>0.46295666766818244</v>
      </c>
      <c r="CU48" s="63">
        <f t="shared" si="60"/>
        <v>1.4237691708830673</v>
      </c>
      <c r="CV48" s="63">
        <f t="shared" si="61"/>
        <v>1.3053997808444688</v>
      </c>
      <c r="CW48" s="63">
        <f t="shared" si="62"/>
        <v>37.803634247581506</v>
      </c>
      <c r="CX48" s="63"/>
      <c r="CY48" s="63"/>
      <c r="CZ48" s="63">
        <f t="shared" si="63"/>
        <v>6.6479696856873627</v>
      </c>
      <c r="DA48" s="63">
        <f t="shared" si="64"/>
        <v>0.65207303369821279</v>
      </c>
      <c r="DB48" s="63">
        <f t="shared" si="65"/>
        <v>2.9034028442391455</v>
      </c>
      <c r="DC48" s="63">
        <f t="shared" si="66"/>
        <v>2.7044709560859577</v>
      </c>
      <c r="DD48" s="63">
        <f t="shared" si="67"/>
        <v>3.0189739644205571</v>
      </c>
      <c r="DE48" s="63">
        <f t="shared" si="68"/>
        <v>3.0473654821852758</v>
      </c>
      <c r="DF48" s="63">
        <f t="shared" si="69"/>
        <v>5.9110919675662332</v>
      </c>
      <c r="DG48" s="63">
        <f t="shared" si="70"/>
        <v>1.5302473842978841</v>
      </c>
      <c r="DH48" s="63">
        <f t="shared" si="71"/>
        <v>3.9300878380946709</v>
      </c>
      <c r="DI48" s="63">
        <f t="shared" si="72"/>
        <v>1.0812718184496246</v>
      </c>
      <c r="DJ48" s="63">
        <f t="shared" si="73"/>
        <v>2.5878112112899978</v>
      </c>
      <c r="DK48" s="63">
        <f t="shared" si="74"/>
        <v>1.7926302386371928</v>
      </c>
      <c r="DL48" s="63">
        <f t="shared" si="75"/>
        <v>35.807396424652119</v>
      </c>
      <c r="DM48" s="63">
        <f t="shared" si="76"/>
        <v>35.807396424652119</v>
      </c>
      <c r="DN48" s="63"/>
      <c r="DO48" s="61">
        <f t="shared" si="2"/>
        <v>44075</v>
      </c>
      <c r="DP48" s="63">
        <f t="shared" si="77"/>
        <v>8.2759556144023865</v>
      </c>
      <c r="DQ48" s="63">
        <f t="shared" si="21"/>
        <v>0.13843812243518516</v>
      </c>
      <c r="DR48" s="63">
        <f t="shared" si="22"/>
        <v>0.97969631799284862</v>
      </c>
      <c r="DS48" s="63">
        <f t="shared" si="23"/>
        <v>-0.11102928150109204</v>
      </c>
      <c r="DT48" s="63">
        <f t="shared" si="24"/>
        <v>-1.2165378003638723</v>
      </c>
      <c r="DU48" s="63">
        <f t="shared" si="25"/>
        <v>-1.3047436571930584</v>
      </c>
      <c r="DV48" s="63">
        <f t="shared" si="26"/>
        <v>-1.9016780161829434</v>
      </c>
      <c r="DW48" s="63">
        <f t="shared" si="27"/>
        <v>0.16262202995913144</v>
      </c>
      <c r="DX48" s="63">
        <f t="shared" si="28"/>
        <v>-0.75689785763809825</v>
      </c>
      <c r="DY48" s="63">
        <f t="shared" si="29"/>
        <v>-0.61831515078144217</v>
      </c>
      <c r="DZ48" s="63">
        <f t="shared" si="30"/>
        <v>-1.1640420404069305</v>
      </c>
      <c r="EA48" s="63">
        <f t="shared" si="31"/>
        <v>-0.487230457792724</v>
      </c>
      <c r="EB48" s="63">
        <f t="shared" si="32"/>
        <v>1.9962378229293876</v>
      </c>
      <c r="EC48" s="63"/>
      <c r="ED48" s="81">
        <f>+'Infla Interanual PondENGHO'!CI49</f>
        <v>1.996237822929392E-2</v>
      </c>
      <c r="EE48" s="55">
        <f t="shared" si="78"/>
        <v>1.996237822929392</v>
      </c>
    </row>
    <row r="49" spans="1:148" x14ac:dyDescent="0.3">
      <c r="A49" s="61">
        <f>+'Indice PondENGHO'!A48</f>
        <v>44105</v>
      </c>
      <c r="B49" s="55">
        <f>+'Indice PondENGHO'!B48</f>
        <v>10</v>
      </c>
      <c r="C49" s="55">
        <f>+'Indice PondENGHO'!C48</f>
        <v>2020</v>
      </c>
      <c r="D49" s="62">
        <f>+'Indice PondENGHO'!BL48</f>
        <v>361.84912109375</v>
      </c>
      <c r="E49" s="62">
        <f>+'Indice PondENGHO'!BM48</f>
        <v>359.6038818359375</v>
      </c>
      <c r="F49" s="62">
        <f>+'Indice PondENGHO'!BN48</f>
        <v>359.31216430664063</v>
      </c>
      <c r="G49" s="62">
        <f>+'Indice PondENGHO'!BO48</f>
        <v>357.82965087890625</v>
      </c>
      <c r="H49" s="62">
        <f>+'Indice PondENGHO'!BP48</f>
        <v>355.06314086914063</v>
      </c>
      <c r="I49" s="62">
        <f>+'Indice PondENGHO'!CD48</f>
        <v>357.96435546875</v>
      </c>
      <c r="K49" s="63">
        <f t="shared" si="33"/>
        <v>4.7497282757818846</v>
      </c>
      <c r="L49" s="63">
        <f t="shared" si="34"/>
        <v>5.8799410518607358</v>
      </c>
      <c r="M49" s="63">
        <f t="shared" si="35"/>
        <v>6.6469326640779203</v>
      </c>
      <c r="N49" s="63">
        <f t="shared" si="36"/>
        <v>8.2411805159294271</v>
      </c>
      <c r="O49" s="63">
        <f t="shared" si="37"/>
        <v>11.634756537558909</v>
      </c>
      <c r="P49" s="63">
        <f t="shared" si="38"/>
        <v>37.152539045208876</v>
      </c>
      <c r="Q49" s="63">
        <f t="shared" si="39"/>
        <v>37.152729788995906</v>
      </c>
      <c r="S49" s="62">
        <f>+'Indice PondENGHO'!D48</f>
        <v>375.83258056640625</v>
      </c>
      <c r="T49" s="62">
        <f>+'Indice PondENGHO'!P48</f>
        <v>374.72067260742188</v>
      </c>
      <c r="U49" s="62">
        <f>+'Indice PondENGHO'!AB48</f>
        <v>373.85269165039063</v>
      </c>
      <c r="V49" s="62">
        <f>+'Indice PondENGHO'!AN48</f>
        <v>373.07083129882813</v>
      </c>
      <c r="W49" s="62">
        <f>+'Indice PondENGHO'!AZ48</f>
        <v>371.99652099609375</v>
      </c>
      <c r="Y49" s="63">
        <f t="shared" si="40"/>
        <v>15.336336379568529</v>
      </c>
      <c r="Z49" s="63">
        <f t="shared" si="41"/>
        <v>12.208455642697549</v>
      </c>
      <c r="AA49" s="63">
        <f t="shared" si="42"/>
        <v>11.109063351681682</v>
      </c>
      <c r="AB49" s="63">
        <f t="shared" si="43"/>
        <v>9.1793270921477497</v>
      </c>
      <c r="AC49" s="63">
        <f t="shared" si="44"/>
        <v>6.7947895255733233</v>
      </c>
      <c r="AE49" s="62">
        <f>+'Indice PondENGHO'!D48</f>
        <v>375.83258056640625</v>
      </c>
      <c r="AF49" s="62">
        <f>+'Indice PondENGHO'!E48</f>
        <v>297.80303955078125</v>
      </c>
      <c r="AG49" s="62">
        <f>+'Indice PondENGHO'!F48</f>
        <v>341.22860717773438</v>
      </c>
      <c r="AH49" s="62">
        <f>+'Indice PondENGHO'!G48</f>
        <v>359.0675048828125</v>
      </c>
      <c r="AI49" s="62">
        <f>+'Indice PondENGHO'!H48</f>
        <v>371.34878540039063</v>
      </c>
      <c r="AJ49" s="62">
        <f>+'Indice PondENGHO'!I48</f>
        <v>396.61593627929688</v>
      </c>
      <c r="AK49" s="62">
        <f>+'Indice PondENGHO'!J48</f>
        <v>374.73513793945313</v>
      </c>
      <c r="AL49" s="62">
        <f>+'Indice PondENGHO'!K48</f>
        <v>372.35922241210938</v>
      </c>
      <c r="AM49" s="62">
        <f>+'Indice PondENGHO'!L48</f>
        <v>349.69464111328125</v>
      </c>
      <c r="AN49" s="62">
        <f>+'Indice PondENGHO'!M48</f>
        <v>300.48779296875</v>
      </c>
      <c r="AO49" s="62">
        <f>+'Indice PondENGHO'!N48</f>
        <v>324.22396850585938</v>
      </c>
      <c r="AP49" s="62">
        <f>+'Indice PondENGHO'!O48</f>
        <v>348.94488525390625</v>
      </c>
      <c r="AQ49" s="62">
        <f t="shared" si="0"/>
        <v>361.84912109375</v>
      </c>
      <c r="AR49" s="62"/>
      <c r="AS49" s="62">
        <f>+'Indice PondENGHO'!AZ48</f>
        <v>371.99652099609375</v>
      </c>
      <c r="AT49" s="62">
        <f>+'Indice PondENGHO'!BA48</f>
        <v>298.17636108398438</v>
      </c>
      <c r="AU49" s="62">
        <f>+'Indice PondENGHO'!BB48</f>
        <v>345.58099365234375</v>
      </c>
      <c r="AV49" s="62">
        <f>+'Indice PondENGHO'!BC48</f>
        <v>348.9703369140625</v>
      </c>
      <c r="AW49" s="62">
        <f>+'Indice PondENGHO'!BD48</f>
        <v>371.58441162109375</v>
      </c>
      <c r="AX49" s="62">
        <f>+'Indice PondENGHO'!BE48</f>
        <v>382.80072021484375</v>
      </c>
      <c r="AY49" s="62">
        <f>+'Indice PondENGHO'!BF48</f>
        <v>372.38217163085938</v>
      </c>
      <c r="AZ49" s="62">
        <f>+'Indice PondENGHO'!BG48</f>
        <v>370.31271362304688</v>
      </c>
      <c r="BA49" s="62">
        <f>+'Indice PondENGHO'!BH48</f>
        <v>347.650390625</v>
      </c>
      <c r="BB49" s="62">
        <f>+'Indice PondENGHO'!BI48</f>
        <v>299.96957397460938</v>
      </c>
      <c r="BC49" s="62">
        <f>+'Indice PondENGHO'!BJ48</f>
        <v>319.57406616210938</v>
      </c>
      <c r="BD49" s="62">
        <f>+'Indice PondENGHO'!BK48</f>
        <v>346.70376586914063</v>
      </c>
      <c r="BE49" s="62">
        <f t="shared" si="1"/>
        <v>355.06314086914063</v>
      </c>
      <c r="BG49" s="63">
        <f t="shared" ref="BG49:BR49" si="123">+AE$1*(AE49-AE37)/$AQ37</f>
        <v>15.336336379568529</v>
      </c>
      <c r="BH49" s="63">
        <f t="shared" si="123"/>
        <v>0.67432813841229922</v>
      </c>
      <c r="BI49" s="63">
        <f t="shared" si="123"/>
        <v>3.8775303583189036</v>
      </c>
      <c r="BJ49" s="63">
        <f t="shared" si="123"/>
        <v>2.5774316894272529</v>
      </c>
      <c r="BK49" s="63">
        <f t="shared" si="123"/>
        <v>1.614203902421542</v>
      </c>
      <c r="BL49" s="63">
        <f t="shared" si="123"/>
        <v>1.6058771784946813</v>
      </c>
      <c r="BM49" s="63">
        <f t="shared" si="123"/>
        <v>3.9461268874907334</v>
      </c>
      <c r="BN49" s="63">
        <f t="shared" si="123"/>
        <v>1.5297477110397295</v>
      </c>
      <c r="BO49" s="63">
        <f t="shared" si="123"/>
        <v>3.0456918743978378</v>
      </c>
      <c r="BP49" s="63">
        <f t="shared" si="123"/>
        <v>0.41322751184308498</v>
      </c>
      <c r="BQ49" s="63">
        <f t="shared" si="123"/>
        <v>1.4082116105131575</v>
      </c>
      <c r="BR49" s="63">
        <f t="shared" si="123"/>
        <v>1.1810407266780949</v>
      </c>
      <c r="BS49" s="63">
        <f t="shared" si="46"/>
        <v>37.209753968605838</v>
      </c>
      <c r="BT49" s="55">
        <f t="shared" si="47"/>
        <v>38.987724915927416</v>
      </c>
      <c r="BV49" s="63">
        <f t="shared" si="110"/>
        <v>6.7947895255733233</v>
      </c>
      <c r="BW49" s="63">
        <f t="shared" si="111"/>
        <v>0.55603016406386896</v>
      </c>
      <c r="BX49" s="63">
        <f t="shared" si="112"/>
        <v>2.9319342317494259</v>
      </c>
      <c r="BY49" s="63">
        <f t="shared" si="113"/>
        <v>2.6555716721280023</v>
      </c>
      <c r="BZ49" s="63">
        <f t="shared" si="114"/>
        <v>2.6877027700951079</v>
      </c>
      <c r="CA49" s="63">
        <f t="shared" si="115"/>
        <v>2.7836219403657529</v>
      </c>
      <c r="CB49" s="63">
        <f t="shared" si="116"/>
        <v>5.8444829603330231</v>
      </c>
      <c r="CC49" s="63">
        <f t="shared" si="117"/>
        <v>1.395332016648726</v>
      </c>
      <c r="CD49" s="63">
        <f t="shared" si="118"/>
        <v>3.8121037085405587</v>
      </c>
      <c r="CE49" s="63">
        <f t="shared" si="119"/>
        <v>0.96193838779007246</v>
      </c>
      <c r="CF49" s="63">
        <f t="shared" si="120"/>
        <v>2.551004429265566</v>
      </c>
      <c r="CG49" s="63">
        <f t="shared" si="121"/>
        <v>1.6178296114467481</v>
      </c>
      <c r="CH49" s="63">
        <f t="shared" si="48"/>
        <v>34.592341418000174</v>
      </c>
      <c r="CI49" s="55">
        <f t="shared" si="49"/>
        <v>35.987284783197417</v>
      </c>
      <c r="CK49" s="63">
        <f t="shared" si="50"/>
        <v>16.069143173836228</v>
      </c>
      <c r="CL49" s="63">
        <f t="shared" si="51"/>
        <v>0.70654914799140212</v>
      </c>
      <c r="CM49" s="63">
        <f t="shared" si="52"/>
        <v>4.0628080231555233</v>
      </c>
      <c r="CN49" s="63">
        <f t="shared" si="53"/>
        <v>2.7005875336280503</v>
      </c>
      <c r="CO49" s="63">
        <f t="shared" si="54"/>
        <v>1.6913344215854167</v>
      </c>
      <c r="CP49" s="63">
        <f t="shared" si="55"/>
        <v>1.6826098268948626</v>
      </c>
      <c r="CQ49" s="63">
        <f t="shared" si="56"/>
        <v>4.134682258384144</v>
      </c>
      <c r="CR49" s="63">
        <f t="shared" si="57"/>
        <v>1.6028427115940216</v>
      </c>
      <c r="CS49" s="63">
        <f t="shared" si="58"/>
        <v>3.1912223090183289</v>
      </c>
      <c r="CT49" s="63">
        <f t="shared" si="59"/>
        <v>0.43297250965497236</v>
      </c>
      <c r="CU49" s="63">
        <f t="shared" si="60"/>
        <v>1.4754993258064584</v>
      </c>
      <c r="CV49" s="63">
        <f t="shared" si="61"/>
        <v>1.2374736743780146</v>
      </c>
      <c r="CW49" s="63">
        <f t="shared" si="62"/>
        <v>38.987724915927423</v>
      </c>
      <c r="CX49" s="63"/>
      <c r="CY49" s="63"/>
      <c r="CZ49" s="63">
        <f t="shared" si="63"/>
        <v>7.068790826961906</v>
      </c>
      <c r="DA49" s="63">
        <f t="shared" si="64"/>
        <v>0.57845219612113896</v>
      </c>
      <c r="DB49" s="63">
        <f t="shared" si="65"/>
        <v>3.0501650896827766</v>
      </c>
      <c r="DC49" s="63">
        <f t="shared" si="66"/>
        <v>2.7626581523427567</v>
      </c>
      <c r="DD49" s="63">
        <f t="shared" si="67"/>
        <v>2.7960849435207993</v>
      </c>
      <c r="DE49" s="63">
        <f t="shared" si="68"/>
        <v>2.8958720742901991</v>
      </c>
      <c r="DF49" s="63">
        <f t="shared" si="69"/>
        <v>6.0801629517510829</v>
      </c>
      <c r="DG49" s="63">
        <f t="shared" si="70"/>
        <v>1.451599070542297</v>
      </c>
      <c r="DH49" s="63">
        <f t="shared" si="71"/>
        <v>3.9658275837595225</v>
      </c>
      <c r="DI49" s="63">
        <f t="shared" si="72"/>
        <v>1.0007287534251104</v>
      </c>
      <c r="DJ49" s="63">
        <f t="shared" si="73"/>
        <v>2.6538742136549249</v>
      </c>
      <c r="DK49" s="63">
        <f t="shared" si="74"/>
        <v>1.6830689271449031</v>
      </c>
      <c r="DL49" s="63">
        <f t="shared" si="75"/>
        <v>35.987284783197417</v>
      </c>
      <c r="DM49" s="63">
        <f t="shared" si="76"/>
        <v>35.987284783197417</v>
      </c>
      <c r="DN49" s="63"/>
      <c r="DO49" s="61">
        <f t="shared" si="2"/>
        <v>44105</v>
      </c>
      <c r="DP49" s="63">
        <f t="shared" si="77"/>
        <v>9.0003523468743225</v>
      </c>
      <c r="DQ49" s="63">
        <f t="shared" si="21"/>
        <v>0.12809695187026315</v>
      </c>
      <c r="DR49" s="63">
        <f t="shared" si="22"/>
        <v>1.0126429334727467</v>
      </c>
      <c r="DS49" s="63">
        <f t="shared" si="23"/>
        <v>-6.2070618714706427E-2</v>
      </c>
      <c r="DT49" s="63">
        <f t="shared" si="24"/>
        <v>-1.1047505219353826</v>
      </c>
      <c r="DU49" s="63">
        <f t="shared" si="25"/>
        <v>-1.2132622473953365</v>
      </c>
      <c r="DV49" s="63">
        <f t="shared" si="26"/>
        <v>-1.9454806933669389</v>
      </c>
      <c r="DW49" s="63">
        <f t="shared" si="27"/>
        <v>0.15124364105172461</v>
      </c>
      <c r="DX49" s="63">
        <f t="shared" si="28"/>
        <v>-0.77460527474119356</v>
      </c>
      <c r="DY49" s="63">
        <f t="shared" si="29"/>
        <v>-0.567756243770138</v>
      </c>
      <c r="DZ49" s="63">
        <f t="shared" si="30"/>
        <v>-1.1783748878484666</v>
      </c>
      <c r="EA49" s="63">
        <f t="shared" si="31"/>
        <v>-0.44559525276688849</v>
      </c>
      <c r="EB49" s="63">
        <f t="shared" si="32"/>
        <v>3.0004401327300059</v>
      </c>
      <c r="EC49" s="63"/>
      <c r="ED49" s="81">
        <f>+'Infla Interanual PondENGHO'!CI50</f>
        <v>3.0004401327299979E-2</v>
      </c>
      <c r="EE49" s="55">
        <f t="shared" si="78"/>
        <v>3.0004401327299979</v>
      </c>
    </row>
    <row r="50" spans="1:148" x14ac:dyDescent="0.3">
      <c r="A50" s="61">
        <f>+'Indice PondENGHO'!A49</f>
        <v>44136</v>
      </c>
      <c r="B50" s="55">
        <f>+'Indice PondENGHO'!B49</f>
        <v>11</v>
      </c>
      <c r="C50" s="55">
        <f>+'Indice PondENGHO'!C49</f>
        <v>2020</v>
      </c>
      <c r="D50" s="62">
        <f>+'Indice PondENGHO'!BL49</f>
        <v>374.55154418945313</v>
      </c>
      <c r="E50" s="62">
        <f>+'Indice PondENGHO'!BM49</f>
        <v>372.06875610351563</v>
      </c>
      <c r="F50" s="62">
        <f>+'Indice PondENGHO'!BN49</f>
        <v>371.76336669921875</v>
      </c>
      <c r="G50" s="62">
        <f>+'Indice PondENGHO'!BO49</f>
        <v>370.29046630859375</v>
      </c>
      <c r="H50" s="62">
        <f>+'Indice PondENGHO'!BP49</f>
        <v>367.47265625</v>
      </c>
      <c r="I50" s="62">
        <f>+'Indice PondENGHO'!CD49</f>
        <v>370.43701171875</v>
      </c>
      <c r="K50" s="63">
        <f t="shared" si="33"/>
        <v>4.558983999774993</v>
      </c>
      <c r="L50" s="63">
        <f t="shared" si="34"/>
        <v>5.6375453044473209</v>
      </c>
      <c r="M50" s="63">
        <f t="shared" si="35"/>
        <v>6.3666020347650436</v>
      </c>
      <c r="N50" s="63">
        <f t="shared" si="36"/>
        <v>7.9172853094895261</v>
      </c>
      <c r="O50" s="63">
        <f t="shared" si="37"/>
        <v>11.231158144433381</v>
      </c>
      <c r="P50" s="63">
        <f t="shared" si="38"/>
        <v>35.711574792910262</v>
      </c>
      <c r="Q50" s="63">
        <f t="shared" si="39"/>
        <v>35.711723830742926</v>
      </c>
      <c r="S50" s="62">
        <f>+'Indice PondENGHO'!D49</f>
        <v>388.91171264648438</v>
      </c>
      <c r="T50" s="62">
        <f>+'Indice PondENGHO'!P49</f>
        <v>387.79437255859375</v>
      </c>
      <c r="U50" s="62">
        <f>+'Indice PondENGHO'!AB49</f>
        <v>387.01174926757813</v>
      </c>
      <c r="V50" s="62">
        <f>+'Indice PondENGHO'!AN49</f>
        <v>386.22552490234375</v>
      </c>
      <c r="W50" s="62">
        <f>+'Indice PondENGHO'!AZ49</f>
        <v>385.01541137695313</v>
      </c>
      <c r="Y50" s="63">
        <f t="shared" si="40"/>
        <v>14.388303907699001</v>
      </c>
      <c r="Z50" s="63">
        <f t="shared" si="41"/>
        <v>11.418204248326472</v>
      </c>
      <c r="AA50" s="63">
        <f t="shared" si="42"/>
        <v>10.37173134263541</v>
      </c>
      <c r="AB50" s="63">
        <f t="shared" si="43"/>
        <v>8.5650255421881383</v>
      </c>
      <c r="AC50" s="63">
        <f t="shared" si="44"/>
        <v>6.326319547313088</v>
      </c>
      <c r="AE50" s="62">
        <f>+'Indice PondENGHO'!D49</f>
        <v>388.91171264648438</v>
      </c>
      <c r="AF50" s="62">
        <f>+'Indice PondENGHO'!E49</f>
        <v>305.3226318359375</v>
      </c>
      <c r="AG50" s="62">
        <f>+'Indice PondENGHO'!F49</f>
        <v>357.07672119140625</v>
      </c>
      <c r="AH50" s="62">
        <f>+'Indice PondENGHO'!G49</f>
        <v>367.7042236328125</v>
      </c>
      <c r="AI50" s="62">
        <f>+'Indice PondENGHO'!H49</f>
        <v>387.42745971679688</v>
      </c>
      <c r="AJ50" s="62">
        <f>+'Indice PondENGHO'!I49</f>
        <v>411.80682373046875</v>
      </c>
      <c r="AK50" s="62">
        <f>+'Indice PondENGHO'!J49</f>
        <v>388.24932861328125</v>
      </c>
      <c r="AL50" s="62">
        <f>+'Indice PondENGHO'!K49</f>
        <v>371.37564086914063</v>
      </c>
      <c r="AM50" s="62">
        <f>+'Indice PondENGHO'!L49</f>
        <v>368.46856689453125</v>
      </c>
      <c r="AN50" s="62">
        <f>+'Indice PondENGHO'!M49</f>
        <v>307.86050415039063</v>
      </c>
      <c r="AO50" s="62">
        <f>+'Indice PondENGHO'!N49</f>
        <v>335.02511596679688</v>
      </c>
      <c r="AP50" s="62">
        <f>+'Indice PondENGHO'!O49</f>
        <v>357.41519165039063</v>
      </c>
      <c r="AQ50" s="62">
        <f t="shared" si="0"/>
        <v>374.55154418945313</v>
      </c>
      <c r="AR50" s="62"/>
      <c r="AS50" s="62">
        <f>+'Indice PondENGHO'!AZ49</f>
        <v>385.01541137695313</v>
      </c>
      <c r="AT50" s="62">
        <f>+'Indice PondENGHO'!BA49</f>
        <v>305.52896118164063</v>
      </c>
      <c r="AU50" s="62">
        <f>+'Indice PondENGHO'!BB49</f>
        <v>360.76406860351563</v>
      </c>
      <c r="AV50" s="62">
        <f>+'Indice PondENGHO'!BC49</f>
        <v>357.82470703125</v>
      </c>
      <c r="AW50" s="62">
        <f>+'Indice PondENGHO'!BD49</f>
        <v>387.26739501953125</v>
      </c>
      <c r="AX50" s="62">
        <f>+'Indice PondENGHO'!BE49</f>
        <v>396.39846801757813</v>
      </c>
      <c r="AY50" s="62">
        <f>+'Indice PondENGHO'!BF49</f>
        <v>385.81719970703125</v>
      </c>
      <c r="AZ50" s="62">
        <f>+'Indice PondENGHO'!BG49</f>
        <v>367.46298217773438</v>
      </c>
      <c r="BA50" s="62">
        <f>+'Indice PondENGHO'!BH49</f>
        <v>366.09695434570313</v>
      </c>
      <c r="BB50" s="62">
        <f>+'Indice PondENGHO'!BI49</f>
        <v>307.47708129882813</v>
      </c>
      <c r="BC50" s="62">
        <f>+'Indice PondENGHO'!BJ49</f>
        <v>330.10980224609375</v>
      </c>
      <c r="BD50" s="62">
        <f>+'Indice PondENGHO'!BK49</f>
        <v>356.20147705078125</v>
      </c>
      <c r="BE50" s="62">
        <f t="shared" si="1"/>
        <v>367.47265625</v>
      </c>
      <c r="BG50" s="63">
        <f t="shared" ref="BG50:BR50" si="124">+AE$1*(AE50-AE38)/$AQ38</f>
        <v>14.388303907699001</v>
      </c>
      <c r="BH50" s="63">
        <f t="shared" si="124"/>
        <v>0.61434412496772173</v>
      </c>
      <c r="BI50" s="63">
        <f t="shared" si="124"/>
        <v>3.8647731466186004</v>
      </c>
      <c r="BJ50" s="63">
        <f t="shared" si="124"/>
        <v>2.6763069859851694</v>
      </c>
      <c r="BK50" s="63">
        <f t="shared" si="124"/>
        <v>1.7486776421475936</v>
      </c>
      <c r="BL50" s="63">
        <f t="shared" si="124"/>
        <v>1.4725464661863137</v>
      </c>
      <c r="BM50" s="63">
        <f t="shared" si="124"/>
        <v>3.7719242849903947</v>
      </c>
      <c r="BN50" s="63">
        <f t="shared" si="124"/>
        <v>1.04169491904494</v>
      </c>
      <c r="BO50" s="63">
        <f t="shared" si="124"/>
        <v>3.1721806176448704</v>
      </c>
      <c r="BP50" s="63">
        <f t="shared" si="124"/>
        <v>0.35353836461067545</v>
      </c>
      <c r="BQ50" s="63">
        <f t="shared" si="124"/>
        <v>1.3866845172140512</v>
      </c>
      <c r="BR50" s="63">
        <f t="shared" si="124"/>
        <v>1.061956414750167</v>
      </c>
      <c r="BS50" s="63">
        <f t="shared" si="46"/>
        <v>35.552931391859502</v>
      </c>
      <c r="BT50" s="55">
        <f t="shared" si="47"/>
        <v>37.369664074433182</v>
      </c>
      <c r="BV50" s="63">
        <f t="shared" si="110"/>
        <v>6.326319547313088</v>
      </c>
      <c r="BW50" s="63">
        <f t="shared" si="111"/>
        <v>0.50688793440717439</v>
      </c>
      <c r="BX50" s="63">
        <f t="shared" si="112"/>
        <v>2.9086507903057197</v>
      </c>
      <c r="BY50" s="63">
        <f t="shared" si="113"/>
        <v>2.7503369553743546</v>
      </c>
      <c r="BZ50" s="63">
        <f t="shared" si="114"/>
        <v>2.9185347630651579</v>
      </c>
      <c r="CA50" s="63">
        <f t="shared" si="115"/>
        <v>2.5360218556890768</v>
      </c>
      <c r="CB50" s="63">
        <f t="shared" si="116"/>
        <v>5.6612545449652236</v>
      </c>
      <c r="CC50" s="63">
        <f t="shared" si="117"/>
        <v>0.92892220659883673</v>
      </c>
      <c r="CD50" s="63">
        <f t="shared" si="118"/>
        <v>3.9941897489909479</v>
      </c>
      <c r="CE50" s="63">
        <f t="shared" si="119"/>
        <v>0.77657304660021065</v>
      </c>
      <c r="CF50" s="63">
        <f t="shared" si="120"/>
        <v>2.5241582697469287</v>
      </c>
      <c r="CG50" s="63">
        <f t="shared" si="121"/>
        <v>1.5003895155864095</v>
      </c>
      <c r="CH50" s="63">
        <f t="shared" si="48"/>
        <v>33.332239178643128</v>
      </c>
      <c r="CI50" s="55">
        <f t="shared" si="49"/>
        <v>34.79685783742805</v>
      </c>
      <c r="CK50" s="63">
        <f t="shared" si="50"/>
        <v>15.123537288817738</v>
      </c>
      <c r="CL50" s="63">
        <f t="shared" si="51"/>
        <v>0.64573672767253099</v>
      </c>
      <c r="CM50" s="63">
        <f t="shared" si="52"/>
        <v>4.0622606507798684</v>
      </c>
      <c r="CN50" s="63">
        <f t="shared" si="53"/>
        <v>2.8130646084846966</v>
      </c>
      <c r="CO50" s="63">
        <f t="shared" si="54"/>
        <v>1.8380339821005578</v>
      </c>
      <c r="CP50" s="63">
        <f t="shared" si="55"/>
        <v>1.5477926747828177</v>
      </c>
      <c r="CQ50" s="63">
        <f t="shared" si="56"/>
        <v>3.9646672700682561</v>
      </c>
      <c r="CR50" s="63">
        <f t="shared" si="57"/>
        <v>1.0949248815434249</v>
      </c>
      <c r="CS50" s="63">
        <f t="shared" si="58"/>
        <v>3.3342770743219066</v>
      </c>
      <c r="CT50" s="63">
        <f t="shared" si="59"/>
        <v>0.37160395516501515</v>
      </c>
      <c r="CU50" s="63">
        <f t="shared" si="60"/>
        <v>1.4575432336184739</v>
      </c>
      <c r="CV50" s="63">
        <f t="shared" si="61"/>
        <v>1.1162217270778909</v>
      </c>
      <c r="CW50" s="63">
        <f t="shared" si="62"/>
        <v>37.369664074433182</v>
      </c>
      <c r="CX50" s="63"/>
      <c r="CY50" s="63"/>
      <c r="CZ50" s="63">
        <f t="shared" si="63"/>
        <v>6.6042980413701953</v>
      </c>
      <c r="DA50" s="63">
        <f t="shared" si="64"/>
        <v>0.52916059129850523</v>
      </c>
      <c r="DB50" s="63">
        <f t="shared" si="65"/>
        <v>3.0364569120768845</v>
      </c>
      <c r="DC50" s="63">
        <f t="shared" si="66"/>
        <v>2.8711867669096072</v>
      </c>
      <c r="DD50" s="63">
        <f t="shared" si="67"/>
        <v>3.0467751866199149</v>
      </c>
      <c r="DE50" s="63">
        <f t="shared" si="68"/>
        <v>2.6474546612987413</v>
      </c>
      <c r="DF50" s="63">
        <f t="shared" si="69"/>
        <v>5.9100100814369423</v>
      </c>
      <c r="DG50" s="63">
        <f t="shared" si="70"/>
        <v>0.96973905028739515</v>
      </c>
      <c r="DH50" s="63">
        <f t="shared" si="71"/>
        <v>4.1696944548628485</v>
      </c>
      <c r="DI50" s="63">
        <f t="shared" si="72"/>
        <v>0.81069566788179781</v>
      </c>
      <c r="DJ50" s="63">
        <f t="shared" si="73"/>
        <v>2.6350697893656392</v>
      </c>
      <c r="DK50" s="63">
        <f t="shared" si="74"/>
        <v>1.5663166340195787</v>
      </c>
      <c r="DL50" s="63">
        <f t="shared" si="75"/>
        <v>34.796857837428057</v>
      </c>
      <c r="DM50" s="63">
        <f t="shared" si="76"/>
        <v>34.79685783742805</v>
      </c>
      <c r="DN50" s="63"/>
      <c r="DO50" s="61">
        <f t="shared" si="2"/>
        <v>44136</v>
      </c>
      <c r="DP50" s="63">
        <f t="shared" si="77"/>
        <v>8.519239247447544</v>
      </c>
      <c r="DQ50" s="63">
        <f t="shared" si="21"/>
        <v>0.11657613637402575</v>
      </c>
      <c r="DR50" s="63">
        <f t="shared" si="22"/>
        <v>1.0258037387029839</v>
      </c>
      <c r="DS50" s="63">
        <f t="shared" si="23"/>
        <v>-5.8122158424910531E-2</v>
      </c>
      <c r="DT50" s="63">
        <f t="shared" si="24"/>
        <v>-1.2087412045193571</v>
      </c>
      <c r="DU50" s="63">
        <f t="shared" si="25"/>
        <v>-1.0996619865159236</v>
      </c>
      <c r="DV50" s="63">
        <f t="shared" si="26"/>
        <v>-1.9453428113686861</v>
      </c>
      <c r="DW50" s="63">
        <f t="shared" si="27"/>
        <v>0.12518583125602978</v>
      </c>
      <c r="DX50" s="63">
        <f t="shared" si="28"/>
        <v>-0.83541738054094195</v>
      </c>
      <c r="DY50" s="63">
        <f t="shared" si="29"/>
        <v>-0.43909171271678266</v>
      </c>
      <c r="DZ50" s="63">
        <f t="shared" si="30"/>
        <v>-1.1775265557471652</v>
      </c>
      <c r="EA50" s="63">
        <f t="shared" si="31"/>
        <v>-0.45009490694168774</v>
      </c>
      <c r="EB50" s="63">
        <f t="shared" si="32"/>
        <v>2.5728062370051248</v>
      </c>
      <c r="EC50" s="63"/>
      <c r="ED50" s="81">
        <f>+'Infla Interanual PondENGHO'!CI51</f>
        <v>2.5728062370051319E-2</v>
      </c>
      <c r="EE50" s="55">
        <f t="shared" si="78"/>
        <v>2.5728062370051319</v>
      </c>
    </row>
    <row r="51" spans="1:148" x14ac:dyDescent="0.3">
      <c r="A51" s="61">
        <f>+'Indice PondENGHO'!A50</f>
        <v>44166</v>
      </c>
      <c r="B51" s="55">
        <f>+'Indice PondENGHO'!B50</f>
        <v>12</v>
      </c>
      <c r="C51" s="55">
        <f>+'Indice PondENGHO'!C50</f>
        <v>2020</v>
      </c>
      <c r="D51" s="62">
        <f>+'Indice PondENGHO'!BL50</f>
        <v>391.44784545898438</v>
      </c>
      <c r="E51" s="62">
        <f>+'Indice PondENGHO'!BM50</f>
        <v>388.0767822265625</v>
      </c>
      <c r="F51" s="62">
        <f>+'Indice PondENGHO'!BN50</f>
        <v>387.49896240234375</v>
      </c>
      <c r="G51" s="62">
        <f>+'Indice PondENGHO'!BO50</f>
        <v>385.85662841796875</v>
      </c>
      <c r="H51" s="62">
        <f>+'Indice PondENGHO'!BP50</f>
        <v>382.674560546875</v>
      </c>
      <c r="I51" s="62">
        <f>+'Indice PondENGHO'!CD50</f>
        <v>386.14654541015625</v>
      </c>
      <c r="K51" s="63">
        <f t="shared" si="33"/>
        <v>4.6643589361319693</v>
      </c>
      <c r="L51" s="63">
        <f t="shared" si="34"/>
        <v>5.7135186976830594</v>
      </c>
      <c r="M51" s="63">
        <f t="shared" si="35"/>
        <v>6.4278441267998128</v>
      </c>
      <c r="N51" s="63">
        <f t="shared" si="36"/>
        <v>7.9664159332341429</v>
      </c>
      <c r="O51" s="63">
        <f t="shared" si="37"/>
        <v>11.243414489848609</v>
      </c>
      <c r="P51" s="63">
        <f t="shared" si="38"/>
        <v>36.015552183697594</v>
      </c>
      <c r="Q51" s="63">
        <f t="shared" si="39"/>
        <v>36.015763886544903</v>
      </c>
      <c r="S51" s="62">
        <f>+'Indice PondENGHO'!D50</f>
        <v>410.26461791992188</v>
      </c>
      <c r="T51" s="62">
        <f>+'Indice PondENGHO'!P50</f>
        <v>407.72793579101563</v>
      </c>
      <c r="U51" s="62">
        <f>+'Indice PondENGHO'!AB50</f>
        <v>406.00088500976563</v>
      </c>
      <c r="V51" s="62">
        <f>+'Indice PondENGHO'!AN50</f>
        <v>404.50405883789063</v>
      </c>
      <c r="W51" s="62">
        <f>+'Indice PondENGHO'!AZ50</f>
        <v>402.04534912109375</v>
      </c>
      <c r="Y51" s="63">
        <f t="shared" si="40"/>
        <v>15.274676844723837</v>
      </c>
      <c r="Z51" s="63">
        <f t="shared" si="41"/>
        <v>11.98264611566899</v>
      </c>
      <c r="AA51" s="63">
        <f t="shared" si="42"/>
        <v>10.799782850292935</v>
      </c>
      <c r="AB51" s="63">
        <f t="shared" si="43"/>
        <v>8.8589446092391064</v>
      </c>
      <c r="AC51" s="63">
        <f t="shared" si="44"/>
        <v>6.4708918747988395</v>
      </c>
      <c r="AE51" s="62">
        <f>+'Indice PondENGHO'!D50</f>
        <v>410.26461791992188</v>
      </c>
      <c r="AF51" s="62">
        <f>+'Indice PondENGHO'!E50</f>
        <v>316.53955078125</v>
      </c>
      <c r="AG51" s="62">
        <f>+'Indice PondENGHO'!F50</f>
        <v>374.11203002929688</v>
      </c>
      <c r="AH51" s="62">
        <f>+'Indice PondENGHO'!G50</f>
        <v>377.302490234375</v>
      </c>
      <c r="AI51" s="62">
        <f>+'Indice PondENGHO'!H50</f>
        <v>397.69039916992188</v>
      </c>
      <c r="AJ51" s="62">
        <f>+'Indice PondENGHO'!I50</f>
        <v>432.84881591796875</v>
      </c>
      <c r="AK51" s="62">
        <f>+'Indice PondENGHO'!J50</f>
        <v>406.83078002929688</v>
      </c>
      <c r="AL51" s="62">
        <f>+'Indice PondENGHO'!K50</f>
        <v>368.14007568359375</v>
      </c>
      <c r="AM51" s="62">
        <f>+'Indice PondENGHO'!L50</f>
        <v>387.07568359375</v>
      </c>
      <c r="AN51" s="62">
        <f>+'Indice PondENGHO'!M50</f>
        <v>314.824462890625</v>
      </c>
      <c r="AO51" s="62">
        <f>+'Indice PondENGHO'!N50</f>
        <v>349.97540283203125</v>
      </c>
      <c r="AP51" s="62">
        <f>+'Indice PondENGHO'!O50</f>
        <v>363.99380493164063</v>
      </c>
      <c r="AQ51" s="62">
        <f t="shared" si="0"/>
        <v>391.44784545898438</v>
      </c>
      <c r="AR51" s="62"/>
      <c r="AS51" s="62">
        <f>+'Indice PondENGHO'!AZ50</f>
        <v>402.04534912109375</v>
      </c>
      <c r="AT51" s="62">
        <f>+'Indice PondENGHO'!BA50</f>
        <v>316.10702514648438</v>
      </c>
      <c r="AU51" s="62">
        <f>+'Indice PondENGHO'!BB50</f>
        <v>377.8463134765625</v>
      </c>
      <c r="AV51" s="62">
        <f>+'Indice PondENGHO'!BC50</f>
        <v>369.02734375</v>
      </c>
      <c r="AW51" s="62">
        <f>+'Indice PondENGHO'!BD50</f>
        <v>397.7315673828125</v>
      </c>
      <c r="AX51" s="62">
        <f>+'Indice PondENGHO'!BE50</f>
        <v>417.7479248046875</v>
      </c>
      <c r="AY51" s="62">
        <f>+'Indice PondENGHO'!BF50</f>
        <v>405.00753784179688</v>
      </c>
      <c r="AZ51" s="62">
        <f>+'Indice PondENGHO'!BG50</f>
        <v>365.04879760742188</v>
      </c>
      <c r="BA51" s="62">
        <f>+'Indice PondENGHO'!BH50</f>
        <v>385.93960571289063</v>
      </c>
      <c r="BB51" s="62">
        <f>+'Indice PondENGHO'!BI50</f>
        <v>313.051513671875</v>
      </c>
      <c r="BC51" s="62">
        <f>+'Indice PondENGHO'!BJ50</f>
        <v>345.59848022460938</v>
      </c>
      <c r="BD51" s="62">
        <f>+'Indice PondENGHO'!BK50</f>
        <v>362.11581420898438</v>
      </c>
      <c r="BE51" s="62">
        <f t="shared" si="1"/>
        <v>382.674560546875</v>
      </c>
      <c r="BG51" s="63">
        <f t="shared" ref="BG51:BR51" si="125">+AE$1*(AE51-AE39)/$AQ39</f>
        <v>15.274676844723837</v>
      </c>
      <c r="BH51" s="63">
        <f t="shared" si="125"/>
        <v>0.62282564631687487</v>
      </c>
      <c r="BI51" s="63">
        <f t="shared" si="125"/>
        <v>3.9658572873103735</v>
      </c>
      <c r="BJ51" s="63">
        <f t="shared" si="125"/>
        <v>2.7371444231420021</v>
      </c>
      <c r="BK51" s="63">
        <f t="shared" si="125"/>
        <v>1.6099332396572148</v>
      </c>
      <c r="BL51" s="63">
        <f t="shared" si="125"/>
        <v>1.4819080175950008</v>
      </c>
      <c r="BM51" s="63">
        <f t="shared" si="125"/>
        <v>3.7665208394009659</v>
      </c>
      <c r="BN51" s="63">
        <f t="shared" si="125"/>
        <v>0.47860355828332052</v>
      </c>
      <c r="BO51" s="63">
        <f t="shared" si="125"/>
        <v>3.3865968981530492</v>
      </c>
      <c r="BP51" s="63">
        <f t="shared" si="125"/>
        <v>0.32306947114558476</v>
      </c>
      <c r="BQ51" s="63">
        <f t="shared" si="125"/>
        <v>1.4479466163372818</v>
      </c>
      <c r="BR51" s="63">
        <f t="shared" si="125"/>
        <v>0.97747785056135417</v>
      </c>
      <c r="BS51" s="63">
        <f t="shared" si="46"/>
        <v>36.072560692626865</v>
      </c>
      <c r="BT51" s="55">
        <f t="shared" si="47"/>
        <v>38.309667040108522</v>
      </c>
      <c r="BV51" s="63">
        <f t="shared" si="110"/>
        <v>6.4708918747988395</v>
      </c>
      <c r="BW51" s="63">
        <f t="shared" si="111"/>
        <v>0.5070146312135565</v>
      </c>
      <c r="BX51" s="63">
        <f t="shared" si="112"/>
        <v>2.9692120721806612</v>
      </c>
      <c r="BY51" s="63">
        <f t="shared" si="113"/>
        <v>2.8773577621861501</v>
      </c>
      <c r="BZ51" s="63">
        <f t="shared" si="114"/>
        <v>2.6754392693398423</v>
      </c>
      <c r="CA51" s="63">
        <f t="shared" si="115"/>
        <v>2.5272549836094993</v>
      </c>
      <c r="CB51" s="63">
        <f t="shared" si="116"/>
        <v>5.6949997335740239</v>
      </c>
      <c r="CC51" s="63">
        <f t="shared" si="117"/>
        <v>0.40882227258705073</v>
      </c>
      <c r="CD51" s="63">
        <f t="shared" si="118"/>
        <v>4.2865880954930216</v>
      </c>
      <c r="CE51" s="63">
        <f t="shared" si="119"/>
        <v>0.66662495268958055</v>
      </c>
      <c r="CF51" s="63">
        <f t="shared" si="120"/>
        <v>2.6305790185149096</v>
      </c>
      <c r="CG51" s="63">
        <f t="shared" si="121"/>
        <v>1.3689740919750875</v>
      </c>
      <c r="CH51" s="63">
        <f t="shared" si="48"/>
        <v>33.083758758162226</v>
      </c>
      <c r="CI51" s="55">
        <f t="shared" si="49"/>
        <v>34.789840595266931</v>
      </c>
      <c r="CK51" s="63">
        <f t="shared" si="50"/>
        <v>16.221964086575987</v>
      </c>
      <c r="CL51" s="63">
        <f t="shared" si="51"/>
        <v>0.66145132688949471</v>
      </c>
      <c r="CM51" s="63">
        <f t="shared" si="52"/>
        <v>4.2118072376409534</v>
      </c>
      <c r="CN51" s="63">
        <f t="shared" si="53"/>
        <v>2.9068934801929083</v>
      </c>
      <c r="CO51" s="63">
        <f t="shared" si="54"/>
        <v>1.7097762172641531</v>
      </c>
      <c r="CP51" s="63">
        <f t="shared" si="55"/>
        <v>1.5738112750541629</v>
      </c>
      <c r="CQ51" s="63">
        <f t="shared" si="56"/>
        <v>4.000108572457802</v>
      </c>
      <c r="CR51" s="63">
        <f t="shared" si="57"/>
        <v>0.50828504020766219</v>
      </c>
      <c r="CS51" s="63">
        <f t="shared" si="58"/>
        <v>3.5966229476419178</v>
      </c>
      <c r="CT51" s="63">
        <f t="shared" si="59"/>
        <v>0.3431052199446728</v>
      </c>
      <c r="CU51" s="63">
        <f t="shared" si="60"/>
        <v>1.5377436948930276</v>
      </c>
      <c r="CV51" s="63">
        <f t="shared" si="61"/>
        <v>1.0380979413457738</v>
      </c>
      <c r="CW51" s="63">
        <f t="shared" si="62"/>
        <v>38.309667040108522</v>
      </c>
      <c r="CX51" s="63"/>
      <c r="CY51" s="63"/>
      <c r="CZ51" s="63">
        <f t="shared" si="63"/>
        <v>6.8045864582396955</v>
      </c>
      <c r="DA51" s="63">
        <f t="shared" si="64"/>
        <v>0.53316064623509274</v>
      </c>
      <c r="DB51" s="63">
        <f t="shared" si="65"/>
        <v>3.1223300665382299</v>
      </c>
      <c r="DC51" s="63">
        <f t="shared" si="66"/>
        <v>3.0257389619404527</v>
      </c>
      <c r="DD51" s="63">
        <f t="shared" si="67"/>
        <v>2.8134078229453556</v>
      </c>
      <c r="DE51" s="63">
        <f t="shared" si="68"/>
        <v>2.6575818868125629</v>
      </c>
      <c r="DF51" s="63">
        <f t="shared" si="69"/>
        <v>5.9886826756723028</v>
      </c>
      <c r="DG51" s="63">
        <f t="shared" si="70"/>
        <v>0.42990464895677188</v>
      </c>
      <c r="DH51" s="63">
        <f t="shared" si="71"/>
        <v>4.5076412758867281</v>
      </c>
      <c r="DI51" s="63">
        <f t="shared" si="72"/>
        <v>0.70100184233679708</v>
      </c>
      <c r="DJ51" s="63">
        <f t="shared" si="73"/>
        <v>2.766234193531858</v>
      </c>
      <c r="DK51" s="63">
        <f t="shared" si="74"/>
        <v>1.4395701161710801</v>
      </c>
      <c r="DL51" s="63">
        <f t="shared" si="75"/>
        <v>34.789840595266924</v>
      </c>
      <c r="DM51" s="63">
        <f t="shared" si="76"/>
        <v>34.789840595266931</v>
      </c>
      <c r="DN51" s="63"/>
      <c r="DO51" s="61">
        <f t="shared" si="2"/>
        <v>44166</v>
      </c>
      <c r="DP51" s="63">
        <f t="shared" si="77"/>
        <v>9.4173776283362916</v>
      </c>
      <c r="DQ51" s="63">
        <f t="shared" si="21"/>
        <v>0.12829068065440197</v>
      </c>
      <c r="DR51" s="63">
        <f t="shared" si="22"/>
        <v>1.0894771711027236</v>
      </c>
      <c r="DS51" s="63">
        <f t="shared" si="23"/>
        <v>-0.11884548174754439</v>
      </c>
      <c r="DT51" s="63">
        <f t="shared" si="24"/>
        <v>-1.1036316056812026</v>
      </c>
      <c r="DU51" s="63">
        <f t="shared" si="25"/>
        <v>-1.0837706117584001</v>
      </c>
      <c r="DV51" s="63">
        <f t="shared" si="26"/>
        <v>-1.9885741032145008</v>
      </c>
      <c r="DW51" s="63">
        <f t="shared" si="27"/>
        <v>7.8380391250890302E-2</v>
      </c>
      <c r="DX51" s="63">
        <f t="shared" si="28"/>
        <v>-0.91101832824481033</v>
      </c>
      <c r="DY51" s="63">
        <f t="shared" si="29"/>
        <v>-0.35789662239212428</v>
      </c>
      <c r="DZ51" s="63">
        <f t="shared" si="30"/>
        <v>-1.2284904986388303</v>
      </c>
      <c r="EA51" s="63">
        <f t="shared" si="31"/>
        <v>-0.40147217482530628</v>
      </c>
      <c r="EB51" s="63">
        <f t="shared" si="32"/>
        <v>3.5198264448415983</v>
      </c>
      <c r="EC51" s="63"/>
      <c r="ED51" s="81">
        <f>+'Infla Interanual PondENGHO'!CI52</f>
        <v>3.5198264448415895E-2</v>
      </c>
      <c r="EE51" s="55">
        <f t="shared" si="78"/>
        <v>3.5198264448415895</v>
      </c>
    </row>
    <row r="52" spans="1:148" x14ac:dyDescent="0.3">
      <c r="A52" s="61">
        <f>+'Indice PondENGHO'!A51</f>
        <v>44197</v>
      </c>
      <c r="B52" s="55">
        <f>+'Indice PondENGHO'!B51</f>
        <v>1</v>
      </c>
      <c r="C52" s="55">
        <f>+'Indice PondENGHO'!C51</f>
        <v>2021</v>
      </c>
      <c r="D52" s="62">
        <f>+'Indice PondENGHO'!BL51</f>
        <v>409.26382446289063</v>
      </c>
      <c r="E52" s="62">
        <f>+'Indice PondENGHO'!BM51</f>
        <v>405.37939453125</v>
      </c>
      <c r="F52" s="62">
        <f>+'Indice PondENGHO'!BN51</f>
        <v>404.57281494140625</v>
      </c>
      <c r="G52" s="62">
        <f>+'Indice PondENGHO'!BO51</f>
        <v>402.44281005859375</v>
      </c>
      <c r="H52" s="62">
        <f>+'Indice PondENGHO'!BP51</f>
        <v>398.46066284179688</v>
      </c>
      <c r="I52" s="62">
        <f>+'Indice PondENGHO'!CD51</f>
        <v>402.82192993164063</v>
      </c>
      <c r="K52" s="63">
        <f t="shared" si="33"/>
        <v>4.9493563952343953</v>
      </c>
      <c r="L52" s="63">
        <f t="shared" si="34"/>
        <v>6.0912855752252826</v>
      </c>
      <c r="M52" s="63">
        <f t="shared" si="35"/>
        <v>6.8702357691387137</v>
      </c>
      <c r="N52" s="63">
        <f t="shared" si="36"/>
        <v>8.5274903944917462</v>
      </c>
      <c r="O52" s="63">
        <f t="shared" si="37"/>
        <v>12.048721032284892</v>
      </c>
      <c r="P52" s="63">
        <f t="shared" si="38"/>
        <v>38.487089166375029</v>
      </c>
      <c r="Q52" s="63">
        <f t="shared" si="39"/>
        <v>38.487298874940848</v>
      </c>
      <c r="S52" s="62">
        <f>+'Indice PondENGHO'!D51</f>
        <v>429.75921630859375</v>
      </c>
      <c r="T52" s="62">
        <f>+'Indice PondENGHO'!P51</f>
        <v>426.62637329101563</v>
      </c>
      <c r="U52" s="62">
        <f>+'Indice PondENGHO'!AB51</f>
        <v>424.56158447265625</v>
      </c>
      <c r="V52" s="62">
        <f>+'Indice PondENGHO'!AN51</f>
        <v>422.67684936523438</v>
      </c>
      <c r="W52" s="62">
        <f>+'Indice PondENGHO'!AZ51</f>
        <v>419.42056274414063</v>
      </c>
      <c r="Y52" s="63">
        <f t="shared" si="40"/>
        <v>15.616721399334471</v>
      </c>
      <c r="Z52" s="63">
        <f t="shared" si="41"/>
        <v>12.264429399811537</v>
      </c>
      <c r="AA52" s="63">
        <f t="shared" si="42"/>
        <v>11.063693150760409</v>
      </c>
      <c r="AB52" s="63">
        <f t="shared" si="43"/>
        <v>9.0748654190096936</v>
      </c>
      <c r="AC52" s="63">
        <f t="shared" si="44"/>
        <v>6.6161488706672644</v>
      </c>
      <c r="AE52" s="62">
        <f>+'Indice PondENGHO'!D51</f>
        <v>429.75921630859375</v>
      </c>
      <c r="AF52" s="62">
        <f>+'Indice PondENGHO'!E51</f>
        <v>330.76333618164063</v>
      </c>
      <c r="AG52" s="62">
        <f>+'Indice PondENGHO'!F51</f>
        <v>391.71127319335938</v>
      </c>
      <c r="AH52" s="62">
        <f>+'Indice PondENGHO'!G51</f>
        <v>383.93380737304688</v>
      </c>
      <c r="AI52" s="62">
        <f>+'Indice PondENGHO'!H51</f>
        <v>412.0941162109375</v>
      </c>
      <c r="AJ52" s="62">
        <f>+'Indice PondENGHO'!I51</f>
        <v>448.31475830078125</v>
      </c>
      <c r="AK52" s="62">
        <f>+'Indice PondENGHO'!J51</f>
        <v>427.64773559570313</v>
      </c>
      <c r="AL52" s="62">
        <f>+'Indice PondENGHO'!K51</f>
        <v>418.67507934570313</v>
      </c>
      <c r="AM52" s="62">
        <f>+'Indice PondENGHO'!L51</f>
        <v>404.45880126953125</v>
      </c>
      <c r="AN52" s="62">
        <f>+'Indice PondENGHO'!M51</f>
        <v>325.58218383789063</v>
      </c>
      <c r="AO52" s="62">
        <f>+'Indice PondENGHO'!N51</f>
        <v>368.94131469726563</v>
      </c>
      <c r="AP52" s="62">
        <f>+'Indice PondENGHO'!O51</f>
        <v>371.5848388671875</v>
      </c>
      <c r="AQ52" s="62">
        <f t="shared" si="0"/>
        <v>409.26382446289063</v>
      </c>
      <c r="AR52" s="62"/>
      <c r="AS52" s="62">
        <f>+'Indice PondENGHO'!AZ51</f>
        <v>419.42056274414063</v>
      </c>
      <c r="AT52" s="62">
        <f>+'Indice PondENGHO'!BA51</f>
        <v>329.89572143554688</v>
      </c>
      <c r="AU52" s="62">
        <f>+'Indice PondENGHO'!BB51</f>
        <v>394.60446166992188</v>
      </c>
      <c r="AV52" s="62">
        <f>+'Indice PondENGHO'!BC51</f>
        <v>371.85647583007813</v>
      </c>
      <c r="AW52" s="62">
        <f>+'Indice PondENGHO'!BD51</f>
        <v>412.57208251953125</v>
      </c>
      <c r="AX52" s="62">
        <f>+'Indice PondENGHO'!BE51</f>
        <v>431.64126586914063</v>
      </c>
      <c r="AY52" s="62">
        <f>+'Indice PondENGHO'!BF51</f>
        <v>423.61117553710938</v>
      </c>
      <c r="AZ52" s="62">
        <f>+'Indice PondENGHO'!BG51</f>
        <v>418.52011108398438</v>
      </c>
      <c r="BA52" s="62">
        <f>+'Indice PondENGHO'!BH51</f>
        <v>402.68157958984375</v>
      </c>
      <c r="BB52" s="62">
        <f>+'Indice PondENGHO'!BI51</f>
        <v>323.92974853515625</v>
      </c>
      <c r="BC52" s="62">
        <f>+'Indice PondENGHO'!BJ51</f>
        <v>364.05419921875</v>
      </c>
      <c r="BD52" s="62">
        <f>+'Indice PondENGHO'!BK51</f>
        <v>369.6156005859375</v>
      </c>
      <c r="BE52" s="62">
        <f t="shared" si="1"/>
        <v>398.46066284179688</v>
      </c>
      <c r="BG52" s="63">
        <f t="shared" ref="BG52:BR52" si="126">+AE$1*(AE52-AE40)/$AQ40</f>
        <v>15.616721399334471</v>
      </c>
      <c r="BH52" s="63">
        <f t="shared" si="126"/>
        <v>0.63703317272624793</v>
      </c>
      <c r="BI52" s="63">
        <f t="shared" si="126"/>
        <v>4.0847251407912237</v>
      </c>
      <c r="BJ52" s="63">
        <f t="shared" si="126"/>
        <v>2.8464523256668781</v>
      </c>
      <c r="BK52" s="63">
        <f t="shared" si="126"/>
        <v>1.7898204050958351</v>
      </c>
      <c r="BL52" s="63">
        <f t="shared" si="126"/>
        <v>1.7516759141489811</v>
      </c>
      <c r="BM52" s="63">
        <f t="shared" si="126"/>
        <v>4.2251275464511631</v>
      </c>
      <c r="BN52" s="63">
        <f t="shared" si="126"/>
        <v>1.3841626983333599</v>
      </c>
      <c r="BO52" s="63">
        <f t="shared" si="126"/>
        <v>3.4519218842086041</v>
      </c>
      <c r="BP52" s="63">
        <f t="shared" si="126"/>
        <v>0.33157997976972448</v>
      </c>
      <c r="BQ52" s="63">
        <f t="shared" si="126"/>
        <v>1.5355485376607347</v>
      </c>
      <c r="BR52" s="63">
        <f t="shared" si="126"/>
        <v>0.93237498984669731</v>
      </c>
      <c r="BS52" s="63">
        <f t="shared" si="46"/>
        <v>38.587143994033923</v>
      </c>
      <c r="BT52" s="55">
        <f t="shared" si="47"/>
        <v>40.453483091653865</v>
      </c>
      <c r="BV52" s="63">
        <f t="shared" si="110"/>
        <v>6.6161488706672644</v>
      </c>
      <c r="BW52" s="63">
        <f t="shared" si="111"/>
        <v>0.51933367398359309</v>
      </c>
      <c r="BX52" s="63">
        <f t="shared" si="112"/>
        <v>3.0501761382500372</v>
      </c>
      <c r="BY52" s="63">
        <f t="shared" si="113"/>
        <v>2.8746048176760062</v>
      </c>
      <c r="BZ52" s="63">
        <f t="shared" si="114"/>
        <v>3.0198996176630262</v>
      </c>
      <c r="CA52" s="63">
        <f t="shared" si="115"/>
        <v>3.0429905990598511</v>
      </c>
      <c r="CB52" s="63">
        <f t="shared" si="116"/>
        <v>6.3352210937723967</v>
      </c>
      <c r="CC52" s="63">
        <f t="shared" si="117"/>
        <v>1.2638489225058511</v>
      </c>
      <c r="CD52" s="63">
        <f t="shared" si="118"/>
        <v>4.3611783756141334</v>
      </c>
      <c r="CE52" s="63">
        <f t="shared" si="119"/>
        <v>0.68065107257252211</v>
      </c>
      <c r="CF52" s="63">
        <f t="shared" si="120"/>
        <v>2.8040485185911068</v>
      </c>
      <c r="CG52" s="63">
        <f t="shared" si="121"/>
        <v>1.3134557901577337</v>
      </c>
      <c r="CH52" s="63">
        <f t="shared" si="48"/>
        <v>35.881557490513522</v>
      </c>
      <c r="CI52" s="55">
        <f t="shared" si="49"/>
        <v>37.392609073509298</v>
      </c>
      <c r="CK52" s="63">
        <f t="shared" si="50"/>
        <v>16.372053219920165</v>
      </c>
      <c r="CL52" s="63">
        <f t="shared" si="51"/>
        <v>0.66784446876110604</v>
      </c>
      <c r="CM52" s="63">
        <f t="shared" si="52"/>
        <v>4.2822904810628044</v>
      </c>
      <c r="CN52" s="63">
        <f t="shared" si="53"/>
        <v>2.9841262946375973</v>
      </c>
      <c r="CO52" s="63">
        <f t="shared" si="54"/>
        <v>1.8763884029830276</v>
      </c>
      <c r="CP52" s="63">
        <f t="shared" si="55"/>
        <v>1.836398982677734</v>
      </c>
      <c r="CQ52" s="63">
        <f t="shared" si="56"/>
        <v>4.4294837106075988</v>
      </c>
      <c r="CR52" s="63">
        <f t="shared" si="57"/>
        <v>1.4511103055925569</v>
      </c>
      <c r="CS52" s="63">
        <f t="shared" si="58"/>
        <v>3.6188805162189057</v>
      </c>
      <c r="CT52" s="63">
        <f t="shared" si="59"/>
        <v>0.34761746314314923</v>
      </c>
      <c r="CU52" s="63">
        <f t="shared" si="60"/>
        <v>1.6098182030335455</v>
      </c>
      <c r="CV52" s="63">
        <f t="shared" si="61"/>
        <v>0.97747104301567334</v>
      </c>
      <c r="CW52" s="63">
        <f t="shared" si="62"/>
        <v>40.453483091653879</v>
      </c>
      <c r="CX52" s="63"/>
      <c r="CY52" s="63"/>
      <c r="CZ52" s="63">
        <f t="shared" si="63"/>
        <v>6.8947695026451434</v>
      </c>
      <c r="DA52" s="63">
        <f t="shared" si="64"/>
        <v>0.54120396125814607</v>
      </c>
      <c r="DB52" s="63">
        <f t="shared" si="65"/>
        <v>3.1786257877207214</v>
      </c>
      <c r="DC52" s="63">
        <f t="shared" si="66"/>
        <v>2.995660771319741</v>
      </c>
      <c r="DD52" s="63">
        <f t="shared" si="67"/>
        <v>3.1470742560260483</v>
      </c>
      <c r="DE52" s="63">
        <f t="shared" si="68"/>
        <v>3.1711376496154551</v>
      </c>
      <c r="DF52" s="63">
        <f t="shared" si="69"/>
        <v>6.602011237006951</v>
      </c>
      <c r="DG52" s="63">
        <f t="shared" si="70"/>
        <v>1.3170723901751371</v>
      </c>
      <c r="DH52" s="63">
        <f t="shared" si="71"/>
        <v>4.5448372229186562</v>
      </c>
      <c r="DI52" s="63">
        <f t="shared" si="72"/>
        <v>0.7093147915582545</v>
      </c>
      <c r="DJ52" s="63">
        <f t="shared" si="73"/>
        <v>2.9221331907498964</v>
      </c>
      <c r="DK52" s="63">
        <f t="shared" si="74"/>
        <v>1.3687683125151462</v>
      </c>
      <c r="DL52" s="63">
        <f t="shared" si="75"/>
        <v>37.392609073509298</v>
      </c>
      <c r="DM52" s="63">
        <f t="shared" si="76"/>
        <v>37.392609073509298</v>
      </c>
      <c r="DN52" s="63"/>
      <c r="DO52" s="61">
        <f t="shared" si="2"/>
        <v>44197</v>
      </c>
      <c r="DP52" s="63">
        <f t="shared" si="77"/>
        <v>9.4772837172750215</v>
      </c>
      <c r="DQ52" s="63">
        <f t="shared" si="21"/>
        <v>0.12664050750295996</v>
      </c>
      <c r="DR52" s="63">
        <f t="shared" si="22"/>
        <v>1.1036646933420831</v>
      </c>
      <c r="DS52" s="63">
        <f t="shared" si="23"/>
        <v>-1.1534476682143691E-2</v>
      </c>
      <c r="DT52" s="63">
        <f t="shared" si="24"/>
        <v>-1.2706858530430207</v>
      </c>
      <c r="DU52" s="63">
        <f t="shared" si="25"/>
        <v>-1.334738666937721</v>
      </c>
      <c r="DV52" s="63">
        <f t="shared" si="26"/>
        <v>-2.1725275263993522</v>
      </c>
      <c r="DW52" s="63">
        <f t="shared" si="27"/>
        <v>0.13403791541741983</v>
      </c>
      <c r="DX52" s="63">
        <f t="shared" si="28"/>
        <v>-0.9259567066997505</v>
      </c>
      <c r="DY52" s="63">
        <f t="shared" si="29"/>
        <v>-0.36169732841510527</v>
      </c>
      <c r="DZ52" s="63">
        <f t="shared" si="30"/>
        <v>-1.3123149877163509</v>
      </c>
      <c r="EA52" s="63">
        <f t="shared" si="31"/>
        <v>-0.39129726949947286</v>
      </c>
      <c r="EB52" s="63">
        <f t="shared" si="32"/>
        <v>3.060874018144581</v>
      </c>
      <c r="EC52" s="63"/>
      <c r="ED52" s="81">
        <f>+'Infla Interanual PondENGHO'!CI53</f>
        <v>3.0608740181445659E-2</v>
      </c>
      <c r="EE52" s="55">
        <f t="shared" si="78"/>
        <v>3.0608740181445659</v>
      </c>
    </row>
    <row r="53" spans="1:148" x14ac:dyDescent="0.3">
      <c r="A53" s="61">
        <f>+'Indice PondENGHO'!A52</f>
        <v>44228</v>
      </c>
      <c r="B53" s="55">
        <f>+'Indice PondENGHO'!B52</f>
        <v>2</v>
      </c>
      <c r="C53" s="55">
        <f>+'Indice PondENGHO'!C52</f>
        <v>2021</v>
      </c>
      <c r="D53" s="62">
        <f>+'Indice PondENGHO'!BL52</f>
        <v>424.08493041992188</v>
      </c>
      <c r="E53" s="62">
        <f>+'Indice PondENGHO'!BM52</f>
        <v>420.33309936523438</v>
      </c>
      <c r="F53" s="62">
        <f>+'Indice PondENGHO'!BN52</f>
        <v>419.54104614257813</v>
      </c>
      <c r="G53" s="62">
        <f>+'Indice PondENGHO'!BO52</f>
        <v>417.66995239257813</v>
      </c>
      <c r="H53" s="62">
        <f>+'Indice PondENGHO'!BP52</f>
        <v>413.85751342773438</v>
      </c>
      <c r="I53" s="62">
        <f>+'Indice PondENGHO'!CD52</f>
        <v>417.96609497070313</v>
      </c>
      <c r="K53" s="63">
        <f t="shared" si="33"/>
        <v>5.1903805762228457</v>
      </c>
      <c r="L53" s="63">
        <f t="shared" si="34"/>
        <v>6.4137139032036039</v>
      </c>
      <c r="M53" s="63">
        <f t="shared" si="35"/>
        <v>7.2393429998942578</v>
      </c>
      <c r="N53" s="63">
        <f t="shared" si="36"/>
        <v>9.0214578216069601</v>
      </c>
      <c r="O53" s="63">
        <f t="shared" si="37"/>
        <v>12.797121458141161</v>
      </c>
      <c r="P53" s="63">
        <f t="shared" si="38"/>
        <v>40.662016759068834</v>
      </c>
      <c r="Q53" s="63">
        <f t="shared" si="39"/>
        <v>40.662203160400701</v>
      </c>
      <c r="S53" s="62">
        <f>+'Indice PondENGHO'!D52</f>
        <v>443.90042114257813</v>
      </c>
      <c r="T53" s="62">
        <f>+'Indice PondENGHO'!P52</f>
        <v>440.69879150390625</v>
      </c>
      <c r="U53" s="62">
        <f>+'Indice PondENGHO'!AB52</f>
        <v>438.60165405273438</v>
      </c>
      <c r="V53" s="62">
        <f>+'Indice PondENGHO'!AN52</f>
        <v>436.78182983398438</v>
      </c>
      <c r="W53" s="62">
        <f>+'Indice PondENGHO'!AZ52</f>
        <v>433.59597778320313</v>
      </c>
      <c r="Y53" s="63">
        <f t="shared" si="40"/>
        <v>16.115434504725915</v>
      </c>
      <c r="Z53" s="63">
        <f t="shared" si="41"/>
        <v>12.686857711462249</v>
      </c>
      <c r="AA53" s="63">
        <f t="shared" si="42"/>
        <v>11.465789431251455</v>
      </c>
      <c r="AB53" s="63">
        <f t="shared" si="43"/>
        <v>9.426039637553643</v>
      </c>
      <c r="AC53" s="63">
        <f t="shared" si="44"/>
        <v>6.8957823619730769</v>
      </c>
      <c r="AE53" s="62">
        <f>+'Indice PondENGHO'!D52</f>
        <v>443.90042114257813</v>
      </c>
      <c r="AF53" s="62">
        <f>+'Indice PondENGHO'!E52</f>
        <v>344.241455078125</v>
      </c>
      <c r="AG53" s="62">
        <f>+'Indice PondENGHO'!F52</f>
        <v>411.56683349609375</v>
      </c>
      <c r="AH53" s="62">
        <f>+'Indice PondENGHO'!G52</f>
        <v>391.560791015625</v>
      </c>
      <c r="AI53" s="62">
        <f>+'Indice PondENGHO'!H52</f>
        <v>431.72604370117188</v>
      </c>
      <c r="AJ53" s="62">
        <f>+'Indice PondENGHO'!I52</f>
        <v>464.88583374023438</v>
      </c>
      <c r="AK53" s="62">
        <f>+'Indice PondENGHO'!J52</f>
        <v>448.13726806640625</v>
      </c>
      <c r="AL53" s="62">
        <f>+'Indice PondENGHO'!K52</f>
        <v>426.29354858398438</v>
      </c>
      <c r="AM53" s="62">
        <f>+'Indice PondENGHO'!L52</f>
        <v>416.26803588867188</v>
      </c>
      <c r="AN53" s="62">
        <f>+'Indice PondENGHO'!M52</f>
        <v>330.06753540039063</v>
      </c>
      <c r="AO53" s="62">
        <f>+'Indice PondENGHO'!N52</f>
        <v>388.02639770507813</v>
      </c>
      <c r="AP53" s="62">
        <f>+'Indice PondENGHO'!O52</f>
        <v>383.693603515625</v>
      </c>
      <c r="AQ53" s="62">
        <f t="shared" si="0"/>
        <v>424.08493041992188</v>
      </c>
      <c r="AR53" s="62"/>
      <c r="AS53" s="62">
        <f>+'Indice PondENGHO'!AZ52</f>
        <v>433.59597778320313</v>
      </c>
      <c r="AT53" s="62">
        <f>+'Indice PondENGHO'!BA52</f>
        <v>343.63616943359375</v>
      </c>
      <c r="AU53" s="62">
        <f>+'Indice PondENGHO'!BB52</f>
        <v>414.57424926757813</v>
      </c>
      <c r="AV53" s="62">
        <f>+'Indice PondENGHO'!BC52</f>
        <v>379.50180053710938</v>
      </c>
      <c r="AW53" s="62">
        <f>+'Indice PondENGHO'!BD52</f>
        <v>433.38418579101563</v>
      </c>
      <c r="AX53" s="62">
        <f>+'Indice PondENGHO'!BE52</f>
        <v>445.97015380859375</v>
      </c>
      <c r="AY53" s="62">
        <f>+'Indice PondENGHO'!BF52</f>
        <v>443.98583984375</v>
      </c>
      <c r="AZ53" s="62">
        <f>+'Indice PondENGHO'!BG52</f>
        <v>425.29562377929688</v>
      </c>
      <c r="BA53" s="62">
        <f>+'Indice PondENGHO'!BH52</f>
        <v>416.18524169921875</v>
      </c>
      <c r="BB53" s="62">
        <f>+'Indice PondENGHO'!BI52</f>
        <v>328.716796875</v>
      </c>
      <c r="BC53" s="62">
        <f>+'Indice PondENGHO'!BJ52</f>
        <v>384.04440307617188</v>
      </c>
      <c r="BD53" s="62">
        <f>+'Indice PondENGHO'!BK52</f>
        <v>381.73870849609375</v>
      </c>
      <c r="BE53" s="62">
        <f t="shared" si="1"/>
        <v>413.85751342773438</v>
      </c>
      <c r="BG53" s="63">
        <f t="shared" ref="BG53:BR53" si="127">+AE$1*(AE53-AE41)/$AQ41</f>
        <v>16.115434504725915</v>
      </c>
      <c r="BH53" s="63">
        <f t="shared" si="127"/>
        <v>0.69005296697720997</v>
      </c>
      <c r="BI53" s="63">
        <f t="shared" si="127"/>
        <v>4.2443215594404773</v>
      </c>
      <c r="BJ53" s="63">
        <f t="shared" si="127"/>
        <v>3.1086956603312506</v>
      </c>
      <c r="BK53" s="63">
        <f t="shared" si="127"/>
        <v>1.927130624669332</v>
      </c>
      <c r="BL53" s="63">
        <f t="shared" si="127"/>
        <v>1.9246447872805776</v>
      </c>
      <c r="BM53" s="63">
        <f t="shared" si="127"/>
        <v>4.6836604520932541</v>
      </c>
      <c r="BN53" s="63">
        <f t="shared" si="127"/>
        <v>1.3684430034720194</v>
      </c>
      <c r="BO53" s="63">
        <f t="shared" si="127"/>
        <v>3.4549556141664093</v>
      </c>
      <c r="BP53" s="63">
        <f t="shared" si="127"/>
        <v>0.30756707266303579</v>
      </c>
      <c r="BQ53" s="63">
        <f t="shared" si="127"/>
        <v>1.6764267463222235</v>
      </c>
      <c r="BR53" s="63">
        <f t="shared" si="127"/>
        <v>0.97062036364374693</v>
      </c>
      <c r="BS53" s="63">
        <f t="shared" si="46"/>
        <v>40.471953355785445</v>
      </c>
      <c r="BT53" s="55">
        <f t="shared" si="47"/>
        <v>42.40403334876612</v>
      </c>
      <c r="BV53" s="63">
        <f t="shared" si="110"/>
        <v>6.8957823619730769</v>
      </c>
      <c r="BW53" s="63">
        <f t="shared" si="111"/>
        <v>0.56537798100542669</v>
      </c>
      <c r="BX53" s="63">
        <f t="shared" si="112"/>
        <v>3.1592762425667145</v>
      </c>
      <c r="BY53" s="63">
        <f t="shared" si="113"/>
        <v>3.0733822581416685</v>
      </c>
      <c r="BZ53" s="63">
        <f t="shared" si="114"/>
        <v>3.2818815244746622</v>
      </c>
      <c r="CA53" s="63">
        <f t="shared" si="115"/>
        <v>3.3298364930614346</v>
      </c>
      <c r="CB53" s="63">
        <f t="shared" si="116"/>
        <v>7.0199221488830217</v>
      </c>
      <c r="CC53" s="63">
        <f t="shared" si="117"/>
        <v>1.2316849971066595</v>
      </c>
      <c r="CD53" s="63">
        <f t="shared" si="118"/>
        <v>4.4449099556807656</v>
      </c>
      <c r="CE53" s="63">
        <f t="shared" si="119"/>
        <v>0.64303782901620377</v>
      </c>
      <c r="CF53" s="63">
        <f t="shared" si="120"/>
        <v>3.0633127822750348</v>
      </c>
      <c r="CG53" s="63">
        <f t="shared" si="121"/>
        <v>1.366319308181601</v>
      </c>
      <c r="CH53" s="63">
        <f t="shared" si="48"/>
        <v>38.074723882366264</v>
      </c>
      <c r="CI53" s="55">
        <f t="shared" si="49"/>
        <v>39.724877247441292</v>
      </c>
      <c r="CK53" s="63">
        <f t="shared" si="50"/>
        <v>16.884765016427554</v>
      </c>
      <c r="CL53" s="63">
        <f t="shared" si="51"/>
        <v>0.72299522503609948</v>
      </c>
      <c r="CM53" s="63">
        <f t="shared" si="52"/>
        <v>4.4469401159673332</v>
      </c>
      <c r="CN53" s="63">
        <f t="shared" si="53"/>
        <v>3.2571008691629433</v>
      </c>
      <c r="CO53" s="63">
        <f t="shared" si="54"/>
        <v>2.0191294093845675</v>
      </c>
      <c r="CP53" s="63">
        <f t="shared" si="55"/>
        <v>2.0165249012550563</v>
      </c>
      <c r="CQ53" s="63">
        <f t="shared" si="56"/>
        <v>4.9072524930766335</v>
      </c>
      <c r="CR53" s="63">
        <f t="shared" si="57"/>
        <v>1.4337707460027544</v>
      </c>
      <c r="CS53" s="63">
        <f t="shared" si="58"/>
        <v>3.6198908363457201</v>
      </c>
      <c r="CT53" s="63">
        <f t="shared" si="59"/>
        <v>0.32224993667920859</v>
      </c>
      <c r="CU53" s="63">
        <f t="shared" si="60"/>
        <v>1.7564572441781874</v>
      </c>
      <c r="CV53" s="63">
        <f t="shared" si="61"/>
        <v>1.0169565552500666</v>
      </c>
      <c r="CW53" s="63">
        <f t="shared" si="62"/>
        <v>42.404033348766127</v>
      </c>
      <c r="CX53" s="63"/>
      <c r="CY53" s="63"/>
      <c r="CZ53" s="63">
        <f t="shared" si="63"/>
        <v>7.194644633557532</v>
      </c>
      <c r="DA53" s="63">
        <f t="shared" si="64"/>
        <v>0.58988138596189754</v>
      </c>
      <c r="DB53" s="63">
        <f t="shared" si="65"/>
        <v>3.2961988461023242</v>
      </c>
      <c r="DC53" s="63">
        <f t="shared" si="66"/>
        <v>3.2065822280509226</v>
      </c>
      <c r="DD53" s="63">
        <f t="shared" si="67"/>
        <v>3.4241178242866113</v>
      </c>
      <c r="DE53" s="63">
        <f t="shared" si="68"/>
        <v>3.4741511547028749</v>
      </c>
      <c r="DF53" s="63">
        <f t="shared" si="69"/>
        <v>7.3241646219823195</v>
      </c>
      <c r="DG53" s="63">
        <f t="shared" si="70"/>
        <v>1.2850660577012785</v>
      </c>
      <c r="DH53" s="63">
        <f t="shared" si="71"/>
        <v>4.6375517498401475</v>
      </c>
      <c r="DI53" s="63">
        <f t="shared" si="72"/>
        <v>0.67090700124447733</v>
      </c>
      <c r="DJ53" s="63">
        <f t="shared" si="73"/>
        <v>3.1960763424669869</v>
      </c>
      <c r="DK53" s="63">
        <f t="shared" si="74"/>
        <v>1.4255354015439237</v>
      </c>
      <c r="DL53" s="63">
        <f t="shared" si="75"/>
        <v>39.724877247441299</v>
      </c>
      <c r="DM53" s="63">
        <f t="shared" si="76"/>
        <v>39.724877247441292</v>
      </c>
      <c r="DN53" s="63"/>
      <c r="DO53" s="61">
        <f t="shared" si="2"/>
        <v>44228</v>
      </c>
      <c r="DP53" s="63">
        <f t="shared" si="77"/>
        <v>9.6901203828700222</v>
      </c>
      <c r="DQ53" s="63">
        <f t="shared" si="21"/>
        <v>0.13311383907420193</v>
      </c>
      <c r="DR53" s="63">
        <f t="shared" si="22"/>
        <v>1.150741269865009</v>
      </c>
      <c r="DS53" s="63">
        <f t="shared" si="23"/>
        <v>5.0518641112020646E-2</v>
      </c>
      <c r="DT53" s="63">
        <f t="shared" si="24"/>
        <v>-1.4049884149020437</v>
      </c>
      <c r="DU53" s="63">
        <f t="shared" si="25"/>
        <v>-1.4576262534478186</v>
      </c>
      <c r="DV53" s="63">
        <f t="shared" si="26"/>
        <v>-2.4169121289056861</v>
      </c>
      <c r="DW53" s="63">
        <f t="shared" si="27"/>
        <v>0.14870468830147598</v>
      </c>
      <c r="DX53" s="63">
        <f t="shared" si="28"/>
        <v>-1.0176609134944274</v>
      </c>
      <c r="DY53" s="63">
        <f t="shared" si="29"/>
        <v>-0.34865706456526874</v>
      </c>
      <c r="DZ53" s="63">
        <f t="shared" si="30"/>
        <v>-1.4396190982887995</v>
      </c>
      <c r="EA53" s="63">
        <f t="shared" si="31"/>
        <v>-0.4085788462938571</v>
      </c>
      <c r="EB53" s="63">
        <f t="shared" si="32"/>
        <v>2.6791561013248284</v>
      </c>
      <c r="EC53" s="63"/>
      <c r="ED53" s="81">
        <f>+'Infla Interanual PondENGHO'!CI54</f>
        <v>2.6791561013248311E-2</v>
      </c>
      <c r="EE53" s="55">
        <f t="shared" si="78"/>
        <v>2.6791561013248311</v>
      </c>
    </row>
    <row r="54" spans="1:148" x14ac:dyDescent="0.3">
      <c r="A54" s="61">
        <f>+'Indice PondENGHO'!A53</f>
        <v>44256</v>
      </c>
      <c r="B54" s="55">
        <f>+'Indice PondENGHO'!B53</f>
        <v>3</v>
      </c>
      <c r="C54" s="55">
        <f>+'Indice PondENGHO'!C53</f>
        <v>2021</v>
      </c>
      <c r="D54" s="62">
        <f>+'Indice PondENGHO'!BL53</f>
        <v>440.172119140625</v>
      </c>
      <c r="E54" s="62">
        <f>+'Indice PondENGHO'!BM53</f>
        <v>436.81039428710938</v>
      </c>
      <c r="F54" s="62">
        <f>+'Indice PondENGHO'!BN53</f>
        <v>436.2431640625</v>
      </c>
      <c r="G54" s="62">
        <f>+'Indice PondENGHO'!BO53</f>
        <v>434.46127319335938</v>
      </c>
      <c r="H54" s="62">
        <f>+'Indice PondENGHO'!BP53</f>
        <v>430.59292602539063</v>
      </c>
      <c r="I54" s="62">
        <f>+'Indice PondENGHO'!CD53</f>
        <v>434.58880615234375</v>
      </c>
      <c r="K54" s="63">
        <f t="shared" si="33"/>
        <v>5.3853293330629537</v>
      </c>
      <c r="L54" s="63">
        <f t="shared" si="34"/>
        <v>6.6987941447788497</v>
      </c>
      <c r="M54" s="63">
        <f t="shared" si="35"/>
        <v>7.5854279864794663</v>
      </c>
      <c r="N54" s="63">
        <f t="shared" si="36"/>
        <v>9.4832915039210306</v>
      </c>
      <c r="O54" s="63">
        <f t="shared" si="37"/>
        <v>13.483458735712155</v>
      </c>
      <c r="P54" s="63">
        <f t="shared" si="38"/>
        <v>42.636301703954459</v>
      </c>
      <c r="Q54" s="63">
        <f t="shared" si="39"/>
        <v>42.636460674928209</v>
      </c>
      <c r="S54" s="62">
        <f>+'Indice PondENGHO'!D53</f>
        <v>458.77975463867188</v>
      </c>
      <c r="T54" s="62">
        <f>+'Indice PondENGHO'!P53</f>
        <v>456.068115234375</v>
      </c>
      <c r="U54" s="62">
        <f>+'Indice PondENGHO'!AB53</f>
        <v>454.3638916015625</v>
      </c>
      <c r="V54" s="62">
        <f>+'Indice PondENGHO'!AN53</f>
        <v>452.74008178710938</v>
      </c>
      <c r="W54" s="62">
        <f>+'Indice PondENGHO'!AZ53</f>
        <v>449.84115600585938</v>
      </c>
      <c r="Y54" s="63">
        <f t="shared" si="40"/>
        <v>16.321921730494779</v>
      </c>
      <c r="Z54" s="63">
        <f t="shared" si="41"/>
        <v>12.923798056003625</v>
      </c>
      <c r="AA54" s="63">
        <f t="shared" si="42"/>
        <v>11.729180473914218</v>
      </c>
      <c r="AB54" s="63">
        <f t="shared" si="43"/>
        <v>9.6745141399679238</v>
      </c>
      <c r="AC54" s="63">
        <f t="shared" si="44"/>
        <v>7.1059954507589023</v>
      </c>
      <c r="AE54" s="62">
        <f>+'Indice PondENGHO'!D53</f>
        <v>458.77975463867188</v>
      </c>
      <c r="AF54" s="62">
        <f>+'Indice PondENGHO'!E53</f>
        <v>364.66781616210938</v>
      </c>
      <c r="AG54" s="62">
        <f>+'Indice PondENGHO'!F53</f>
        <v>437.44155883789063</v>
      </c>
      <c r="AH54" s="62">
        <f>+'Indice PondENGHO'!G53</f>
        <v>397.24002075195313</v>
      </c>
      <c r="AI54" s="62">
        <f>+'Indice PondENGHO'!H53</f>
        <v>445.76123046875</v>
      </c>
      <c r="AJ54" s="62">
        <f>+'Indice PondENGHO'!I53</f>
        <v>483.06268310546875</v>
      </c>
      <c r="AK54" s="62">
        <f>+'Indice PondENGHO'!J53</f>
        <v>467.68588256835938</v>
      </c>
      <c r="AL54" s="62">
        <f>+'Indice PondENGHO'!K53</f>
        <v>427.4942626953125</v>
      </c>
      <c r="AM54" s="62">
        <f>+'Indice PondENGHO'!L53</f>
        <v>439.651123046875</v>
      </c>
      <c r="AN54" s="62">
        <f>+'Indice PondENGHO'!M53</f>
        <v>362.315185546875</v>
      </c>
      <c r="AO54" s="62">
        <f>+'Indice PondENGHO'!N53</f>
        <v>401.11981201171875</v>
      </c>
      <c r="AP54" s="62">
        <f>+'Indice PondENGHO'!O53</f>
        <v>392.62197875976563</v>
      </c>
      <c r="AQ54" s="62">
        <f t="shared" si="0"/>
        <v>440.172119140625</v>
      </c>
      <c r="AR54" s="62"/>
      <c r="AS54" s="62">
        <f>+'Indice PondENGHO'!AZ53</f>
        <v>449.84115600585938</v>
      </c>
      <c r="AT54" s="62">
        <f>+'Indice PondENGHO'!BA53</f>
        <v>363.81402587890625</v>
      </c>
      <c r="AU54" s="62">
        <f>+'Indice PondENGHO'!BB53</f>
        <v>444.60171508789063</v>
      </c>
      <c r="AV54" s="62">
        <f>+'Indice PondENGHO'!BC53</f>
        <v>384.2838134765625</v>
      </c>
      <c r="AW54" s="62">
        <f>+'Indice PondENGHO'!BD53</f>
        <v>447.03704833984375</v>
      </c>
      <c r="AX54" s="62">
        <f>+'Indice PondENGHO'!BE53</f>
        <v>464.18429565429688</v>
      </c>
      <c r="AY54" s="62">
        <f>+'Indice PondENGHO'!BF53</f>
        <v>462.31170654296875</v>
      </c>
      <c r="AZ54" s="62">
        <f>+'Indice PondENGHO'!BG53</f>
        <v>425.52655029296875</v>
      </c>
      <c r="BA54" s="62">
        <f>+'Indice PondENGHO'!BH53</f>
        <v>440.72930908203125</v>
      </c>
      <c r="BB54" s="62">
        <f>+'Indice PondENGHO'!BI53</f>
        <v>365.07833862304688</v>
      </c>
      <c r="BC54" s="62">
        <f>+'Indice PondENGHO'!BJ53</f>
        <v>395.58786010742188</v>
      </c>
      <c r="BD54" s="62">
        <f>+'Indice PondENGHO'!BK53</f>
        <v>390.18264770507813</v>
      </c>
      <c r="BE54" s="62">
        <f t="shared" si="1"/>
        <v>430.59292602539063</v>
      </c>
      <c r="BG54" s="63">
        <f t="shared" ref="BG54:BR54" si="128">+AE$1*(AE54-AE42)/$AQ42</f>
        <v>16.321921730494779</v>
      </c>
      <c r="BH54" s="63">
        <f t="shared" si="128"/>
        <v>0.77723534781303305</v>
      </c>
      <c r="BI54" s="63">
        <f t="shared" si="128"/>
        <v>4.67871376819547</v>
      </c>
      <c r="BJ54" s="63">
        <f t="shared" si="128"/>
        <v>3.0961541726242716</v>
      </c>
      <c r="BK54" s="63">
        <f t="shared" si="128"/>
        <v>1.9508382160390891</v>
      </c>
      <c r="BL54" s="63">
        <f t="shared" si="128"/>
        <v>2.0010711294318346</v>
      </c>
      <c r="BM54" s="63">
        <f t="shared" si="128"/>
        <v>5.0510322845087172</v>
      </c>
      <c r="BN54" s="63">
        <f t="shared" si="128"/>
        <v>0.88093654845115088</v>
      </c>
      <c r="BO54" s="63">
        <f t="shared" si="128"/>
        <v>3.7425755918057169</v>
      </c>
      <c r="BP54" s="63">
        <f t="shared" si="128"/>
        <v>0.44984017989779623</v>
      </c>
      <c r="BQ54" s="63">
        <f t="shared" si="128"/>
        <v>1.7258979185436842</v>
      </c>
      <c r="BR54" s="63">
        <f t="shared" si="128"/>
        <v>0.97431888940457567</v>
      </c>
      <c r="BS54" s="63">
        <f t="shared" si="46"/>
        <v>41.650535777210131</v>
      </c>
      <c r="BT54" s="55">
        <f t="shared" si="47"/>
        <v>43.930395596138382</v>
      </c>
      <c r="BV54" s="63">
        <f t="shared" si="110"/>
        <v>7.1059954507589023</v>
      </c>
      <c r="BW54" s="63">
        <f t="shared" si="111"/>
        <v>0.63793908953626466</v>
      </c>
      <c r="BX54" s="63">
        <f t="shared" si="112"/>
        <v>3.6276367092332897</v>
      </c>
      <c r="BY54" s="63">
        <f t="shared" si="113"/>
        <v>3.0090356749331959</v>
      </c>
      <c r="BZ54" s="63">
        <f t="shared" si="114"/>
        <v>3.313054348759481</v>
      </c>
      <c r="CA54" s="63">
        <f t="shared" si="115"/>
        <v>3.5017693582560225</v>
      </c>
      <c r="CB54" s="63">
        <f t="shared" si="116"/>
        <v>7.5402849272981678</v>
      </c>
      <c r="CC54" s="63">
        <f t="shared" si="117"/>
        <v>0.77729356470013355</v>
      </c>
      <c r="CD54" s="63">
        <f t="shared" si="118"/>
        <v>4.853600001346722</v>
      </c>
      <c r="CE54" s="63">
        <f t="shared" si="119"/>
        <v>0.98102570062383687</v>
      </c>
      <c r="CF54" s="63">
        <f t="shared" si="120"/>
        <v>3.1524912747786868</v>
      </c>
      <c r="CG54" s="63">
        <f t="shared" si="121"/>
        <v>1.3688232091621571</v>
      </c>
      <c r="CH54" s="63">
        <f t="shared" si="48"/>
        <v>39.868949309386871</v>
      </c>
      <c r="CI54" s="55">
        <f t="shared" si="49"/>
        <v>41.88829900900113</v>
      </c>
      <c r="CK54" s="63">
        <f t="shared" si="50"/>
        <v>17.215348257348918</v>
      </c>
      <c r="CL54" s="63">
        <f t="shared" si="51"/>
        <v>0.81977952176575408</v>
      </c>
      <c r="CM54" s="63">
        <f t="shared" si="52"/>
        <v>4.9348163926954838</v>
      </c>
      <c r="CN54" s="63">
        <f t="shared" si="53"/>
        <v>3.2656309238749839</v>
      </c>
      <c r="CO54" s="63">
        <f t="shared" si="54"/>
        <v>2.0576228606777014</v>
      </c>
      <c r="CP54" s="63">
        <f t="shared" si="55"/>
        <v>2.1106054145899451</v>
      </c>
      <c r="CQ54" s="63">
        <f t="shared" si="56"/>
        <v>5.3275148155176408</v>
      </c>
      <c r="CR54" s="63">
        <f t="shared" si="57"/>
        <v>0.92915710077686819</v>
      </c>
      <c r="CS54" s="63">
        <f t="shared" si="58"/>
        <v>3.9474360468236385</v>
      </c>
      <c r="CT54" s="63">
        <f t="shared" si="59"/>
        <v>0.47446345381134819</v>
      </c>
      <c r="CU54" s="63">
        <f t="shared" si="60"/>
        <v>1.8203698201083374</v>
      </c>
      <c r="CV54" s="63">
        <f t="shared" si="61"/>
        <v>1.02765098814775</v>
      </c>
      <c r="CW54" s="63">
        <f t="shared" si="62"/>
        <v>43.930395596138368</v>
      </c>
      <c r="CX54" s="63"/>
      <c r="CY54" s="63"/>
      <c r="CZ54" s="63">
        <f t="shared" si="63"/>
        <v>7.4659118776403046</v>
      </c>
      <c r="DA54" s="63">
        <f t="shared" si="64"/>
        <v>0.67025050308344702</v>
      </c>
      <c r="DB54" s="63">
        <f t="shared" si="65"/>
        <v>3.8113753636496268</v>
      </c>
      <c r="DC54" s="63">
        <f t="shared" si="66"/>
        <v>3.1614423821968436</v>
      </c>
      <c r="DD54" s="63">
        <f t="shared" si="67"/>
        <v>3.4808595059021101</v>
      </c>
      <c r="DE54" s="63">
        <f t="shared" si="68"/>
        <v>3.6791328710699363</v>
      </c>
      <c r="DF54" s="63">
        <f t="shared" si="69"/>
        <v>7.9221979791016297</v>
      </c>
      <c r="DG54" s="63">
        <f t="shared" si="70"/>
        <v>0.81666323843316446</v>
      </c>
      <c r="DH54" s="63">
        <f t="shared" si="71"/>
        <v>5.0994333095864164</v>
      </c>
      <c r="DI54" s="63">
        <f t="shared" si="72"/>
        <v>1.0307143427421832</v>
      </c>
      <c r="DJ54" s="63">
        <f t="shared" si="73"/>
        <v>3.312163962898965</v>
      </c>
      <c r="DK54" s="63">
        <f t="shared" si="74"/>
        <v>1.4381536726964903</v>
      </c>
      <c r="DL54" s="63">
        <f t="shared" si="75"/>
        <v>41.888299009001116</v>
      </c>
      <c r="DM54" s="63">
        <f t="shared" si="76"/>
        <v>41.88829900900113</v>
      </c>
      <c r="DN54" s="63"/>
      <c r="DO54" s="61">
        <f t="shared" si="2"/>
        <v>44256</v>
      </c>
      <c r="DP54" s="63">
        <f t="shared" si="77"/>
        <v>9.7494363797086123</v>
      </c>
      <c r="DQ54" s="63">
        <f t="shared" si="21"/>
        <v>0.14952901868230706</v>
      </c>
      <c r="DR54" s="63">
        <f t="shared" si="22"/>
        <v>1.123441029045857</v>
      </c>
      <c r="DS54" s="63">
        <f t="shared" si="23"/>
        <v>0.10418854167814029</v>
      </c>
      <c r="DT54" s="63">
        <f t="shared" si="24"/>
        <v>-1.4232366452244087</v>
      </c>
      <c r="DU54" s="63">
        <f t="shared" si="25"/>
        <v>-1.5685274564799911</v>
      </c>
      <c r="DV54" s="63">
        <f t="shared" si="26"/>
        <v>-2.5946831635839889</v>
      </c>
      <c r="DW54" s="63">
        <f t="shared" si="27"/>
        <v>0.11249386234370373</v>
      </c>
      <c r="DX54" s="63">
        <f t="shared" si="28"/>
        <v>-1.1519972627627779</v>
      </c>
      <c r="DY54" s="63">
        <f t="shared" si="29"/>
        <v>-0.55625088893083507</v>
      </c>
      <c r="DZ54" s="63">
        <f t="shared" si="30"/>
        <v>-1.4917941427906276</v>
      </c>
      <c r="EA54" s="63">
        <f t="shared" si="31"/>
        <v>-0.41050268454874028</v>
      </c>
      <c r="EB54" s="63">
        <f t="shared" si="32"/>
        <v>2.0420965871372516</v>
      </c>
      <c r="EC54" s="63"/>
      <c r="ED54" s="81">
        <f>+'Infla Interanual PondENGHO'!CI55</f>
        <v>2.0420965871372543E-2</v>
      </c>
      <c r="EE54" s="55">
        <f t="shared" si="78"/>
        <v>2.0420965871372543</v>
      </c>
    </row>
    <row r="55" spans="1:148" x14ac:dyDescent="0.3">
      <c r="A55" s="61">
        <f>+'Indice PondENGHO'!A54</f>
        <v>44287</v>
      </c>
      <c r="B55" s="55">
        <f>+'Indice PondENGHO'!B54</f>
        <v>4</v>
      </c>
      <c r="C55" s="55">
        <f>+'Indice PondENGHO'!C54</f>
        <v>2021</v>
      </c>
      <c r="D55" s="62">
        <f>+'Indice PondENGHO'!BL54</f>
        <v>458.14089965820313</v>
      </c>
      <c r="E55" s="62">
        <f>+'Indice PondENGHO'!BM54</f>
        <v>454.65731811523438</v>
      </c>
      <c r="F55" s="62">
        <f>+'Indice PondENGHO'!BN54</f>
        <v>453.92648315429688</v>
      </c>
      <c r="G55" s="62">
        <f>+'Indice PondENGHO'!BO54</f>
        <v>452.16024780273438</v>
      </c>
      <c r="H55" s="62">
        <f>+'Indice PondENGHO'!BP54</f>
        <v>448.05392456054688</v>
      </c>
      <c r="I55" s="62">
        <f>+'Indice PondENGHO'!CD54</f>
        <v>452.2640380859375</v>
      </c>
      <c r="K55" s="63">
        <f t="shared" si="33"/>
        <v>5.7823060488331635</v>
      </c>
      <c r="L55" s="63">
        <f t="shared" si="34"/>
        <v>7.2413923392397965</v>
      </c>
      <c r="M55" s="63">
        <f t="shared" si="35"/>
        <v>8.2151610638210517</v>
      </c>
      <c r="N55" s="63">
        <f t="shared" si="36"/>
        <v>10.305638895338369</v>
      </c>
      <c r="O55" s="63">
        <f t="shared" si="37"/>
        <v>14.697461668582172</v>
      </c>
      <c r="P55" s="63">
        <f t="shared" si="38"/>
        <v>46.241960015814556</v>
      </c>
      <c r="Q55" s="63">
        <f t="shared" si="39"/>
        <v>46.242082264420326</v>
      </c>
      <c r="S55" s="62">
        <f>+'Indice PondENGHO'!D54</f>
        <v>479.10491943359375</v>
      </c>
      <c r="T55" s="62">
        <f>+'Indice PondENGHO'!P54</f>
        <v>476.71194458007813</v>
      </c>
      <c r="U55" s="62">
        <f>+'Indice PondENGHO'!AB54</f>
        <v>475.17974853515625</v>
      </c>
      <c r="V55" s="62">
        <f>+'Indice PondENGHO'!AN54</f>
        <v>473.646484375</v>
      </c>
      <c r="W55" s="62">
        <f>+'Indice PondENGHO'!AZ54</f>
        <v>470.91738891601563</v>
      </c>
      <c r="Y55" s="63">
        <f t="shared" si="40"/>
        <v>16.989935007755136</v>
      </c>
      <c r="Z55" s="63">
        <f t="shared" si="41"/>
        <v>13.55552071919506</v>
      </c>
      <c r="AA55" s="63">
        <f t="shared" si="42"/>
        <v>12.357834691835601</v>
      </c>
      <c r="AB55" s="63">
        <f t="shared" si="43"/>
        <v>10.236881654985295</v>
      </c>
      <c r="AC55" s="63">
        <f t="shared" si="44"/>
        <v>7.5597233212040704</v>
      </c>
      <c r="AE55" s="62">
        <f>+'Indice PondENGHO'!D54</f>
        <v>479.10491943359375</v>
      </c>
      <c r="AF55" s="62">
        <f>+'Indice PondENGHO'!E54</f>
        <v>380.86154174804688</v>
      </c>
      <c r="AG55" s="62">
        <f>+'Indice PondENGHO'!F54</f>
        <v>455.94293212890625</v>
      </c>
      <c r="AH55" s="62">
        <f>+'Indice PondENGHO'!G54</f>
        <v>411.3592529296875</v>
      </c>
      <c r="AI55" s="62">
        <f>+'Indice PondENGHO'!H54</f>
        <v>464.90029907226563</v>
      </c>
      <c r="AJ55" s="62">
        <f>+'Indice PondENGHO'!I54</f>
        <v>500.70516967773438</v>
      </c>
      <c r="AK55" s="62">
        <f>+'Indice PondENGHO'!J54</f>
        <v>494.4705810546875</v>
      </c>
      <c r="AL55" s="62">
        <f>+'Indice PondENGHO'!K54</f>
        <v>431.83270263671875</v>
      </c>
      <c r="AM55" s="62">
        <f>+'Indice PondENGHO'!L54</f>
        <v>446.77294921875</v>
      </c>
      <c r="AN55" s="62">
        <f>+'Indice PondENGHO'!M54</f>
        <v>376.73458862304688</v>
      </c>
      <c r="AO55" s="62">
        <f>+'Indice PondENGHO'!N54</f>
        <v>416.84625244140625</v>
      </c>
      <c r="AP55" s="62">
        <f>+'Indice PondENGHO'!O54</f>
        <v>407.35952758789063</v>
      </c>
      <c r="AQ55" s="62">
        <f t="shared" si="0"/>
        <v>458.14089965820313</v>
      </c>
      <c r="AR55" s="62"/>
      <c r="AS55" s="62">
        <f>+'Indice PondENGHO'!AZ54</f>
        <v>470.91738891601563</v>
      </c>
      <c r="AT55" s="62">
        <f>+'Indice PondENGHO'!BA54</f>
        <v>379.99465942382813</v>
      </c>
      <c r="AU55" s="62">
        <f>+'Indice PondENGHO'!BB54</f>
        <v>462.1500244140625</v>
      </c>
      <c r="AV55" s="62">
        <f>+'Indice PondENGHO'!BC54</f>
        <v>398.07421875</v>
      </c>
      <c r="AW55" s="62">
        <f>+'Indice PondENGHO'!BD54</f>
        <v>468.30517578125</v>
      </c>
      <c r="AX55" s="62">
        <f>+'Indice PondENGHO'!BE54</f>
        <v>481.73342895507813</v>
      </c>
      <c r="AY55" s="62">
        <f>+'Indice PondENGHO'!BF54</f>
        <v>488.16217041015625</v>
      </c>
      <c r="AZ55" s="62">
        <f>+'Indice PondENGHO'!BG54</f>
        <v>429.13626098632813</v>
      </c>
      <c r="BA55" s="62">
        <f>+'Indice PondENGHO'!BH54</f>
        <v>448.60833740234375</v>
      </c>
      <c r="BB55" s="62">
        <f>+'Indice PondENGHO'!BI54</f>
        <v>379.8685302734375</v>
      </c>
      <c r="BC55" s="62">
        <f>+'Indice PondENGHO'!BJ54</f>
        <v>410.3353271484375</v>
      </c>
      <c r="BD55" s="62">
        <f>+'Indice PondENGHO'!BK54</f>
        <v>404.79110717773438</v>
      </c>
      <c r="BE55" s="62">
        <f t="shared" si="1"/>
        <v>448.05392456054688</v>
      </c>
      <c r="BG55" s="63">
        <f t="shared" ref="BG55:BR55" si="129">+AE$1*(AE55-AE43)/$AQ43</f>
        <v>16.989935007755136</v>
      </c>
      <c r="BH55" s="63">
        <f t="shared" si="129"/>
        <v>0.83516361539246498</v>
      </c>
      <c r="BI55" s="63">
        <f t="shared" si="129"/>
        <v>5.0766680847311836</v>
      </c>
      <c r="BJ55" s="63">
        <f t="shared" si="129"/>
        <v>3.6692703060493961</v>
      </c>
      <c r="BK55" s="63">
        <f t="shared" si="129"/>
        <v>2.1037947056489759</v>
      </c>
      <c r="BL55" s="63">
        <f t="shared" si="129"/>
        <v>2.1384515718138726</v>
      </c>
      <c r="BM55" s="63">
        <f t="shared" si="129"/>
        <v>5.7218847355218498</v>
      </c>
      <c r="BN55" s="63">
        <f t="shared" si="129"/>
        <v>1.1659063053915824</v>
      </c>
      <c r="BO55" s="63">
        <f t="shared" si="129"/>
        <v>3.6741784084731366</v>
      </c>
      <c r="BP55" s="63">
        <f t="shared" si="129"/>
        <v>0.51644405907432933</v>
      </c>
      <c r="BQ55" s="63">
        <f t="shared" si="129"/>
        <v>1.8478549372080226</v>
      </c>
      <c r="BR55" s="63">
        <f t="shared" si="129"/>
        <v>1.1158951633977148</v>
      </c>
      <c r="BS55" s="63">
        <f t="shared" si="46"/>
        <v>44.855446900457665</v>
      </c>
      <c r="BT55" s="55">
        <f t="shared" si="47"/>
        <v>46.970749392800812</v>
      </c>
      <c r="BV55" s="63">
        <f t="shared" si="110"/>
        <v>7.5597233212040704</v>
      </c>
      <c r="BW55" s="63">
        <f t="shared" si="111"/>
        <v>0.69160216701630306</v>
      </c>
      <c r="BX55" s="63">
        <f t="shared" si="112"/>
        <v>3.9545335716775556</v>
      </c>
      <c r="BY55" s="63">
        <f t="shared" si="113"/>
        <v>3.6241427877722434</v>
      </c>
      <c r="BZ55" s="63">
        <f t="shared" si="114"/>
        <v>3.6535919144593367</v>
      </c>
      <c r="CA55" s="63">
        <f t="shared" si="115"/>
        <v>3.8239402884219569</v>
      </c>
      <c r="CB55" s="63">
        <f t="shared" si="116"/>
        <v>8.5390474683395485</v>
      </c>
      <c r="CC55" s="63">
        <f t="shared" si="117"/>
        <v>1.02180533860547</v>
      </c>
      <c r="CD55" s="63">
        <f t="shared" si="118"/>
        <v>4.8151756909668322</v>
      </c>
      <c r="CE55" s="63">
        <f t="shared" si="119"/>
        <v>1.1637268026188399</v>
      </c>
      <c r="CF55" s="63">
        <f t="shared" si="120"/>
        <v>3.3972640413758146</v>
      </c>
      <c r="CG55" s="63">
        <f t="shared" si="121"/>
        <v>1.5875147578762943</v>
      </c>
      <c r="CH55" s="63">
        <f t="shared" si="48"/>
        <v>43.832068150334258</v>
      </c>
      <c r="CI55" s="55">
        <f t="shared" si="49"/>
        <v>45.751988452481655</v>
      </c>
      <c r="CK55" s="63">
        <f t="shared" si="50"/>
        <v>17.791149895802228</v>
      </c>
      <c r="CL55" s="63">
        <f t="shared" si="51"/>
        <v>0.8745484348342254</v>
      </c>
      <c r="CM55" s="63">
        <f t="shared" si="52"/>
        <v>5.3160746539325094</v>
      </c>
      <c r="CN55" s="63">
        <f t="shared" si="53"/>
        <v>3.8423065181440261</v>
      </c>
      <c r="CO55" s="63">
        <f t="shared" si="54"/>
        <v>2.203005893849002</v>
      </c>
      <c r="CP55" s="63">
        <f t="shared" si="55"/>
        <v>2.2392971157151829</v>
      </c>
      <c r="CQ55" s="63">
        <f t="shared" si="56"/>
        <v>5.9917185657099532</v>
      </c>
      <c r="CR55" s="63">
        <f t="shared" si="57"/>
        <v>1.2208883573842078</v>
      </c>
      <c r="CS55" s="63">
        <f t="shared" si="58"/>
        <v>3.8474460778824748</v>
      </c>
      <c r="CT55" s="63">
        <f t="shared" si="59"/>
        <v>0.54079863540348849</v>
      </c>
      <c r="CU55" s="63">
        <f t="shared" si="60"/>
        <v>1.9349964645868265</v>
      </c>
      <c r="CV55" s="63">
        <f t="shared" si="61"/>
        <v>1.1685187795566871</v>
      </c>
      <c r="CW55" s="63">
        <f t="shared" si="62"/>
        <v>46.970749392800805</v>
      </c>
      <c r="CX55" s="63"/>
      <c r="CY55" s="63"/>
      <c r="CZ55" s="63">
        <f t="shared" si="63"/>
        <v>7.8908522616231451</v>
      </c>
      <c r="DA55" s="63">
        <f t="shared" si="64"/>
        <v>0.72189553663120709</v>
      </c>
      <c r="DB55" s="63">
        <f t="shared" si="65"/>
        <v>4.1277489733270283</v>
      </c>
      <c r="DC55" s="63">
        <f t="shared" si="66"/>
        <v>3.7828865023571994</v>
      </c>
      <c r="DD55" s="63">
        <f t="shared" si="67"/>
        <v>3.8136255516647162</v>
      </c>
      <c r="DE55" s="63">
        <f t="shared" si="68"/>
        <v>3.9914354786730857</v>
      </c>
      <c r="DF55" s="63">
        <f t="shared" si="69"/>
        <v>8.9130724981245137</v>
      </c>
      <c r="DG55" s="63">
        <f t="shared" si="70"/>
        <v>1.0665621775413547</v>
      </c>
      <c r="DH55" s="63">
        <f t="shared" si="71"/>
        <v>5.0260887041467353</v>
      </c>
      <c r="DI55" s="63">
        <f t="shared" si="72"/>
        <v>1.2147000468389839</v>
      </c>
      <c r="DJ55" s="63">
        <f t="shared" si="73"/>
        <v>3.5460700749497294</v>
      </c>
      <c r="DK55" s="63">
        <f t="shared" si="74"/>
        <v>1.6570506466039647</v>
      </c>
      <c r="DL55" s="63">
        <f t="shared" si="75"/>
        <v>45.751988452481669</v>
      </c>
      <c r="DM55" s="63">
        <f t="shared" si="76"/>
        <v>45.751988452481655</v>
      </c>
      <c r="DN55" s="63"/>
      <c r="DO55" s="61">
        <f t="shared" si="2"/>
        <v>44287</v>
      </c>
      <c r="DP55" s="63">
        <f t="shared" si="77"/>
        <v>9.9002976341790827</v>
      </c>
      <c r="DQ55" s="63">
        <f t="shared" si="21"/>
        <v>0.15265289820301831</v>
      </c>
      <c r="DR55" s="63">
        <f t="shared" si="22"/>
        <v>1.1883256806054812</v>
      </c>
      <c r="DS55" s="63">
        <f t="shared" si="23"/>
        <v>5.9420015786826763E-2</v>
      </c>
      <c r="DT55" s="63">
        <f t="shared" si="24"/>
        <v>-1.6106196578157141</v>
      </c>
      <c r="DU55" s="63">
        <f t="shared" si="25"/>
        <v>-1.7521383629579028</v>
      </c>
      <c r="DV55" s="63">
        <f t="shared" si="26"/>
        <v>-2.9213539324145605</v>
      </c>
      <c r="DW55" s="63">
        <f t="shared" si="27"/>
        <v>0.15432617984285302</v>
      </c>
      <c r="DX55" s="63">
        <f t="shared" si="28"/>
        <v>-1.1786426262642604</v>
      </c>
      <c r="DY55" s="63">
        <f t="shared" si="29"/>
        <v>-0.67390141143549542</v>
      </c>
      <c r="DZ55" s="63">
        <f t="shared" si="30"/>
        <v>-1.6110736103629029</v>
      </c>
      <c r="EA55" s="63">
        <f t="shared" si="31"/>
        <v>-0.48853186704727758</v>
      </c>
      <c r="EB55" s="63">
        <f t="shared" si="32"/>
        <v>1.218760940319136</v>
      </c>
      <c r="EC55" s="63"/>
      <c r="ED55" s="81">
        <f>+'Infla Interanual PondENGHO'!CI56</f>
        <v>1.2187609403191635E-2</v>
      </c>
      <c r="EE55" s="55">
        <f t="shared" si="78"/>
        <v>1.2187609403191635</v>
      </c>
    </row>
    <row r="56" spans="1:148" x14ac:dyDescent="0.3">
      <c r="A56" s="61">
        <f>+'Indice PondENGHO'!A55</f>
        <v>44317</v>
      </c>
      <c r="B56" s="55">
        <f>+'Indice PondENGHO'!B55</f>
        <v>5</v>
      </c>
      <c r="C56" s="55">
        <f>+'Indice PondENGHO'!C55</f>
        <v>2021</v>
      </c>
      <c r="D56" s="62">
        <f>+'Indice PondENGHO'!BL55</f>
        <v>474.679443359375</v>
      </c>
      <c r="E56" s="62">
        <f>+'Indice PondENGHO'!BM55</f>
        <v>471.18533325195313</v>
      </c>
      <c r="F56" s="62">
        <f>+'Indice PondENGHO'!BN55</f>
        <v>470.48922729492188</v>
      </c>
      <c r="G56" s="62">
        <f>+'Indice PondENGHO'!BO55</f>
        <v>469.00363159179688</v>
      </c>
      <c r="H56" s="62">
        <f>+'Indice PondENGHO'!BP55</f>
        <v>464.71359252929688</v>
      </c>
      <c r="I56" s="62">
        <f>+'Indice PondENGHO'!CD55</f>
        <v>468.9122314453125</v>
      </c>
      <c r="K56" s="63">
        <f t="shared" si="33"/>
        <v>6.085787196766522</v>
      </c>
      <c r="L56" s="63">
        <f t="shared" si="34"/>
        <v>7.6355541728635377</v>
      </c>
      <c r="M56" s="63">
        <f t="shared" si="35"/>
        <v>8.6675711837200389</v>
      </c>
      <c r="N56" s="63">
        <f t="shared" si="36"/>
        <v>10.898252472323957</v>
      </c>
      <c r="O56" s="63">
        <f t="shared" si="37"/>
        <v>15.555623545581735</v>
      </c>
      <c r="P56" s="63">
        <f t="shared" si="38"/>
        <v>48.842788571255795</v>
      </c>
      <c r="Q56" s="63">
        <f t="shared" si="39"/>
        <v>48.842899816597154</v>
      </c>
      <c r="S56" s="62">
        <f>+'Indice PondENGHO'!D55</f>
        <v>497.9454345703125</v>
      </c>
      <c r="T56" s="62">
        <f>+'Indice PondENGHO'!P55</f>
        <v>495.52761840820313</v>
      </c>
      <c r="U56" s="62">
        <f>+'Indice PondENGHO'!AB55</f>
        <v>493.93817138671875</v>
      </c>
      <c r="V56" s="62">
        <f>+'Indice PondENGHO'!AN55</f>
        <v>492.30487060546875</v>
      </c>
      <c r="W56" s="62">
        <f>+'Indice PondENGHO'!AZ55</f>
        <v>489.4267578125</v>
      </c>
      <c r="Y56" s="63">
        <f t="shared" si="40"/>
        <v>18.189653594699944</v>
      </c>
      <c r="Z56" s="63">
        <f t="shared" si="41"/>
        <v>14.527233482283759</v>
      </c>
      <c r="AA56" s="63">
        <f t="shared" si="42"/>
        <v>13.24245137770639</v>
      </c>
      <c r="AB56" s="63">
        <f t="shared" si="43"/>
        <v>10.969591300634827</v>
      </c>
      <c r="AC56" s="63">
        <f t="shared" si="44"/>
        <v>8.1112978669771127</v>
      </c>
      <c r="AE56" s="62">
        <f>+'Indice PondENGHO'!D55</f>
        <v>497.9454345703125</v>
      </c>
      <c r="AF56" s="62">
        <f>+'Indice PondENGHO'!E55</f>
        <v>389.214599609375</v>
      </c>
      <c r="AG56" s="62">
        <f>+'Indice PondENGHO'!F55</f>
        <v>470.5367431640625</v>
      </c>
      <c r="AH56" s="62">
        <f>+'Indice PondENGHO'!G55</f>
        <v>419.28237915039063</v>
      </c>
      <c r="AI56" s="62">
        <f>+'Indice PondENGHO'!H55</f>
        <v>476.53237915039063</v>
      </c>
      <c r="AJ56" s="62">
        <f>+'Indice PondENGHO'!I55</f>
        <v>523.9649658203125</v>
      </c>
      <c r="AK56" s="62">
        <f>+'Indice PondENGHO'!J55</f>
        <v>523.24383544921875</v>
      </c>
      <c r="AL56" s="62">
        <f>+'Indice PondENGHO'!K55</f>
        <v>438.099609375</v>
      </c>
      <c r="AM56" s="62">
        <f>+'Indice PondENGHO'!L55</f>
        <v>460.4268798828125</v>
      </c>
      <c r="AN56" s="62">
        <f>+'Indice PondENGHO'!M55</f>
        <v>388.8262939453125</v>
      </c>
      <c r="AO56" s="62">
        <f>+'Indice PondENGHO'!N55</f>
        <v>432.51806640625</v>
      </c>
      <c r="AP56" s="62">
        <f>+'Indice PondENGHO'!O55</f>
        <v>419.73202514648438</v>
      </c>
      <c r="AQ56" s="62">
        <f t="shared" si="0"/>
        <v>474.679443359375</v>
      </c>
      <c r="AR56" s="62"/>
      <c r="AS56" s="62">
        <f>+'Indice PondENGHO'!AZ55</f>
        <v>489.4267578125</v>
      </c>
      <c r="AT56" s="62">
        <f>+'Indice PondENGHO'!BA55</f>
        <v>388.381591796875</v>
      </c>
      <c r="AU56" s="62">
        <f>+'Indice PondENGHO'!BB55</f>
        <v>475.31033325195313</v>
      </c>
      <c r="AV56" s="62">
        <f>+'Indice PondENGHO'!BC55</f>
        <v>406.40151977539063</v>
      </c>
      <c r="AW56" s="62">
        <f>+'Indice PondENGHO'!BD55</f>
        <v>480.174560546875</v>
      </c>
      <c r="AX56" s="62">
        <f>+'Indice PondENGHO'!BE55</f>
        <v>505.20809936523438</v>
      </c>
      <c r="AY56" s="62">
        <f>+'Indice PondENGHO'!BF55</f>
        <v>517.5523681640625</v>
      </c>
      <c r="AZ56" s="62">
        <f>+'Indice PondENGHO'!BG55</f>
        <v>435.22372436523438</v>
      </c>
      <c r="BA56" s="62">
        <f>+'Indice PondENGHO'!BH55</f>
        <v>462.80416870117188</v>
      </c>
      <c r="BB56" s="62">
        <f>+'Indice PondENGHO'!BI55</f>
        <v>394.13870239257813</v>
      </c>
      <c r="BC56" s="62">
        <f>+'Indice PondENGHO'!BJ55</f>
        <v>426.37857055664063</v>
      </c>
      <c r="BD56" s="62">
        <f>+'Indice PondENGHO'!BK55</f>
        <v>416.4012451171875</v>
      </c>
      <c r="BE56" s="62">
        <f t="shared" si="1"/>
        <v>464.71359252929688</v>
      </c>
      <c r="BG56" s="63">
        <f t="shared" ref="BG56:BR56" si="130">+AE$1*(AE56-AE44)/$AQ44</f>
        <v>18.189653594699944</v>
      </c>
      <c r="BH56" s="63">
        <f t="shared" si="130"/>
        <v>0.86730107210508633</v>
      </c>
      <c r="BI56" s="63">
        <f t="shared" si="130"/>
        <v>4.9033733121062673</v>
      </c>
      <c r="BJ56" s="63">
        <f t="shared" si="130"/>
        <v>3.9349200359839651</v>
      </c>
      <c r="BK56" s="63">
        <f t="shared" si="130"/>
        <v>2.0923482801215529</v>
      </c>
      <c r="BL56" s="63">
        <f t="shared" si="130"/>
        <v>2.3525229808782617</v>
      </c>
      <c r="BM56" s="63">
        <f t="shared" si="130"/>
        <v>6.4315995359185418</v>
      </c>
      <c r="BN56" s="63">
        <f t="shared" si="130"/>
        <v>1.1938654036038989</v>
      </c>
      <c r="BO56" s="63">
        <f t="shared" si="130"/>
        <v>3.7386103316846517</v>
      </c>
      <c r="BP56" s="63">
        <f t="shared" si="130"/>
        <v>0.56089737600886902</v>
      </c>
      <c r="BQ56" s="63">
        <f t="shared" si="130"/>
        <v>1.9671322355791232</v>
      </c>
      <c r="BR56" s="63">
        <f t="shared" si="130"/>
        <v>1.1656535248532878</v>
      </c>
      <c r="BS56" s="63">
        <f t="shared" si="46"/>
        <v>47.397877683543456</v>
      </c>
      <c r="BT56" s="55">
        <f t="shared" si="47"/>
        <v>49.413308885628851</v>
      </c>
      <c r="BV56" s="63">
        <f t="shared" si="110"/>
        <v>8.1112978669771127</v>
      </c>
      <c r="BW56" s="63">
        <f t="shared" si="111"/>
        <v>0.71819887876540878</v>
      </c>
      <c r="BX56" s="63">
        <f t="shared" si="112"/>
        <v>3.7410825200504982</v>
      </c>
      <c r="BY56" s="63">
        <f t="shared" si="113"/>
        <v>3.9350372298482674</v>
      </c>
      <c r="BZ56" s="63">
        <f t="shared" si="114"/>
        <v>3.6494099111121443</v>
      </c>
      <c r="CA56" s="63">
        <f t="shared" si="115"/>
        <v>4.2723298845619606</v>
      </c>
      <c r="CB56" s="63">
        <f t="shared" si="116"/>
        <v>9.6964537091817071</v>
      </c>
      <c r="CC56" s="63">
        <f t="shared" si="117"/>
        <v>1.0558953459408942</v>
      </c>
      <c r="CD56" s="63">
        <f t="shared" si="118"/>
        <v>4.9267159153289599</v>
      </c>
      <c r="CE56" s="63">
        <f t="shared" si="119"/>
        <v>1.3171564476464968</v>
      </c>
      <c r="CF56" s="63">
        <f t="shared" si="120"/>
        <v>3.6410028133798136</v>
      </c>
      <c r="CG56" s="63">
        <f t="shared" si="121"/>
        <v>1.6442767699917633</v>
      </c>
      <c r="CH56" s="63">
        <f t="shared" si="48"/>
        <v>46.708857292785034</v>
      </c>
      <c r="CI56" s="55">
        <f t="shared" si="49"/>
        <v>48.436033269433644</v>
      </c>
      <c r="CK56" s="63">
        <f t="shared" si="50"/>
        <v>18.963105850403185</v>
      </c>
      <c r="CL56" s="63">
        <f t="shared" si="51"/>
        <v>0.90418005757345055</v>
      </c>
      <c r="CM56" s="63">
        <f t="shared" si="52"/>
        <v>5.1118723431108339</v>
      </c>
      <c r="CN56" s="63">
        <f t="shared" si="53"/>
        <v>4.1022389330700797</v>
      </c>
      <c r="CO56" s="63">
        <f t="shared" si="54"/>
        <v>2.1813181710846421</v>
      </c>
      <c r="CP56" s="63">
        <f t="shared" si="55"/>
        <v>2.4525559032580584</v>
      </c>
      <c r="CQ56" s="63">
        <f t="shared" si="56"/>
        <v>6.7050811139451616</v>
      </c>
      <c r="CR56" s="63">
        <f t="shared" si="57"/>
        <v>1.2446304104588153</v>
      </c>
      <c r="CS56" s="63">
        <f t="shared" si="58"/>
        <v>3.8975818359621988</v>
      </c>
      <c r="CT56" s="63">
        <f t="shared" si="59"/>
        <v>0.5847476015468912</v>
      </c>
      <c r="CU56" s="63">
        <f t="shared" si="60"/>
        <v>2.0507777463060872</v>
      </c>
      <c r="CV56" s="63">
        <f t="shared" si="61"/>
        <v>1.21521891890944</v>
      </c>
      <c r="CW56" s="63">
        <f t="shared" si="62"/>
        <v>49.413308885628851</v>
      </c>
      <c r="CX56" s="63"/>
      <c r="CY56" s="63"/>
      <c r="CZ56" s="63">
        <f t="shared" si="63"/>
        <v>8.4112332459881518</v>
      </c>
      <c r="DA56" s="63">
        <f t="shared" si="64"/>
        <v>0.74475606559796248</v>
      </c>
      <c r="DB56" s="63">
        <f t="shared" si="65"/>
        <v>3.8794183353496954</v>
      </c>
      <c r="DC56" s="63">
        <f t="shared" si="66"/>
        <v>4.0805450021324265</v>
      </c>
      <c r="DD56" s="63">
        <f t="shared" si="67"/>
        <v>3.784355904072453</v>
      </c>
      <c r="DE56" s="63">
        <f t="shared" si="68"/>
        <v>4.4303098902529401</v>
      </c>
      <c r="DF56" s="63">
        <f t="shared" si="69"/>
        <v>10.055004161405485</v>
      </c>
      <c r="DG56" s="63">
        <f t="shared" si="70"/>
        <v>1.0949396981487118</v>
      </c>
      <c r="DH56" s="63">
        <f t="shared" si="71"/>
        <v>5.1088934693502388</v>
      </c>
      <c r="DI56" s="63">
        <f t="shared" si="72"/>
        <v>1.3658615778020626</v>
      </c>
      <c r="DJ56" s="63">
        <f t="shared" si="73"/>
        <v>3.7756379330266179</v>
      </c>
      <c r="DK56" s="63">
        <f t="shared" si="74"/>
        <v>1.7050779863068932</v>
      </c>
      <c r="DL56" s="63">
        <f t="shared" si="75"/>
        <v>48.436033269433636</v>
      </c>
      <c r="DM56" s="63">
        <f t="shared" si="76"/>
        <v>48.436033269433644</v>
      </c>
      <c r="DN56" s="63"/>
      <c r="DO56" s="61">
        <f t="shared" si="2"/>
        <v>44317</v>
      </c>
      <c r="DP56" s="63">
        <f t="shared" si="77"/>
        <v>10.551872604415033</v>
      </c>
      <c r="DQ56" s="63">
        <f t="shared" si="21"/>
        <v>0.15942399197548807</v>
      </c>
      <c r="DR56" s="63">
        <f t="shared" si="22"/>
        <v>1.2324540077611386</v>
      </c>
      <c r="DS56" s="63">
        <f t="shared" si="23"/>
        <v>2.169393093765315E-2</v>
      </c>
      <c r="DT56" s="63">
        <f t="shared" si="24"/>
        <v>-1.6030377329878109</v>
      </c>
      <c r="DU56" s="63">
        <f t="shared" si="25"/>
        <v>-1.9777539869948817</v>
      </c>
      <c r="DV56" s="63">
        <f t="shared" si="26"/>
        <v>-3.3499230474603232</v>
      </c>
      <c r="DW56" s="63">
        <f t="shared" si="27"/>
        <v>0.14969071231010345</v>
      </c>
      <c r="DX56" s="63">
        <f t="shared" si="28"/>
        <v>-1.21131163338804</v>
      </c>
      <c r="DY56" s="63">
        <f t="shared" si="29"/>
        <v>-0.78111397625517143</v>
      </c>
      <c r="DZ56" s="63">
        <f t="shared" si="30"/>
        <v>-1.7248601867205307</v>
      </c>
      <c r="EA56" s="63">
        <f t="shared" si="31"/>
        <v>-0.48985906739745322</v>
      </c>
      <c r="EB56" s="63">
        <f t="shared" si="32"/>
        <v>0.97727561619521452</v>
      </c>
      <c r="EC56" s="63"/>
      <c r="ED56" s="81">
        <f>+'Infla Interanual PondENGHO'!CI57</f>
        <v>9.7727561619520564E-3</v>
      </c>
      <c r="EE56" s="55">
        <f t="shared" si="78"/>
        <v>0.97727561619520564</v>
      </c>
    </row>
    <row r="57" spans="1:148" x14ac:dyDescent="0.3">
      <c r="A57" s="61">
        <f>+'Indice PondENGHO'!A56</f>
        <v>44348</v>
      </c>
      <c r="B57" s="55">
        <f>+'Indice PondENGHO'!B56</f>
        <v>6</v>
      </c>
      <c r="C57" s="55">
        <f>+'Indice PondENGHO'!C56</f>
        <v>2021</v>
      </c>
      <c r="D57" s="62">
        <f>+'Indice PondENGHO'!BL56</f>
        <v>491.08059692382813</v>
      </c>
      <c r="E57" s="62">
        <f>+'Indice PondENGHO'!BM56</f>
        <v>487.36599731445313</v>
      </c>
      <c r="F57" s="62">
        <f>+'Indice PondENGHO'!BN56</f>
        <v>486.5277099609375</v>
      </c>
      <c r="G57" s="62">
        <f>+'Indice PondENGHO'!BO56</f>
        <v>484.665771484375</v>
      </c>
      <c r="H57" s="62">
        <f>+'Indice PondENGHO'!BP56</f>
        <v>479.73635864257813</v>
      </c>
      <c r="I57" s="62">
        <f>+'Indice PondENGHO'!CD56</f>
        <v>484.60513305664063</v>
      </c>
      <c r="K57" s="63">
        <f t="shared" si="33"/>
        <v>6.2784364271693489</v>
      </c>
      <c r="L57" s="63">
        <f t="shared" si="34"/>
        <v>7.8766821771178916</v>
      </c>
      <c r="M57" s="63">
        <f t="shared" si="35"/>
        <v>8.9332359429841084</v>
      </c>
      <c r="N57" s="63">
        <f t="shared" si="36"/>
        <v>11.210976560664758</v>
      </c>
      <c r="O57" s="63">
        <f t="shared" si="37"/>
        <v>15.952812255574129</v>
      </c>
      <c r="P57" s="63">
        <f t="shared" si="38"/>
        <v>50.252143363510243</v>
      </c>
      <c r="Q57" s="63">
        <f t="shared" si="39"/>
        <v>50.252290159940991</v>
      </c>
      <c r="S57" s="62">
        <f>+'Indice PondENGHO'!D56</f>
        <v>516.512939453125</v>
      </c>
      <c r="T57" s="62">
        <f>+'Indice PondENGHO'!P56</f>
        <v>514.09820556640625</v>
      </c>
      <c r="U57" s="62">
        <f>+'Indice PondENGHO'!AB56</f>
        <v>512.43878173828125</v>
      </c>
      <c r="V57" s="62">
        <f>+'Indice PondENGHO'!AN56</f>
        <v>510.71319580078125</v>
      </c>
      <c r="W57" s="62">
        <f>+'Indice PondENGHO'!AZ56</f>
        <v>507.71890258789063</v>
      </c>
      <c r="Y57" s="63">
        <f t="shared" si="40"/>
        <v>19.171138770611773</v>
      </c>
      <c r="Z57" s="63">
        <f t="shared" si="41"/>
        <v>15.341889803353427</v>
      </c>
      <c r="AA57" s="63">
        <f t="shared" si="42"/>
        <v>13.994123973447001</v>
      </c>
      <c r="AB57" s="63">
        <f t="shared" si="43"/>
        <v>11.595977180384244</v>
      </c>
      <c r="AC57" s="63">
        <f t="shared" si="44"/>
        <v>8.5800545731285212</v>
      </c>
      <c r="AE57" s="62">
        <f>+'Indice PondENGHO'!D56</f>
        <v>516.512939453125</v>
      </c>
      <c r="AF57" s="62">
        <f>+'Indice PondENGHO'!E56</f>
        <v>411.64852905273438</v>
      </c>
      <c r="AG57" s="62">
        <f>+'Indice PondENGHO'!F56</f>
        <v>485.21209716796875</v>
      </c>
      <c r="AH57" s="62">
        <f>+'Indice PondENGHO'!G56</f>
        <v>430.30758666992188</v>
      </c>
      <c r="AI57" s="62">
        <f>+'Indice PondENGHO'!H56</f>
        <v>490.51242065429688</v>
      </c>
      <c r="AJ57" s="62">
        <f>+'Indice PondENGHO'!I56</f>
        <v>542.58160400390625</v>
      </c>
      <c r="AK57" s="62">
        <f>+'Indice PondENGHO'!J56</f>
        <v>539.7806396484375</v>
      </c>
      <c r="AL57" s="62">
        <f>+'Indice PondENGHO'!K56</f>
        <v>468.59344482421875</v>
      </c>
      <c r="AM57" s="62">
        <f>+'Indice PondENGHO'!L56</f>
        <v>471.23724365234375</v>
      </c>
      <c r="AN57" s="62">
        <f>+'Indice PondENGHO'!M56</f>
        <v>400.78579711914063</v>
      </c>
      <c r="AO57" s="62">
        <f>+'Indice PondENGHO'!N56</f>
        <v>445.959716796875</v>
      </c>
      <c r="AP57" s="62">
        <f>+'Indice PondENGHO'!O56</f>
        <v>427.89535522460938</v>
      </c>
      <c r="AQ57" s="62">
        <f t="shared" si="0"/>
        <v>491.08059692382813</v>
      </c>
      <c r="AR57" s="62"/>
      <c r="AS57" s="62">
        <f>+'Indice PondENGHO'!AZ56</f>
        <v>507.71890258789063</v>
      </c>
      <c r="AT57" s="62">
        <f>+'Indice PondENGHO'!BA56</f>
        <v>409.9737548828125</v>
      </c>
      <c r="AU57" s="62">
        <f>+'Indice PondENGHO'!BB56</f>
        <v>491.7049560546875</v>
      </c>
      <c r="AV57" s="62">
        <f>+'Indice PondENGHO'!BC56</f>
        <v>415.86199951171875</v>
      </c>
      <c r="AW57" s="62">
        <f>+'Indice PondENGHO'!BD56</f>
        <v>494.10491943359375</v>
      </c>
      <c r="AX57" s="62">
        <f>+'Indice PondENGHO'!BE56</f>
        <v>519.84295654296875</v>
      </c>
      <c r="AY57" s="62">
        <f>+'Indice PondENGHO'!BF56</f>
        <v>534.912109375</v>
      </c>
      <c r="AZ57" s="62">
        <f>+'Indice PondENGHO'!BG56</f>
        <v>466.43780517578125</v>
      </c>
      <c r="BA57" s="62">
        <f>+'Indice PondENGHO'!BH56</f>
        <v>472.5194091796875</v>
      </c>
      <c r="BB57" s="62">
        <f>+'Indice PondENGHO'!BI56</f>
        <v>406.87637329101563</v>
      </c>
      <c r="BC57" s="62">
        <f>+'Indice PondENGHO'!BJ56</f>
        <v>439.62692260742188</v>
      </c>
      <c r="BD57" s="62">
        <f>+'Indice PondENGHO'!BK56</f>
        <v>424.43048095703125</v>
      </c>
      <c r="BE57" s="62">
        <f t="shared" si="1"/>
        <v>479.73635864257813</v>
      </c>
      <c r="BG57" s="63">
        <f t="shared" ref="BG57:BR57" si="131">+AE$1*(AE57-AE45)/$AQ45</f>
        <v>19.171138770611773</v>
      </c>
      <c r="BH57" s="63">
        <f t="shared" si="131"/>
        <v>0.92584187767726045</v>
      </c>
      <c r="BI57" s="63">
        <f t="shared" si="131"/>
        <v>4.6896338659428398</v>
      </c>
      <c r="BJ57" s="63">
        <f t="shared" si="131"/>
        <v>4.187068732341884</v>
      </c>
      <c r="BK57" s="63">
        <f t="shared" si="131"/>
        <v>2.0587049246483149</v>
      </c>
      <c r="BL57" s="63">
        <f t="shared" si="131"/>
        <v>2.4299627825338779</v>
      </c>
      <c r="BM57" s="63">
        <f t="shared" si="131"/>
        <v>6.6469545064891884</v>
      </c>
      <c r="BN57" s="63">
        <f t="shared" si="131"/>
        <v>1.6164548639004592</v>
      </c>
      <c r="BO57" s="63">
        <f t="shared" si="131"/>
        <v>3.6268640658730975</v>
      </c>
      <c r="BP57" s="63">
        <f t="shared" si="131"/>
        <v>0.57525614772184619</v>
      </c>
      <c r="BQ57" s="63">
        <f t="shared" si="131"/>
        <v>2.0129648666612785</v>
      </c>
      <c r="BR57" s="63">
        <f t="shared" si="131"/>
        <v>1.2147665699499115</v>
      </c>
      <c r="BS57" s="63">
        <f t="shared" si="46"/>
        <v>49.155611974351729</v>
      </c>
      <c r="BT57" s="55">
        <f t="shared" si="47"/>
        <v>50.97292958746786</v>
      </c>
      <c r="BV57" s="63">
        <f t="shared" si="110"/>
        <v>8.5800545731285212</v>
      </c>
      <c r="BW57" s="63">
        <f t="shared" si="111"/>
        <v>0.76688777950860809</v>
      </c>
      <c r="BX57" s="63">
        <f t="shared" si="112"/>
        <v>3.6183838535459474</v>
      </c>
      <c r="BY57" s="63">
        <f t="shared" si="113"/>
        <v>4.1330926277935349</v>
      </c>
      <c r="BZ57" s="63">
        <f t="shared" si="114"/>
        <v>3.6165558078454021</v>
      </c>
      <c r="CA57" s="63">
        <f t="shared" si="115"/>
        <v>4.3644117370150868</v>
      </c>
      <c r="CB57" s="63">
        <f t="shared" si="116"/>
        <v>10.021171919719674</v>
      </c>
      <c r="CC57" s="63">
        <f t="shared" si="117"/>
        <v>1.4527937264162802</v>
      </c>
      <c r="CD57" s="63">
        <f t="shared" si="118"/>
        <v>4.7380574428917477</v>
      </c>
      <c r="CE57" s="63">
        <f t="shared" si="119"/>
        <v>1.3805887032825774</v>
      </c>
      <c r="CF57" s="63">
        <f t="shared" si="120"/>
        <v>3.7317576157800856</v>
      </c>
      <c r="CG57" s="63">
        <f t="shared" si="121"/>
        <v>1.7223728410301242</v>
      </c>
      <c r="CH57" s="63">
        <f t="shared" si="48"/>
        <v>48.126128627957577</v>
      </c>
      <c r="CI57" s="55">
        <f t="shared" si="49"/>
        <v>49.671004681788709</v>
      </c>
      <c r="CK57" s="63">
        <f t="shared" si="50"/>
        <v>19.879909280263959</v>
      </c>
      <c r="CL57" s="63">
        <f t="shared" si="51"/>
        <v>0.96007090430684061</v>
      </c>
      <c r="CM57" s="63">
        <f t="shared" si="52"/>
        <v>4.8630129346052478</v>
      </c>
      <c r="CN57" s="63">
        <f t="shared" si="53"/>
        <v>4.3418676138731129</v>
      </c>
      <c r="CO57" s="63">
        <f t="shared" si="54"/>
        <v>2.1348166964176185</v>
      </c>
      <c r="CP57" s="63">
        <f t="shared" si="55"/>
        <v>2.5198002189230264</v>
      </c>
      <c r="CQ57" s="63">
        <f t="shared" si="56"/>
        <v>6.8926970984953124</v>
      </c>
      <c r="CR57" s="63">
        <f t="shared" si="57"/>
        <v>1.6762163392841107</v>
      </c>
      <c r="CS57" s="63">
        <f t="shared" si="58"/>
        <v>3.7609517861262454</v>
      </c>
      <c r="CT57" s="63">
        <f t="shared" si="59"/>
        <v>0.59652377286816161</v>
      </c>
      <c r="CU57" s="63">
        <f t="shared" si="60"/>
        <v>2.0873855962552113</v>
      </c>
      <c r="CV57" s="63">
        <f t="shared" si="61"/>
        <v>1.2596773460490174</v>
      </c>
      <c r="CW57" s="63">
        <f t="shared" si="62"/>
        <v>50.97292958746786</v>
      </c>
      <c r="CX57" s="63"/>
      <c r="CY57" s="63"/>
      <c r="CZ57" s="63">
        <f t="shared" si="63"/>
        <v>8.8554791964773099</v>
      </c>
      <c r="DA57" s="63">
        <f t="shared" si="64"/>
        <v>0.79150531265151558</v>
      </c>
      <c r="DB57" s="63">
        <f t="shared" si="65"/>
        <v>3.7345360296772521</v>
      </c>
      <c r="DC57" s="63">
        <f t="shared" si="66"/>
        <v>4.2657672478176138</v>
      </c>
      <c r="DD57" s="63">
        <f t="shared" si="67"/>
        <v>3.7326493026717986</v>
      </c>
      <c r="DE57" s="63">
        <f t="shared" si="68"/>
        <v>4.5045118317826782</v>
      </c>
      <c r="DF57" s="63">
        <f t="shared" si="69"/>
        <v>10.342857228126265</v>
      </c>
      <c r="DG57" s="63">
        <f t="shared" si="70"/>
        <v>1.4994292298960425</v>
      </c>
      <c r="DH57" s="63">
        <f t="shared" si="71"/>
        <v>4.8901517769651441</v>
      </c>
      <c r="DI57" s="63">
        <f t="shared" si="72"/>
        <v>1.4249063845234493</v>
      </c>
      <c r="DJ57" s="63">
        <f t="shared" si="73"/>
        <v>3.8515491540500375</v>
      </c>
      <c r="DK57" s="63">
        <f t="shared" si="74"/>
        <v>1.7776619871496147</v>
      </c>
      <c r="DL57" s="63">
        <f t="shared" si="75"/>
        <v>49.67100468178873</v>
      </c>
      <c r="DM57" s="63">
        <f t="shared" si="76"/>
        <v>49.671004681788709</v>
      </c>
      <c r="DN57" s="63"/>
      <c r="DO57" s="61">
        <f t="shared" si="2"/>
        <v>44348</v>
      </c>
      <c r="DP57" s="63">
        <f t="shared" si="77"/>
        <v>11.024430083786649</v>
      </c>
      <c r="DQ57" s="63">
        <f t="shared" si="21"/>
        <v>0.16856559165532503</v>
      </c>
      <c r="DR57" s="63">
        <f t="shared" si="22"/>
        <v>1.1284769049279957</v>
      </c>
      <c r="DS57" s="63">
        <f t="shared" si="23"/>
        <v>7.610036605549908E-2</v>
      </c>
      <c r="DT57" s="63">
        <f t="shared" si="24"/>
        <v>-1.5978326062541801</v>
      </c>
      <c r="DU57" s="63">
        <f t="shared" si="25"/>
        <v>-1.9847116128596518</v>
      </c>
      <c r="DV57" s="63">
        <f t="shared" si="26"/>
        <v>-3.4501601296309525</v>
      </c>
      <c r="DW57" s="63">
        <f t="shared" si="27"/>
        <v>0.17678710938806819</v>
      </c>
      <c r="DX57" s="63">
        <f t="shared" si="28"/>
        <v>-1.1291999908388988</v>
      </c>
      <c r="DY57" s="63">
        <f t="shared" si="29"/>
        <v>-0.8283826116552877</v>
      </c>
      <c r="DZ57" s="63">
        <f t="shared" si="30"/>
        <v>-1.7641635577948263</v>
      </c>
      <c r="EA57" s="63">
        <f t="shared" si="31"/>
        <v>-0.51798464110059728</v>
      </c>
      <c r="EB57" s="63">
        <f t="shared" si="32"/>
        <v>1.3019249056791296</v>
      </c>
      <c r="EC57" s="63"/>
      <c r="ED57" s="81">
        <f>+'Infla Interanual PondENGHO'!CI58</f>
        <v>1.3019249056791526E-2</v>
      </c>
      <c r="EE57" s="55">
        <f t="shared" si="78"/>
        <v>1.3019249056791526</v>
      </c>
    </row>
    <row r="58" spans="1:148" x14ac:dyDescent="0.3">
      <c r="A58" s="61">
        <f>+'Indice PondENGHO'!A57</f>
        <v>44378</v>
      </c>
      <c r="B58" s="55">
        <f>+'Indice PondENGHO'!B57</f>
        <v>7</v>
      </c>
      <c r="C58" s="55">
        <f>+'Indice PondENGHO'!C57</f>
        <v>2021</v>
      </c>
      <c r="D58" s="62">
        <f>+'Indice PondENGHO'!BL57</f>
        <v>507.19876098632813</v>
      </c>
      <c r="E58" s="62">
        <f>+'Indice PondENGHO'!BM57</f>
        <v>503.10726928710938</v>
      </c>
      <c r="F58" s="62">
        <f>+'Indice PondENGHO'!BN57</f>
        <v>502.33023071289063</v>
      </c>
      <c r="G58" s="62">
        <f>+'Indice PondENGHO'!BO57</f>
        <v>500.14385986328125</v>
      </c>
      <c r="H58" s="62">
        <f>+'Indice PondENGHO'!BP57</f>
        <v>494.92486572265625</v>
      </c>
      <c r="I58" s="62">
        <f>+'Indice PondENGHO'!CD57</f>
        <v>500.16604614257813</v>
      </c>
      <c r="K58" s="63">
        <f t="shared" si="33"/>
        <v>6.4694755271816566</v>
      </c>
      <c r="L58" s="63">
        <f t="shared" si="34"/>
        <v>8.1100395510055137</v>
      </c>
      <c r="M58" s="63">
        <f t="shared" si="35"/>
        <v>9.200976582861875</v>
      </c>
      <c r="N58" s="63">
        <f t="shared" si="36"/>
        <v>11.533316756737763</v>
      </c>
      <c r="O58" s="63">
        <f t="shared" si="37"/>
        <v>16.413473596508549</v>
      </c>
      <c r="P58" s="63">
        <f t="shared" si="38"/>
        <v>51.727282014295355</v>
      </c>
      <c r="Q58" s="63">
        <f t="shared" si="39"/>
        <v>51.727432690757922</v>
      </c>
      <c r="S58" s="62">
        <f>+'Indice PondENGHO'!D57</f>
        <v>536.55731201171875</v>
      </c>
      <c r="T58" s="62">
        <f>+'Indice PondENGHO'!P57</f>
        <v>534.25421142578125</v>
      </c>
      <c r="U58" s="62">
        <f>+'Indice PondENGHO'!AB57</f>
        <v>532.67816162109375</v>
      </c>
      <c r="V58" s="62">
        <f>+'Indice PondENGHO'!AN57</f>
        <v>530.993896484375</v>
      </c>
      <c r="W58" s="62">
        <f>+'Indice PondENGHO'!AZ57</f>
        <v>528.03173828125</v>
      </c>
      <c r="Y58" s="63">
        <f t="shared" si="40"/>
        <v>20.198160664565151</v>
      </c>
      <c r="Z58" s="63">
        <f t="shared" si="41"/>
        <v>16.187859588468825</v>
      </c>
      <c r="AA58" s="63">
        <f t="shared" si="42"/>
        <v>14.772824142637594</v>
      </c>
      <c r="AB58" s="63">
        <f t="shared" si="43"/>
        <v>12.248410433622853</v>
      </c>
      <c r="AC58" s="63">
        <f t="shared" si="44"/>
        <v>9.0742298536733426</v>
      </c>
      <c r="AE58" s="62">
        <f>+'Indice PondENGHO'!D57</f>
        <v>536.55731201171875</v>
      </c>
      <c r="AF58" s="62">
        <f>+'Indice PondENGHO'!E57</f>
        <v>425.3609619140625</v>
      </c>
      <c r="AG58" s="62">
        <f>+'Indice PondENGHO'!F57</f>
        <v>498.14862060546875</v>
      </c>
      <c r="AH58" s="62">
        <f>+'Indice PondENGHO'!G57</f>
        <v>441.49105834960938</v>
      </c>
      <c r="AI58" s="62">
        <f>+'Indice PondENGHO'!H57</f>
        <v>501.09835815429688</v>
      </c>
      <c r="AJ58" s="62">
        <f>+'Indice PondENGHO'!I57</f>
        <v>564.58929443359375</v>
      </c>
      <c r="AK58" s="62">
        <f>+'Indice PondENGHO'!J57</f>
        <v>553.009033203125</v>
      </c>
      <c r="AL58" s="62">
        <f>+'Indice PondENGHO'!K57</f>
        <v>474.21286010742188</v>
      </c>
      <c r="AM58" s="62">
        <f>+'Indice PondENGHO'!L57</f>
        <v>482.29861450195313</v>
      </c>
      <c r="AN58" s="62">
        <f>+'Indice PondENGHO'!M57</f>
        <v>411.2294921875</v>
      </c>
      <c r="AO58" s="62">
        <f>+'Indice PondENGHO'!N57</f>
        <v>466.493896484375</v>
      </c>
      <c r="AP58" s="62">
        <f>+'Indice PondENGHO'!O57</f>
        <v>441.01541137695313</v>
      </c>
      <c r="AQ58" s="62">
        <f t="shared" si="0"/>
        <v>507.19876098632813</v>
      </c>
      <c r="AR58" s="62"/>
      <c r="AS58" s="62">
        <f>+'Indice PondENGHO'!AZ57</f>
        <v>528.03173828125</v>
      </c>
      <c r="AT58" s="62">
        <f>+'Indice PondENGHO'!BA57</f>
        <v>424.04672241210938</v>
      </c>
      <c r="AU58" s="62">
        <f>+'Indice PondENGHO'!BB57</f>
        <v>504.48956298828125</v>
      </c>
      <c r="AV58" s="62">
        <f>+'Indice PondENGHO'!BC57</f>
        <v>428.54498291015625</v>
      </c>
      <c r="AW58" s="62">
        <f>+'Indice PondENGHO'!BD57</f>
        <v>504.09619140625</v>
      </c>
      <c r="AX58" s="62">
        <f>+'Indice PondENGHO'!BE57</f>
        <v>538.5748291015625</v>
      </c>
      <c r="AY58" s="62">
        <f>+'Indice PondENGHO'!BF57</f>
        <v>546.90118408203125</v>
      </c>
      <c r="AZ58" s="62">
        <f>+'Indice PondENGHO'!BG57</f>
        <v>469.7767333984375</v>
      </c>
      <c r="BA58" s="62">
        <f>+'Indice PondENGHO'!BH57</f>
        <v>483.58871459960938</v>
      </c>
      <c r="BB58" s="62">
        <f>+'Indice PondENGHO'!BI57</f>
        <v>420.14340209960938</v>
      </c>
      <c r="BC58" s="62">
        <f>+'Indice PondENGHO'!BJ57</f>
        <v>461.10675048828125</v>
      </c>
      <c r="BD58" s="62">
        <f>+'Indice PondENGHO'!BK57</f>
        <v>438.74749755859375</v>
      </c>
      <c r="BE58" s="62">
        <f t="shared" si="1"/>
        <v>494.92486572265625</v>
      </c>
      <c r="BG58" s="63">
        <f t="shared" ref="BG58:BR58" si="132">+AE$1*(AE58-AE46)/$AQ46</f>
        <v>20.198160664565151</v>
      </c>
      <c r="BH58" s="63">
        <f t="shared" si="132"/>
        <v>0.96645279944769003</v>
      </c>
      <c r="BI58" s="63">
        <f t="shared" si="132"/>
        <v>4.5173251812503681</v>
      </c>
      <c r="BJ58" s="63">
        <f t="shared" si="132"/>
        <v>4.4181828892314972</v>
      </c>
      <c r="BK58" s="63">
        <f t="shared" si="132"/>
        <v>2.016886686527434</v>
      </c>
      <c r="BL58" s="63">
        <f t="shared" si="132"/>
        <v>2.5502596732356984</v>
      </c>
      <c r="BM58" s="63">
        <f t="shared" si="132"/>
        <v>6.7128539035054411</v>
      </c>
      <c r="BN58" s="63">
        <f t="shared" si="132"/>
        <v>1.5948079334627987</v>
      </c>
      <c r="BO58" s="63">
        <f t="shared" si="132"/>
        <v>3.5987130446483699</v>
      </c>
      <c r="BP58" s="63">
        <f t="shared" si="132"/>
        <v>0.60551222520547943</v>
      </c>
      <c r="BQ58" s="63">
        <f t="shared" si="132"/>
        <v>2.1652513275239733</v>
      </c>
      <c r="BR58" s="63">
        <f t="shared" si="132"/>
        <v>1.2533562993173792</v>
      </c>
      <c r="BS58" s="63">
        <f t="shared" si="46"/>
        <v>50.597762627921284</v>
      </c>
      <c r="BT58" s="55">
        <f t="shared" si="47"/>
        <v>52.504867892464091</v>
      </c>
      <c r="BV58" s="63">
        <f t="shared" si="110"/>
        <v>9.0742298536733426</v>
      </c>
      <c r="BW58" s="63">
        <f t="shared" si="111"/>
        <v>0.80356070380653311</v>
      </c>
      <c r="BX58" s="63">
        <f t="shared" si="112"/>
        <v>3.4981891894866646</v>
      </c>
      <c r="BY58" s="63">
        <f t="shared" si="113"/>
        <v>4.4704007051607704</v>
      </c>
      <c r="BZ58" s="63">
        <f t="shared" si="114"/>
        <v>3.5196677989022569</v>
      </c>
      <c r="CA58" s="63">
        <f t="shared" si="115"/>
        <v>4.5575509242430172</v>
      </c>
      <c r="CB58" s="63">
        <f t="shared" si="116"/>
        <v>10.097357637596524</v>
      </c>
      <c r="CC58" s="63">
        <f t="shared" si="117"/>
        <v>1.4047540087185226</v>
      </c>
      <c r="CD58" s="63">
        <f t="shared" si="118"/>
        <v>4.7297816214156985</v>
      </c>
      <c r="CE58" s="63">
        <f t="shared" si="119"/>
        <v>1.4985011991767543</v>
      </c>
      <c r="CF58" s="63">
        <f t="shared" si="120"/>
        <v>4.052125628039339</v>
      </c>
      <c r="CG58" s="63">
        <f t="shared" si="121"/>
        <v>1.7857039343252454</v>
      </c>
      <c r="CH58" s="63">
        <f t="shared" si="48"/>
        <v>49.491823204544673</v>
      </c>
      <c r="CI58" s="55">
        <f t="shared" si="49"/>
        <v>51.121096582976364</v>
      </c>
      <c r="CK58" s="63">
        <f t="shared" si="50"/>
        <v>20.959459515281868</v>
      </c>
      <c r="CL58" s="63">
        <f t="shared" si="51"/>
        <v>1.0028798493019009</v>
      </c>
      <c r="CM58" s="63">
        <f t="shared" si="52"/>
        <v>4.6875899160404471</v>
      </c>
      <c r="CN58" s="63">
        <f t="shared" si="53"/>
        <v>4.5847108029206423</v>
      </c>
      <c r="CO58" s="63">
        <f t="shared" si="54"/>
        <v>2.0929061588931983</v>
      </c>
      <c r="CP58" s="63">
        <f t="shared" si="55"/>
        <v>2.6463827703090685</v>
      </c>
      <c r="CQ58" s="63">
        <f t="shared" si="56"/>
        <v>6.9658713958721368</v>
      </c>
      <c r="CR58" s="63">
        <f t="shared" si="57"/>
        <v>1.6549186270562575</v>
      </c>
      <c r="CS58" s="63">
        <f t="shared" si="58"/>
        <v>3.7343539156389882</v>
      </c>
      <c r="CT58" s="63">
        <f t="shared" si="59"/>
        <v>0.62833488558527184</v>
      </c>
      <c r="CU58" s="63">
        <f t="shared" si="60"/>
        <v>2.246862884859921</v>
      </c>
      <c r="CV58" s="63">
        <f t="shared" si="61"/>
        <v>1.3005971707043888</v>
      </c>
      <c r="CW58" s="63">
        <f t="shared" si="62"/>
        <v>52.504867892464091</v>
      </c>
      <c r="CX58" s="63"/>
      <c r="CY58" s="63"/>
      <c r="CZ58" s="63">
        <f t="shared" si="63"/>
        <v>9.3729539695592674</v>
      </c>
      <c r="DA58" s="63">
        <f t="shared" si="64"/>
        <v>0.83001396371686098</v>
      </c>
      <c r="DB58" s="63">
        <f t="shared" si="65"/>
        <v>3.6133497584475749</v>
      </c>
      <c r="DC58" s="63">
        <f t="shared" si="66"/>
        <v>4.6175665274772921</v>
      </c>
      <c r="DD58" s="63">
        <f t="shared" si="67"/>
        <v>3.6355354447954906</v>
      </c>
      <c r="DE58" s="63">
        <f t="shared" si="68"/>
        <v>4.7075857362770597</v>
      </c>
      <c r="DF58" s="63">
        <f t="shared" si="69"/>
        <v>10.429763173020994</v>
      </c>
      <c r="DG58" s="63">
        <f t="shared" si="70"/>
        <v>1.4509985833059489</v>
      </c>
      <c r="DH58" s="63">
        <f t="shared" si="71"/>
        <v>4.8854862769043335</v>
      </c>
      <c r="DI58" s="63">
        <f t="shared" si="72"/>
        <v>1.5478319361204371</v>
      </c>
      <c r="DJ58" s="63">
        <f t="shared" si="73"/>
        <v>4.1855218131937999</v>
      </c>
      <c r="DK58" s="63">
        <f t="shared" si="74"/>
        <v>1.8444894001573002</v>
      </c>
      <c r="DL58" s="63">
        <f t="shared" si="75"/>
        <v>51.121096582976357</v>
      </c>
      <c r="DM58" s="63">
        <f t="shared" si="76"/>
        <v>51.121096582976364</v>
      </c>
      <c r="DN58" s="63"/>
      <c r="DO58" s="61">
        <f t="shared" si="2"/>
        <v>44378</v>
      </c>
      <c r="DP58" s="63">
        <f t="shared" si="77"/>
        <v>11.5865055457226</v>
      </c>
      <c r="DQ58" s="63">
        <f t="shared" si="21"/>
        <v>0.1728658855850399</v>
      </c>
      <c r="DR58" s="63">
        <f t="shared" si="22"/>
        <v>1.0742401575928722</v>
      </c>
      <c r="DS58" s="63">
        <f t="shared" si="23"/>
        <v>-3.2855724556649868E-2</v>
      </c>
      <c r="DT58" s="63">
        <f t="shared" si="24"/>
        <v>-1.5426292859022923</v>
      </c>
      <c r="DU58" s="63">
        <f t="shared" si="25"/>
        <v>-2.0612029659679911</v>
      </c>
      <c r="DV58" s="63">
        <f t="shared" si="26"/>
        <v>-3.4638917771488575</v>
      </c>
      <c r="DW58" s="63">
        <f t="shared" si="27"/>
        <v>0.20392004375030859</v>
      </c>
      <c r="DX58" s="63">
        <f t="shared" si="28"/>
        <v>-1.1511323612653452</v>
      </c>
      <c r="DY58" s="63">
        <f t="shared" si="29"/>
        <v>-0.91949705053516528</v>
      </c>
      <c r="DZ58" s="63">
        <f t="shared" si="30"/>
        <v>-1.9386589283338789</v>
      </c>
      <c r="EA58" s="63">
        <f t="shared" si="31"/>
        <v>-0.54389222945291138</v>
      </c>
      <c r="EB58" s="63">
        <f t="shared" si="32"/>
        <v>1.3837713094877344</v>
      </c>
      <c r="EC58" s="63"/>
      <c r="ED58" s="81">
        <f>+'Infla Interanual PondENGHO'!CI59</f>
        <v>1.3837713094877246E-2</v>
      </c>
      <c r="EE58" s="55">
        <f t="shared" si="78"/>
        <v>1.3837713094877246</v>
      </c>
    </row>
    <row r="59" spans="1:148" x14ac:dyDescent="0.3">
      <c r="A59" s="61">
        <f>+'Indice PondENGHO'!A58</f>
        <v>44409</v>
      </c>
      <c r="B59" s="55">
        <f>+'Indice PondENGHO'!B58</f>
        <v>8</v>
      </c>
      <c r="C59" s="55">
        <f>+'Indice PondENGHO'!C58</f>
        <v>2021</v>
      </c>
      <c r="D59" s="62">
        <f>+'Indice PondENGHO'!BL58</f>
        <v>517.959228515625</v>
      </c>
      <c r="E59" s="62">
        <f>+'Indice PondENGHO'!BM58</f>
        <v>514.2801513671875</v>
      </c>
      <c r="F59" s="62">
        <f>+'Indice PondENGHO'!BN58</f>
        <v>513.8641357421875</v>
      </c>
      <c r="G59" s="62">
        <f>+'Indice PondENGHO'!BO58</f>
        <v>512.26678466796875</v>
      </c>
      <c r="H59" s="62">
        <f>+'Indice PondENGHO'!BP58</f>
        <v>507.78341674804688</v>
      </c>
      <c r="I59" s="62">
        <f>+'Indice PondENGHO'!CD58</f>
        <v>512.10858154296875</v>
      </c>
      <c r="K59" s="63">
        <f t="shared" si="33"/>
        <v>6.3712375958392959</v>
      </c>
      <c r="L59" s="63">
        <f t="shared" si="34"/>
        <v>8.0083200363916465</v>
      </c>
      <c r="M59" s="63">
        <f t="shared" si="35"/>
        <v>9.1040353647246093</v>
      </c>
      <c r="N59" s="63">
        <f t="shared" si="36"/>
        <v>11.455965511264447</v>
      </c>
      <c r="O59" s="63">
        <f t="shared" si="37"/>
        <v>16.388544471273946</v>
      </c>
      <c r="P59" s="63">
        <f t="shared" si="38"/>
        <v>51.328102979493941</v>
      </c>
      <c r="Q59" s="63">
        <f t="shared" si="39"/>
        <v>51.328190816948769</v>
      </c>
      <c r="S59" s="62">
        <f>+'Indice PondENGHO'!D58</f>
        <v>543.52532958984375</v>
      </c>
      <c r="T59" s="62">
        <f>+'Indice PondENGHO'!P58</f>
        <v>541.07598876953125</v>
      </c>
      <c r="U59" s="62">
        <f>+'Indice PondENGHO'!AB58</f>
        <v>539.45831298828125</v>
      </c>
      <c r="V59" s="62">
        <f>+'Indice PondENGHO'!AN58</f>
        <v>537.93890380859375</v>
      </c>
      <c r="W59" s="62">
        <f>+'Indice PondENGHO'!AZ58</f>
        <v>535.158203125</v>
      </c>
      <c r="Y59" s="63">
        <f t="shared" si="40"/>
        <v>19.313715195206047</v>
      </c>
      <c r="Z59" s="63">
        <f t="shared" si="41"/>
        <v>15.446302478408997</v>
      </c>
      <c r="AA59" s="63">
        <f t="shared" si="42"/>
        <v>14.077777017212341</v>
      </c>
      <c r="AB59" s="63">
        <f t="shared" si="43"/>
        <v>11.675128082429287</v>
      </c>
      <c r="AC59" s="63">
        <f t="shared" si="44"/>
        <v>8.6477564539441989</v>
      </c>
      <c r="AE59" s="62">
        <f>+'Indice PondENGHO'!D58</f>
        <v>543.52532958984375</v>
      </c>
      <c r="AF59" s="62">
        <f>+'Indice PondENGHO'!E58</f>
        <v>435.91070556640625</v>
      </c>
      <c r="AG59" s="62">
        <f>+'Indice PondENGHO'!F58</f>
        <v>514.4534912109375</v>
      </c>
      <c r="AH59" s="62">
        <f>+'Indice PondENGHO'!G58</f>
        <v>445.94207763671875</v>
      </c>
      <c r="AI59" s="62">
        <f>+'Indice PondENGHO'!H58</f>
        <v>516.782470703125</v>
      </c>
      <c r="AJ59" s="62">
        <f>+'Indice PondENGHO'!I58</f>
        <v>587.242431640625</v>
      </c>
      <c r="AK59" s="62">
        <f>+'Indice PondENGHO'!J58</f>
        <v>566.627197265625</v>
      </c>
      <c r="AL59" s="62">
        <f>+'Indice PondENGHO'!K58</f>
        <v>474.38427734375</v>
      </c>
      <c r="AM59" s="62">
        <f>+'Indice PondENGHO'!L58</f>
        <v>498.6171875</v>
      </c>
      <c r="AN59" s="62">
        <f>+'Indice PondENGHO'!M58</f>
        <v>429.62164306640625</v>
      </c>
      <c r="AO59" s="62">
        <f>+'Indice PondENGHO'!N58</f>
        <v>480.56845092773438</v>
      </c>
      <c r="AP59" s="62">
        <f>+'Indice PondENGHO'!O58</f>
        <v>454.50125122070313</v>
      </c>
      <c r="AQ59" s="62">
        <f t="shared" si="0"/>
        <v>517.959228515625</v>
      </c>
      <c r="AR59" s="62"/>
      <c r="AS59" s="62">
        <f>+'Indice PondENGHO'!AZ58</f>
        <v>535.158203125</v>
      </c>
      <c r="AT59" s="62">
        <f>+'Indice PondENGHO'!BA58</f>
        <v>433.69500732421875</v>
      </c>
      <c r="AU59" s="62">
        <f>+'Indice PondENGHO'!BB58</f>
        <v>521.35736083984375</v>
      </c>
      <c r="AV59" s="62">
        <f>+'Indice PondENGHO'!BC58</f>
        <v>434.9366455078125</v>
      </c>
      <c r="AW59" s="62">
        <f>+'Indice PondENGHO'!BD58</f>
        <v>518.8927001953125</v>
      </c>
      <c r="AX59" s="62">
        <f>+'Indice PondENGHO'!BE58</f>
        <v>561.90533447265625</v>
      </c>
      <c r="AY59" s="62">
        <f>+'Indice PondENGHO'!BF58</f>
        <v>560.75323486328125</v>
      </c>
      <c r="AZ59" s="62">
        <f>+'Indice PondENGHO'!BG58</f>
        <v>468.43548583984375</v>
      </c>
      <c r="BA59" s="62">
        <f>+'Indice PondENGHO'!BH58</f>
        <v>499.363525390625</v>
      </c>
      <c r="BB59" s="62">
        <f>+'Indice PondENGHO'!BI58</f>
        <v>439.62246704101563</v>
      </c>
      <c r="BC59" s="62">
        <f>+'Indice PondENGHO'!BJ58</f>
        <v>474.17514038085938</v>
      </c>
      <c r="BD59" s="62">
        <f>+'Indice PondENGHO'!BK58</f>
        <v>452.713623046875</v>
      </c>
      <c r="BE59" s="62">
        <f t="shared" si="1"/>
        <v>507.78341674804688</v>
      </c>
      <c r="BG59" s="63">
        <f t="shared" ref="BG59:BR59" si="133">+AE$1*(AE59-AE47)/$AQ47</f>
        <v>19.313715195206047</v>
      </c>
      <c r="BH59" s="63">
        <f t="shared" si="133"/>
        <v>0.9801423184485567</v>
      </c>
      <c r="BI59" s="63">
        <f t="shared" si="133"/>
        <v>4.62628404708272</v>
      </c>
      <c r="BJ59" s="63">
        <f t="shared" si="133"/>
        <v>4.1678518136754024</v>
      </c>
      <c r="BK59" s="63">
        <f t="shared" si="133"/>
        <v>2.0251202974894547</v>
      </c>
      <c r="BL59" s="63">
        <f t="shared" si="133"/>
        <v>2.6524050939952319</v>
      </c>
      <c r="BM59" s="63">
        <f t="shared" si="133"/>
        <v>6.6546701140526903</v>
      </c>
      <c r="BN59" s="63">
        <f t="shared" si="133"/>
        <v>1.5052218082537316</v>
      </c>
      <c r="BO59" s="63">
        <f t="shared" si="133"/>
        <v>3.6594583777270762</v>
      </c>
      <c r="BP59" s="63">
        <f t="shared" si="133"/>
        <v>0.66263436057127822</v>
      </c>
      <c r="BQ59" s="63">
        <f t="shared" si="133"/>
        <v>2.2165025403771423</v>
      </c>
      <c r="BR59" s="63">
        <f t="shared" si="133"/>
        <v>1.2669315904703655</v>
      </c>
      <c r="BS59" s="63">
        <f t="shared" si="46"/>
        <v>49.730937557349691</v>
      </c>
      <c r="BT59" s="55">
        <f t="shared" si="47"/>
        <v>51.707288077796456</v>
      </c>
      <c r="BV59" s="63">
        <f t="shared" si="110"/>
        <v>8.6477564539441989</v>
      </c>
      <c r="BW59" s="63">
        <f t="shared" si="111"/>
        <v>0.8102955206317578</v>
      </c>
      <c r="BX59" s="63">
        <f t="shared" si="112"/>
        <v>3.5732151918621087</v>
      </c>
      <c r="BY59" s="63">
        <f t="shared" si="113"/>
        <v>4.3031893870854336</v>
      </c>
      <c r="BZ59" s="63">
        <f t="shared" si="114"/>
        <v>3.5116999378962852</v>
      </c>
      <c r="CA59" s="63">
        <f t="shared" si="115"/>
        <v>4.7998035358354141</v>
      </c>
      <c r="CB59" s="63">
        <f t="shared" si="116"/>
        <v>10.038696344051688</v>
      </c>
      <c r="CC59" s="63">
        <f t="shared" si="117"/>
        <v>1.3218627819888247</v>
      </c>
      <c r="CD59" s="63">
        <f t="shared" si="118"/>
        <v>4.7575498117400965</v>
      </c>
      <c r="CE59" s="63">
        <f t="shared" si="119"/>
        <v>1.6347924790462598</v>
      </c>
      <c r="CF59" s="63">
        <f t="shared" si="120"/>
        <v>4.1314279714775921</v>
      </c>
      <c r="CG59" s="63">
        <f t="shared" si="121"/>
        <v>1.776321517365121</v>
      </c>
      <c r="CH59" s="63">
        <f t="shared" si="48"/>
        <v>49.306610932924784</v>
      </c>
      <c r="CI59" s="55">
        <f t="shared" si="49"/>
        <v>51.048723084054174</v>
      </c>
      <c r="CK59" s="63">
        <f t="shared" si="50"/>
        <v>20.081258960770242</v>
      </c>
      <c r="CL59" s="63">
        <f t="shared" si="51"/>
        <v>1.0190940228869425</v>
      </c>
      <c r="CM59" s="63">
        <f t="shared" si="52"/>
        <v>4.8101365810037349</v>
      </c>
      <c r="CN59" s="63">
        <f t="shared" si="53"/>
        <v>4.3334858536852723</v>
      </c>
      <c r="CO59" s="63">
        <f t="shared" si="54"/>
        <v>2.1056003316592324</v>
      </c>
      <c r="CP59" s="63">
        <f t="shared" si="55"/>
        <v>2.757813969142779</v>
      </c>
      <c r="CQ59" s="63">
        <f t="shared" si="56"/>
        <v>6.9191324666504617</v>
      </c>
      <c r="CR59" s="63">
        <f t="shared" si="57"/>
        <v>1.5650406262822374</v>
      </c>
      <c r="CS59" s="63">
        <f t="shared" si="58"/>
        <v>3.8048884223755168</v>
      </c>
      <c r="CT59" s="63">
        <f t="shared" si="59"/>
        <v>0.68896802383412592</v>
      </c>
      <c r="CU59" s="63">
        <f t="shared" si="60"/>
        <v>2.304588270596772</v>
      </c>
      <c r="CV59" s="63">
        <f t="shared" si="61"/>
        <v>1.3172805489091453</v>
      </c>
      <c r="CW59" s="63">
        <f t="shared" si="62"/>
        <v>51.707288077796477</v>
      </c>
      <c r="CX59" s="63"/>
      <c r="CY59" s="63"/>
      <c r="CZ59" s="63">
        <f t="shared" si="63"/>
        <v>8.953300909614013</v>
      </c>
      <c r="DA59" s="63">
        <f t="shared" si="64"/>
        <v>0.83892506230556363</v>
      </c>
      <c r="DB59" s="63">
        <f t="shared" si="65"/>
        <v>3.6994648262734322</v>
      </c>
      <c r="DC59" s="63">
        <f t="shared" si="66"/>
        <v>4.4552306322249695</v>
      </c>
      <c r="DD59" s="63">
        <f t="shared" si="67"/>
        <v>3.6357761016636934</v>
      </c>
      <c r="DE59" s="63">
        <f t="shared" si="68"/>
        <v>4.9693912626047076</v>
      </c>
      <c r="DF59" s="63">
        <f t="shared" si="69"/>
        <v>10.393385797485459</v>
      </c>
      <c r="DG59" s="63">
        <f t="shared" si="70"/>
        <v>1.3685671319949757</v>
      </c>
      <c r="DH59" s="63">
        <f t="shared" si="71"/>
        <v>4.9256446205256923</v>
      </c>
      <c r="DI59" s="63">
        <f t="shared" si="72"/>
        <v>1.6925533307542739</v>
      </c>
      <c r="DJ59" s="63">
        <f t="shared" si="73"/>
        <v>4.2774005040537633</v>
      </c>
      <c r="DK59" s="63">
        <f t="shared" si="74"/>
        <v>1.8390829045536283</v>
      </c>
      <c r="DL59" s="63">
        <f t="shared" si="75"/>
        <v>51.048723084054181</v>
      </c>
      <c r="DM59" s="63">
        <f t="shared" si="76"/>
        <v>51.048723084054174</v>
      </c>
      <c r="DN59" s="63"/>
      <c r="DO59" s="61">
        <f t="shared" si="2"/>
        <v>44409</v>
      </c>
      <c r="DP59" s="63">
        <f t="shared" si="77"/>
        <v>11.127958051156229</v>
      </c>
      <c r="DQ59" s="63">
        <f t="shared" si="21"/>
        <v>0.18016896058137888</v>
      </c>
      <c r="DR59" s="63">
        <f t="shared" si="22"/>
        <v>1.1106717547303027</v>
      </c>
      <c r="DS59" s="63">
        <f t="shared" si="23"/>
        <v>-0.12174477853969723</v>
      </c>
      <c r="DT59" s="63">
        <f t="shared" si="24"/>
        <v>-1.5301757700044609</v>
      </c>
      <c r="DU59" s="63">
        <f t="shared" si="25"/>
        <v>-2.2115772934619287</v>
      </c>
      <c r="DV59" s="63">
        <f t="shared" si="26"/>
        <v>-3.4742533308349977</v>
      </c>
      <c r="DW59" s="63">
        <f t="shared" si="27"/>
        <v>0.19647349428726169</v>
      </c>
      <c r="DX59" s="63">
        <f t="shared" si="28"/>
        <v>-1.1207561981501755</v>
      </c>
      <c r="DY59" s="63">
        <f t="shared" si="29"/>
        <v>-1.0035853069201481</v>
      </c>
      <c r="DZ59" s="63">
        <f t="shared" si="30"/>
        <v>-1.9728122334569913</v>
      </c>
      <c r="EA59" s="63">
        <f t="shared" si="31"/>
        <v>-0.52180235564448307</v>
      </c>
      <c r="EB59" s="63">
        <f t="shared" si="32"/>
        <v>0.65856499374229571</v>
      </c>
      <c r="EC59" s="63"/>
      <c r="ED59" s="81">
        <f>+'Infla Interanual PondENGHO'!CI60</f>
        <v>6.5856499374228328E-3</v>
      </c>
      <c r="EE59" s="55">
        <f t="shared" si="78"/>
        <v>0.65856499374228328</v>
      </c>
    </row>
    <row r="60" spans="1:148" x14ac:dyDescent="0.3">
      <c r="A60" s="61">
        <f>+'Indice PondENGHO'!A59</f>
        <v>44440</v>
      </c>
      <c r="B60" s="55">
        <f>+'Indice PondENGHO'!B59</f>
        <v>9</v>
      </c>
      <c r="C60" s="55">
        <f>+'Indice PondENGHO'!C59</f>
        <v>2021</v>
      </c>
      <c r="D60" s="62">
        <f>+'Indice PondENGHO'!BL59</f>
        <v>532.07373046875</v>
      </c>
      <c r="E60" s="62">
        <f>+'Indice PondENGHO'!BM59</f>
        <v>528.888427734375</v>
      </c>
      <c r="F60" s="62">
        <f>+'Indice PondENGHO'!BN59</f>
        <v>528.87701416015625</v>
      </c>
      <c r="G60" s="62">
        <f>+'Indice PondENGHO'!BO59</f>
        <v>527.7291259765625</v>
      </c>
      <c r="H60" s="62">
        <f>+'Indice PondENGHO'!BP59</f>
        <v>523.83563232421875</v>
      </c>
      <c r="I60" s="62">
        <f>+'Indice PondENGHO'!CD59</f>
        <v>527.38482666015625</v>
      </c>
      <c r="K60" s="63">
        <f t="shared" si="33"/>
        <v>6.4546214879162598</v>
      </c>
      <c r="L60" s="63">
        <f t="shared" si="34"/>
        <v>8.1428939177617128</v>
      </c>
      <c r="M60" s="63">
        <f t="shared" si="35"/>
        <v>9.2785963279130481</v>
      </c>
      <c r="N60" s="63">
        <f t="shared" si="36"/>
        <v>11.705557855480102</v>
      </c>
      <c r="O60" s="63">
        <f t="shared" si="37"/>
        <v>16.833820747428931</v>
      </c>
      <c r="P60" s="63">
        <f t="shared" si="38"/>
        <v>52.415490336500056</v>
      </c>
      <c r="Q60" s="63">
        <f t="shared" si="39"/>
        <v>52.415536354183303</v>
      </c>
      <c r="S60" s="62">
        <f>+'Indice PondENGHO'!D59</f>
        <v>555.07904052734375</v>
      </c>
      <c r="T60" s="62">
        <f>+'Indice PondENGHO'!P59</f>
        <v>552.77777099609375</v>
      </c>
      <c r="U60" s="62">
        <f>+'Indice PondENGHO'!AB59</f>
        <v>551.2559814453125</v>
      </c>
      <c r="V60" s="62">
        <f>+'Indice PondENGHO'!AN59</f>
        <v>549.83160400390625</v>
      </c>
      <c r="W60" s="62">
        <f>+'Indice PondENGHO'!AZ59</f>
        <v>547.23809814453125</v>
      </c>
      <c r="Y60" s="63">
        <f t="shared" si="40"/>
        <v>19.203971262435886</v>
      </c>
      <c r="Z60" s="63">
        <f t="shared" si="41"/>
        <v>15.395283234585532</v>
      </c>
      <c r="AA60" s="63">
        <f t="shared" si="42"/>
        <v>14.052097400976091</v>
      </c>
      <c r="AB60" s="63">
        <f t="shared" si="43"/>
        <v>11.668513281323946</v>
      </c>
      <c r="AC60" s="63">
        <f t="shared" si="44"/>
        <v>8.6690825696204641</v>
      </c>
      <c r="AE60" s="62">
        <f>+'Indice PondENGHO'!D59</f>
        <v>555.07904052734375</v>
      </c>
      <c r="AF60" s="62">
        <f>+'Indice PondENGHO'!E59</f>
        <v>453.56069946289063</v>
      </c>
      <c r="AG60" s="62">
        <f>+'Indice PondENGHO'!F59</f>
        <v>530.8189697265625</v>
      </c>
      <c r="AH60" s="62">
        <f>+'Indice PondENGHO'!G59</f>
        <v>455.02508544921875</v>
      </c>
      <c r="AI60" s="62">
        <f>+'Indice PondENGHO'!H59</f>
        <v>531.13446044921875</v>
      </c>
      <c r="AJ60" s="62">
        <f>+'Indice PondENGHO'!I59</f>
        <v>611.458740234375</v>
      </c>
      <c r="AK60" s="62">
        <f>+'Indice PondENGHO'!J59</f>
        <v>582.4600830078125</v>
      </c>
      <c r="AL60" s="62">
        <f>+'Indice PondENGHO'!K59</f>
        <v>487.45123291015625</v>
      </c>
      <c r="AM60" s="62">
        <f>+'Indice PondENGHO'!L59</f>
        <v>516.15545654296875</v>
      </c>
      <c r="AN60" s="62">
        <f>+'Indice PondENGHO'!M59</f>
        <v>450.25518798828125</v>
      </c>
      <c r="AO60" s="62">
        <f>+'Indice PondENGHO'!N59</f>
        <v>499.67218017578125</v>
      </c>
      <c r="AP60" s="62">
        <f>+'Indice PondENGHO'!O59</f>
        <v>464.46450805664063</v>
      </c>
      <c r="AQ60" s="62">
        <f t="shared" si="0"/>
        <v>532.07373046875</v>
      </c>
      <c r="AR60" s="62"/>
      <c r="AS60" s="62">
        <f>+'Indice PondENGHO'!AZ59</f>
        <v>547.23809814453125</v>
      </c>
      <c r="AT60" s="62">
        <f>+'Indice PondENGHO'!BA59</f>
        <v>451.5361328125</v>
      </c>
      <c r="AU60" s="62">
        <f>+'Indice PondENGHO'!BB59</f>
        <v>537.83251953125</v>
      </c>
      <c r="AV60" s="62">
        <f>+'Indice PondENGHO'!BC59</f>
        <v>443.20263671875</v>
      </c>
      <c r="AW60" s="62">
        <f>+'Indice PondENGHO'!BD59</f>
        <v>533.489990234375</v>
      </c>
      <c r="AX60" s="62">
        <f>+'Indice PondENGHO'!BE59</f>
        <v>586.64129638671875</v>
      </c>
      <c r="AY60" s="62">
        <f>+'Indice PondENGHO'!BF59</f>
        <v>578.121826171875</v>
      </c>
      <c r="AZ60" s="62">
        <f>+'Indice PondENGHO'!BG59</f>
        <v>482.38235473632813</v>
      </c>
      <c r="BA60" s="62">
        <f>+'Indice PondENGHO'!BH59</f>
        <v>517.2152099609375</v>
      </c>
      <c r="BB60" s="62">
        <f>+'Indice PondENGHO'!BI59</f>
        <v>463.07131958007813</v>
      </c>
      <c r="BC60" s="62">
        <f>+'Indice PondENGHO'!BJ59</f>
        <v>494.37030029296875</v>
      </c>
      <c r="BD60" s="62">
        <f>+'Indice PondENGHO'!BK59</f>
        <v>461.87362670898438</v>
      </c>
      <c r="BE60" s="62">
        <f t="shared" si="1"/>
        <v>523.83563232421875</v>
      </c>
      <c r="BG60" s="63">
        <f t="shared" ref="BG60:BR60" si="134">+AE$1*(AE60-AE48)/$AQ48</f>
        <v>19.203971262435886</v>
      </c>
      <c r="BH60" s="63">
        <f t="shared" si="134"/>
        <v>1.0247710610987693</v>
      </c>
      <c r="BI60" s="63">
        <f t="shared" si="134"/>
        <v>4.7092217198271182</v>
      </c>
      <c r="BJ60" s="63">
        <f t="shared" si="134"/>
        <v>4.2312302534383077</v>
      </c>
      <c r="BK60" s="63">
        <f t="shared" si="134"/>
        <v>2.0648149337847377</v>
      </c>
      <c r="BL60" s="63">
        <f t="shared" si="134"/>
        <v>2.722523170568552</v>
      </c>
      <c r="BM60" s="63">
        <f t="shared" si="134"/>
        <v>6.6200110479984469</v>
      </c>
      <c r="BN60" s="63">
        <f t="shared" si="134"/>
        <v>1.640356509330664</v>
      </c>
      <c r="BO60" s="63">
        <f t="shared" si="134"/>
        <v>3.8503027670758971</v>
      </c>
      <c r="BP60" s="63">
        <f t="shared" si="134"/>
        <v>0.71978844216503146</v>
      </c>
      <c r="BQ60" s="63">
        <f t="shared" si="134"/>
        <v>2.3416296687056444</v>
      </c>
      <c r="BR60" s="63">
        <f t="shared" si="134"/>
        <v>1.2908783086581717</v>
      </c>
      <c r="BS60" s="63">
        <f t="shared" si="46"/>
        <v>50.419499145087229</v>
      </c>
      <c r="BT60" s="55">
        <f t="shared" si="47"/>
        <v>52.368001708689718</v>
      </c>
      <c r="BV60" s="63">
        <f t="shared" si="110"/>
        <v>8.6690825696204641</v>
      </c>
      <c r="BW60" s="63">
        <f t="shared" si="111"/>
        <v>0.8498677474552262</v>
      </c>
      <c r="BX60" s="63">
        <f t="shared" si="112"/>
        <v>3.6400361379152857</v>
      </c>
      <c r="BY60" s="63">
        <f t="shared" si="113"/>
        <v>4.3515567063022438</v>
      </c>
      <c r="BZ60" s="63">
        <f t="shared" si="114"/>
        <v>3.6014154290040818</v>
      </c>
      <c r="CA60" s="63">
        <f t="shared" si="115"/>
        <v>4.9970138235659274</v>
      </c>
      <c r="CB60" s="63">
        <f t="shared" si="116"/>
        <v>10.037830124397958</v>
      </c>
      <c r="CC60" s="63">
        <f t="shared" si="117"/>
        <v>1.4723688190317319</v>
      </c>
      <c r="CD60" s="63">
        <f t="shared" si="118"/>
        <v>5.0547037952458984</v>
      </c>
      <c r="CE60" s="63">
        <f t="shared" si="119"/>
        <v>1.7943886518075631</v>
      </c>
      <c r="CF60" s="63">
        <f t="shared" si="120"/>
        <v>4.4007568074244112</v>
      </c>
      <c r="CG60" s="63">
        <f t="shared" si="121"/>
        <v>1.7758885845176062</v>
      </c>
      <c r="CH60" s="63">
        <f t="shared" si="48"/>
        <v>50.644909196288403</v>
      </c>
      <c r="CI60" s="55">
        <f t="shared" si="49"/>
        <v>52.455842546976527</v>
      </c>
      <c r="CK60" s="63">
        <f t="shared" si="50"/>
        <v>19.94612435539954</v>
      </c>
      <c r="CL60" s="63">
        <f t="shared" si="51"/>
        <v>1.0643741724646851</v>
      </c>
      <c r="CM60" s="63">
        <f t="shared" si="52"/>
        <v>4.8912134244105179</v>
      </c>
      <c r="CN60" s="63">
        <f t="shared" si="53"/>
        <v>4.394749588929769</v>
      </c>
      <c r="CO60" s="63">
        <f t="shared" si="54"/>
        <v>2.1446113867456607</v>
      </c>
      <c r="CP60" s="63">
        <f t="shared" si="55"/>
        <v>2.8277372934231795</v>
      </c>
      <c r="CQ60" s="63">
        <f t="shared" si="56"/>
        <v>6.8758467607052172</v>
      </c>
      <c r="CR60" s="63">
        <f t="shared" si="57"/>
        <v>1.7037494211574022</v>
      </c>
      <c r="CS60" s="63">
        <f t="shared" si="58"/>
        <v>3.9991008499506284</v>
      </c>
      <c r="CT60" s="63">
        <f t="shared" si="59"/>
        <v>0.74760525210148365</v>
      </c>
      <c r="CU60" s="63">
        <f t="shared" si="60"/>
        <v>2.432123852302174</v>
      </c>
      <c r="CV60" s="63">
        <f t="shared" si="61"/>
        <v>1.3407653510994566</v>
      </c>
      <c r="CW60" s="63">
        <f t="shared" si="62"/>
        <v>52.368001708689718</v>
      </c>
      <c r="CX60" s="63"/>
      <c r="CY60" s="63"/>
      <c r="CZ60" s="63">
        <f t="shared" si="63"/>
        <v>8.9790669489851993</v>
      </c>
      <c r="DA60" s="63">
        <f t="shared" si="64"/>
        <v>0.88025686004255121</v>
      </c>
      <c r="DB60" s="63">
        <f t="shared" si="65"/>
        <v>3.7701945870954821</v>
      </c>
      <c r="DC60" s="63">
        <f t="shared" si="66"/>
        <v>4.5071573242500556</v>
      </c>
      <c r="DD60" s="63">
        <f t="shared" si="67"/>
        <v>3.73019289970284</v>
      </c>
      <c r="DE60" s="63">
        <f t="shared" si="68"/>
        <v>5.1756943490235248</v>
      </c>
      <c r="DF60" s="63">
        <f t="shared" si="69"/>
        <v>10.396757440672944</v>
      </c>
      <c r="DG60" s="63">
        <f t="shared" si="70"/>
        <v>1.5250169892271532</v>
      </c>
      <c r="DH60" s="63">
        <f t="shared" si="71"/>
        <v>5.2354471675991352</v>
      </c>
      <c r="DI60" s="63">
        <f t="shared" si="72"/>
        <v>1.8585514335209274</v>
      </c>
      <c r="DJ60" s="63">
        <f t="shared" si="73"/>
        <v>4.5581166960549693</v>
      </c>
      <c r="DK60" s="63">
        <f t="shared" si="74"/>
        <v>1.8393898508017394</v>
      </c>
      <c r="DL60" s="63">
        <f t="shared" si="75"/>
        <v>52.45584254697652</v>
      </c>
      <c r="DM60" s="63">
        <f t="shared" si="76"/>
        <v>52.455842546976527</v>
      </c>
      <c r="DN60" s="63"/>
      <c r="DO60" s="61">
        <f t="shared" si="2"/>
        <v>44440</v>
      </c>
      <c r="DP60" s="63">
        <f t="shared" si="77"/>
        <v>10.967057406414341</v>
      </c>
      <c r="DQ60" s="63">
        <f t="shared" si="21"/>
        <v>0.18411731242213392</v>
      </c>
      <c r="DR60" s="63">
        <f t="shared" si="22"/>
        <v>1.1210188373150358</v>
      </c>
      <c r="DS60" s="63">
        <f t="shared" si="23"/>
        <v>-0.11240773532028658</v>
      </c>
      <c r="DT60" s="63">
        <f t="shared" si="24"/>
        <v>-1.5855815129571793</v>
      </c>
      <c r="DU60" s="63">
        <f t="shared" si="25"/>
        <v>-2.3479570556003453</v>
      </c>
      <c r="DV60" s="63">
        <f t="shared" si="26"/>
        <v>-3.5209106799677272</v>
      </c>
      <c r="DW60" s="63">
        <f t="shared" si="27"/>
        <v>0.17873243193024901</v>
      </c>
      <c r="DX60" s="63">
        <f t="shared" si="28"/>
        <v>-1.2363463176485068</v>
      </c>
      <c r="DY60" s="63">
        <f t="shared" si="29"/>
        <v>-1.1109461814194437</v>
      </c>
      <c r="DZ60" s="63">
        <f t="shared" si="30"/>
        <v>-2.1259928437527953</v>
      </c>
      <c r="EA60" s="63">
        <f t="shared" si="31"/>
        <v>-0.49862449970228284</v>
      </c>
      <c r="EB60" s="63">
        <f t="shared" si="32"/>
        <v>-8.784083828680167E-2</v>
      </c>
      <c r="EC60" s="63"/>
      <c r="ED60" s="81">
        <f>+'Infla Interanual PondENGHO'!CI61</f>
        <v>-8.7840838286812328E-4</v>
      </c>
      <c r="EE60" s="55">
        <f t="shared" si="78"/>
        <v>-8.7840838286812328E-2</v>
      </c>
    </row>
    <row r="61" spans="1:148" x14ac:dyDescent="0.3">
      <c r="A61" s="61">
        <f>+'Indice PondENGHO'!A60</f>
        <v>44470</v>
      </c>
      <c r="B61" s="55">
        <f>+'Indice PondENGHO'!B60</f>
        <v>10</v>
      </c>
      <c r="C61" s="55">
        <f>+'Indice PondENGHO'!C60</f>
        <v>2021</v>
      </c>
      <c r="D61" s="62">
        <f>+'Indice PondENGHO'!BL60</f>
        <v>548.40228271484375</v>
      </c>
      <c r="E61" s="62">
        <f>+'Indice PondENGHO'!BM60</f>
        <v>545.24908447265625</v>
      </c>
      <c r="F61" s="62">
        <f>+'Indice PondENGHO'!BN60</f>
        <v>545.47039794921875</v>
      </c>
      <c r="G61" s="62">
        <f>+'Indice PondENGHO'!BO60</f>
        <v>544.661865234375</v>
      </c>
      <c r="H61" s="62">
        <f>+'Indice PondENGHO'!BP60</f>
        <v>541.01580810546875</v>
      </c>
      <c r="I61" s="62">
        <f>+'Indice PondENGHO'!CD60</f>
        <v>544.1749267578125</v>
      </c>
      <c r="K61" s="63">
        <f t="shared" si="33"/>
        <v>6.3648467826059836</v>
      </c>
      <c r="L61" s="63">
        <f t="shared" si="34"/>
        <v>8.0500726382762604</v>
      </c>
      <c r="M61" s="63">
        <f t="shared" si="35"/>
        <v>9.1900882622790387</v>
      </c>
      <c r="N61" s="63">
        <f t="shared" si="36"/>
        <v>11.626289511114756</v>
      </c>
      <c r="O61" s="63">
        <f t="shared" si="37"/>
        <v>16.787997172093263</v>
      </c>
      <c r="P61" s="63">
        <f t="shared" si="38"/>
        <v>52.019294366369301</v>
      </c>
      <c r="Q61" s="63">
        <f t="shared" si="39"/>
        <v>52.019305398500371</v>
      </c>
      <c r="S61" s="62">
        <f>+'Indice PondENGHO'!D60</f>
        <v>570.59515380859375</v>
      </c>
      <c r="T61" s="62">
        <f>+'Indice PondENGHO'!P60</f>
        <v>568.08526611328125</v>
      </c>
      <c r="U61" s="62">
        <f>+'Indice PondENGHO'!AB60</f>
        <v>566.483642578125</v>
      </c>
      <c r="V61" s="62">
        <f>+'Indice PondENGHO'!AN60</f>
        <v>564.92510986328125</v>
      </c>
      <c r="W61" s="62">
        <f>+'Indice PondENGHO'!AZ60</f>
        <v>562.17626953125</v>
      </c>
      <c r="Y61" s="63">
        <f t="shared" si="40"/>
        <v>18.555917358278499</v>
      </c>
      <c r="Z61" s="63">
        <f t="shared" si="41"/>
        <v>14.891502346774177</v>
      </c>
      <c r="AA61" s="63">
        <f t="shared" si="42"/>
        <v>13.604214950186536</v>
      </c>
      <c r="AB61" s="63">
        <f t="shared" si="43"/>
        <v>11.302627231468902</v>
      </c>
      <c r="AC61" s="63">
        <f t="shared" si="44"/>
        <v>8.4084675629815742</v>
      </c>
      <c r="AE61" s="62">
        <f>+'Indice PondENGHO'!D60</f>
        <v>570.59515380859375</v>
      </c>
      <c r="AF61" s="62">
        <f>+'Indice PondENGHO'!E60</f>
        <v>464.0069580078125</v>
      </c>
      <c r="AG61" s="62">
        <f>+'Indice PondENGHO'!F60</f>
        <v>551.88427734375</v>
      </c>
      <c r="AH61" s="62">
        <f>+'Indice PondENGHO'!G60</f>
        <v>465.93170166015625</v>
      </c>
      <c r="AI61" s="62">
        <f>+'Indice PondENGHO'!H60</f>
        <v>544.59613037109375</v>
      </c>
      <c r="AJ61" s="62">
        <f>+'Indice PondENGHO'!I60</f>
        <v>638.31640625</v>
      </c>
      <c r="AK61" s="62">
        <f>+'Indice PondENGHO'!J60</f>
        <v>600.5162353515625</v>
      </c>
      <c r="AL61" s="62">
        <f>+'Indice PondENGHO'!K60</f>
        <v>492.52200317382813</v>
      </c>
      <c r="AM61" s="62">
        <f>+'Indice PondENGHO'!L60</f>
        <v>535.38873291015625</v>
      </c>
      <c r="AN61" s="62">
        <f>+'Indice PondENGHO'!M60</f>
        <v>459.43539428710938</v>
      </c>
      <c r="AO61" s="62">
        <f>+'Indice PondENGHO'!N60</f>
        <v>520.10162353515625</v>
      </c>
      <c r="AP61" s="62">
        <f>+'Indice PondENGHO'!O60</f>
        <v>479.05288696289063</v>
      </c>
      <c r="AQ61" s="62">
        <f t="shared" si="0"/>
        <v>548.40228271484375</v>
      </c>
      <c r="AR61" s="62"/>
      <c r="AS61" s="62">
        <f>+'Indice PondENGHO'!AZ60</f>
        <v>562.17626953125</v>
      </c>
      <c r="AT61" s="62">
        <f>+'Indice PondENGHO'!BA60</f>
        <v>460.91958618164063</v>
      </c>
      <c r="AU61" s="62">
        <f>+'Indice PondENGHO'!BB60</f>
        <v>560.338134765625</v>
      </c>
      <c r="AV61" s="62">
        <f>+'Indice PondENGHO'!BC60</f>
        <v>454.54306030273438</v>
      </c>
      <c r="AW61" s="62">
        <f>+'Indice PondENGHO'!BD60</f>
        <v>546.93597412109375</v>
      </c>
      <c r="AX61" s="62">
        <f>+'Indice PondENGHO'!BE60</f>
        <v>615.921142578125</v>
      </c>
      <c r="AY61" s="62">
        <f>+'Indice PondENGHO'!BF60</f>
        <v>595.9095458984375</v>
      </c>
      <c r="AZ61" s="62">
        <f>+'Indice PondENGHO'!BG60</f>
        <v>486.86575317382813</v>
      </c>
      <c r="BA61" s="62">
        <f>+'Indice PondENGHO'!BH60</f>
        <v>536.14410400390625</v>
      </c>
      <c r="BB61" s="62">
        <f>+'Indice PondENGHO'!BI60</f>
        <v>468.84378051757813</v>
      </c>
      <c r="BC61" s="62">
        <f>+'Indice PondENGHO'!BJ60</f>
        <v>514.86279296875</v>
      </c>
      <c r="BD61" s="62">
        <f>+'Indice PondENGHO'!BK60</f>
        <v>477.74649047851563</v>
      </c>
      <c r="BE61" s="62">
        <f t="shared" si="1"/>
        <v>541.01580810546875</v>
      </c>
      <c r="BG61" s="63">
        <f t="shared" ref="BG61:BR61" si="135">+AE$1*(AE61-AE49)/$AQ49</f>
        <v>18.555917358278499</v>
      </c>
      <c r="BH61" s="63">
        <f t="shared" si="135"/>
        <v>1.0213479867169291</v>
      </c>
      <c r="BI61" s="63">
        <f t="shared" si="135"/>
        <v>4.6528293608049207</v>
      </c>
      <c r="BJ61" s="63">
        <f t="shared" si="135"/>
        <v>4.191066596923168</v>
      </c>
      <c r="BK61" s="63">
        <f t="shared" si="135"/>
        <v>1.9722724113041168</v>
      </c>
      <c r="BL61" s="63">
        <f t="shared" si="135"/>
        <v>2.7958174596376639</v>
      </c>
      <c r="BM61" s="63">
        <f t="shared" si="135"/>
        <v>6.4823031326449616</v>
      </c>
      <c r="BN61" s="63">
        <f t="shared" si="135"/>
        <v>1.6656215917427315</v>
      </c>
      <c r="BO61" s="63">
        <f t="shared" si="135"/>
        <v>3.9526106319336995</v>
      </c>
      <c r="BP61" s="63">
        <f t="shared" si="135"/>
        <v>0.72399870404749045</v>
      </c>
      <c r="BQ61" s="63">
        <f t="shared" si="135"/>
        <v>2.3757434759119462</v>
      </c>
      <c r="BR61" s="63">
        <f t="shared" si="135"/>
        <v>1.3192880314146105</v>
      </c>
      <c r="BS61" s="63">
        <f t="shared" si="46"/>
        <v>49.708816741360735</v>
      </c>
      <c r="BT61" s="55">
        <f t="shared" si="47"/>
        <v>51.555510500400104</v>
      </c>
      <c r="BV61" s="63">
        <f t="shared" si="110"/>
        <v>8.4084675629815742</v>
      </c>
      <c r="BW61" s="63">
        <f t="shared" si="111"/>
        <v>0.84353598085122994</v>
      </c>
      <c r="BX61" s="63">
        <f t="shared" si="112"/>
        <v>3.6106739755208119</v>
      </c>
      <c r="BY61" s="63">
        <f t="shared" si="113"/>
        <v>4.3469053970088565</v>
      </c>
      <c r="BZ61" s="63">
        <f t="shared" si="114"/>
        <v>3.4547396653831424</v>
      </c>
      <c r="CA61" s="63">
        <f t="shared" si="115"/>
        <v>5.2502171091877035</v>
      </c>
      <c r="CB61" s="63">
        <f t="shared" si="116"/>
        <v>9.8489950011987908</v>
      </c>
      <c r="CC61" s="63">
        <f t="shared" si="117"/>
        <v>1.4954313376563499</v>
      </c>
      <c r="CD61" s="63">
        <f t="shared" si="118"/>
        <v>5.174033767346824</v>
      </c>
      <c r="CE61" s="63">
        <f t="shared" si="119"/>
        <v>1.7901756569169607</v>
      </c>
      <c r="CF61" s="63">
        <f t="shared" si="120"/>
        <v>4.4889263577578333</v>
      </c>
      <c r="CG61" s="63">
        <f t="shared" si="121"/>
        <v>1.8483121368157738</v>
      </c>
      <c r="CH61" s="63">
        <f t="shared" si="48"/>
        <v>50.560413948625843</v>
      </c>
      <c r="CI61" s="55">
        <f t="shared" si="49"/>
        <v>52.371718106572331</v>
      </c>
      <c r="CK61" s="63">
        <f t="shared" si="50"/>
        <v>19.245273875394524</v>
      </c>
      <c r="CL61" s="63">
        <f t="shared" si="51"/>
        <v>1.0592912948968685</v>
      </c>
      <c r="CM61" s="63">
        <f t="shared" si="52"/>
        <v>4.8256830214981594</v>
      </c>
      <c r="CN61" s="63">
        <f t="shared" si="53"/>
        <v>4.346765666738615</v>
      </c>
      <c r="CO61" s="63">
        <f t="shared" si="54"/>
        <v>2.045542776439369</v>
      </c>
      <c r="CP61" s="63">
        <f t="shared" si="55"/>
        <v>2.899682709156473</v>
      </c>
      <c r="CQ61" s="63">
        <f t="shared" si="56"/>
        <v>6.7231221567939778</v>
      </c>
      <c r="CR61" s="63">
        <f t="shared" si="57"/>
        <v>1.7274998097336496</v>
      </c>
      <c r="CS61" s="63">
        <f t="shared" si="58"/>
        <v>4.0994510088407443</v>
      </c>
      <c r="CT61" s="63">
        <f t="shared" si="59"/>
        <v>0.75089541927758008</v>
      </c>
      <c r="CU61" s="63">
        <f t="shared" si="60"/>
        <v>2.4640028821430868</v>
      </c>
      <c r="CV61" s="63">
        <f t="shared" si="61"/>
        <v>1.3682998794870578</v>
      </c>
      <c r="CW61" s="63">
        <f t="shared" si="62"/>
        <v>51.555510500400118</v>
      </c>
      <c r="CX61" s="63"/>
      <c r="CY61" s="63"/>
      <c r="CZ61" s="63">
        <f t="shared" si="63"/>
        <v>8.7096971429898016</v>
      </c>
      <c r="DA61" s="63">
        <f t="shared" si="64"/>
        <v>0.87375527911579298</v>
      </c>
      <c r="DB61" s="63">
        <f t="shared" si="65"/>
        <v>3.7400247516338259</v>
      </c>
      <c r="DC61" s="63">
        <f t="shared" si="66"/>
        <v>4.5026313336636168</v>
      </c>
      <c r="DD61" s="63">
        <f t="shared" si="67"/>
        <v>3.578504164757879</v>
      </c>
      <c r="DE61" s="63">
        <f t="shared" si="68"/>
        <v>5.4383037828778411</v>
      </c>
      <c r="DF61" s="63">
        <f t="shared" si="69"/>
        <v>10.201830830735158</v>
      </c>
      <c r="DG61" s="63">
        <f t="shared" si="70"/>
        <v>1.5490044947624746</v>
      </c>
      <c r="DH61" s="63">
        <f t="shared" si="71"/>
        <v>5.3593912069768361</v>
      </c>
      <c r="DI61" s="63">
        <f t="shared" si="72"/>
        <v>1.854307897094484</v>
      </c>
      <c r="DJ61" s="63">
        <f t="shared" si="73"/>
        <v>4.6497401316478966</v>
      </c>
      <c r="DK61" s="63">
        <f t="shared" si="74"/>
        <v>1.9145270903167302</v>
      </c>
      <c r="DL61" s="63">
        <f t="shared" si="75"/>
        <v>52.371718106572345</v>
      </c>
      <c r="DM61" s="63">
        <f t="shared" si="76"/>
        <v>52.371718106572331</v>
      </c>
      <c r="DN61" s="63"/>
      <c r="DO61" s="61">
        <f t="shared" si="2"/>
        <v>44470</v>
      </c>
      <c r="DP61" s="63">
        <f t="shared" si="77"/>
        <v>10.535576732404722</v>
      </c>
      <c r="DQ61" s="63">
        <f t="shared" si="21"/>
        <v>0.18553601578107548</v>
      </c>
      <c r="DR61" s="63">
        <f t="shared" si="22"/>
        <v>1.0856582698643336</v>
      </c>
      <c r="DS61" s="63">
        <f t="shared" si="23"/>
        <v>-0.15586566692500181</v>
      </c>
      <c r="DT61" s="63">
        <f t="shared" si="24"/>
        <v>-1.53296138831851</v>
      </c>
      <c r="DU61" s="63">
        <f t="shared" si="25"/>
        <v>-2.5386210737213681</v>
      </c>
      <c r="DV61" s="63">
        <f t="shared" si="26"/>
        <v>-3.4787086739411803</v>
      </c>
      <c r="DW61" s="63">
        <f t="shared" si="27"/>
        <v>0.17849531497117499</v>
      </c>
      <c r="DX61" s="63">
        <f t="shared" si="28"/>
        <v>-1.2599401981360918</v>
      </c>
      <c r="DY61" s="63">
        <f t="shared" si="29"/>
        <v>-1.1034124778169039</v>
      </c>
      <c r="DZ61" s="63">
        <f t="shared" si="30"/>
        <v>-2.1857372495048097</v>
      </c>
      <c r="EA61" s="63">
        <f t="shared" si="31"/>
        <v>-0.5462272108296724</v>
      </c>
      <c r="EB61" s="63">
        <f t="shared" si="32"/>
        <v>-0.81620760617222743</v>
      </c>
      <c r="EC61" s="63"/>
      <c r="ED61" s="81">
        <f>+'Infla Interanual PondENGHO'!CI62</f>
        <v>-8.1620760617222565E-3</v>
      </c>
      <c r="EE61" s="55">
        <f t="shared" si="78"/>
        <v>-0.81620760617222565</v>
      </c>
    </row>
    <row r="62" spans="1:148" x14ac:dyDescent="0.3">
      <c r="A62" s="61">
        <f>+'Indice PondENGHO'!A61</f>
        <v>44501</v>
      </c>
      <c r="B62" s="55">
        <f>+'Indice PondENGHO'!B61</f>
        <v>11</v>
      </c>
      <c r="C62" s="55">
        <f>+'Indice PondENGHO'!C61</f>
        <v>2021</v>
      </c>
      <c r="D62" s="62">
        <f>+'Indice PondENGHO'!BL61</f>
        <v>564.62353515625</v>
      </c>
      <c r="E62" s="62">
        <f>+'Indice PondENGHO'!BM61</f>
        <v>561.1732177734375</v>
      </c>
      <c r="F62" s="62">
        <f>+'Indice PondENGHO'!BN61</f>
        <v>561.45391845703125</v>
      </c>
      <c r="G62" s="62">
        <f>+'Indice PondENGHO'!BO61</f>
        <v>560.45831298828125</v>
      </c>
      <c r="H62" s="62">
        <f>+'Indice PondENGHO'!BP61</f>
        <v>556.58795166015625</v>
      </c>
      <c r="I62" s="62">
        <f>+'Indice PondENGHO'!CD61</f>
        <v>560.003662109375</v>
      </c>
      <c r="K62" s="63">
        <f t="shared" si="33"/>
        <v>6.2665552828439433</v>
      </c>
      <c r="L62" s="63">
        <f t="shared" si="34"/>
        <v>7.9239778957349518</v>
      </c>
      <c r="M62" s="63">
        <f t="shared" si="35"/>
        <v>9.0491657729358792</v>
      </c>
      <c r="N62" s="63">
        <f t="shared" si="36"/>
        <v>11.43541348493758</v>
      </c>
      <c r="O62" s="63">
        <f t="shared" si="37"/>
        <v>16.49865504069605</v>
      </c>
      <c r="P62" s="63">
        <f t="shared" si="38"/>
        <v>51.173767477148402</v>
      </c>
      <c r="Q62" s="63">
        <f t="shared" si="39"/>
        <v>51.173787821868963</v>
      </c>
      <c r="S62" s="62">
        <f>+'Indice PondENGHO'!D61</f>
        <v>587.57666015625</v>
      </c>
      <c r="T62" s="62">
        <f>+'Indice PondENGHO'!P61</f>
        <v>584.85931396484375</v>
      </c>
      <c r="U62" s="62">
        <f>+'Indice PondENGHO'!AB61</f>
        <v>583.06768798828125</v>
      </c>
      <c r="V62" s="62">
        <f>+'Indice PondENGHO'!AN61</f>
        <v>581.30029296875</v>
      </c>
      <c r="W62" s="62">
        <f>+'Indice PondENGHO'!AZ61</f>
        <v>578.28289794921875</v>
      </c>
      <c r="Y62" s="63">
        <f t="shared" si="40"/>
        <v>18.285805785338699</v>
      </c>
      <c r="Z62" s="63">
        <f t="shared" si="41"/>
        <v>14.668040390013953</v>
      </c>
      <c r="AA62" s="63">
        <f t="shared" si="42"/>
        <v>13.38236116605556</v>
      </c>
      <c r="AB62" s="63">
        <f t="shared" si="43"/>
        <v>11.105619993900079</v>
      </c>
      <c r="AC62" s="63">
        <f t="shared" si="44"/>
        <v>8.2564231888732973</v>
      </c>
      <c r="AE62" s="62">
        <f>+'Indice PondENGHO'!D61</f>
        <v>587.57666015625</v>
      </c>
      <c r="AF62" s="62">
        <f>+'Indice PondENGHO'!E61</f>
        <v>467.22555541992188</v>
      </c>
      <c r="AG62" s="62">
        <f>+'Indice PondENGHO'!F61</f>
        <v>578.90948486328125</v>
      </c>
      <c r="AH62" s="62">
        <f>+'Indice PondENGHO'!G61</f>
        <v>476.65487670898438</v>
      </c>
      <c r="AI62" s="62">
        <f>+'Indice PondENGHO'!H61</f>
        <v>560.2640380859375</v>
      </c>
      <c r="AJ62" s="62">
        <f>+'Indice PondENGHO'!I61</f>
        <v>654.6390380859375</v>
      </c>
      <c r="AK62" s="62">
        <f>+'Indice PondENGHO'!J61</f>
        <v>615.05499267578125</v>
      </c>
      <c r="AL62" s="62">
        <f>+'Indice PondENGHO'!K61</f>
        <v>496.50729370117188</v>
      </c>
      <c r="AM62" s="62">
        <f>+'Indice PondENGHO'!L61</f>
        <v>546.0491943359375</v>
      </c>
      <c r="AN62" s="62">
        <f>+'Indice PondENGHO'!M61</f>
        <v>473.07843017578125</v>
      </c>
      <c r="AO62" s="62">
        <f>+'Indice PondENGHO'!N61</f>
        <v>545.37469482421875</v>
      </c>
      <c r="AP62" s="62">
        <f>+'Indice PondENGHO'!O61</f>
        <v>489.0552978515625</v>
      </c>
      <c r="AQ62" s="62">
        <f t="shared" si="0"/>
        <v>564.62353515625</v>
      </c>
      <c r="AR62" s="62"/>
      <c r="AS62" s="62">
        <f>+'Indice PondENGHO'!AZ61</f>
        <v>578.28289794921875</v>
      </c>
      <c r="AT62" s="62">
        <f>+'Indice PondENGHO'!BA61</f>
        <v>463.28927612304688</v>
      </c>
      <c r="AU62" s="62">
        <f>+'Indice PondENGHO'!BB61</f>
        <v>589.3355712890625</v>
      </c>
      <c r="AV62" s="62">
        <f>+'Indice PondENGHO'!BC61</f>
        <v>464.08892822265625</v>
      </c>
      <c r="AW62" s="62">
        <f>+'Indice PondENGHO'!BD61</f>
        <v>563.51239013671875</v>
      </c>
      <c r="AX62" s="62">
        <f>+'Indice PondENGHO'!BE61</f>
        <v>630.23492431640625</v>
      </c>
      <c r="AY62" s="62">
        <f>+'Indice PondENGHO'!BF61</f>
        <v>608.93597412109375</v>
      </c>
      <c r="AZ62" s="62">
        <f>+'Indice PondENGHO'!BG61</f>
        <v>490.25421142578125</v>
      </c>
      <c r="BA62" s="62">
        <f>+'Indice PondENGHO'!BH61</f>
        <v>545.315673828125</v>
      </c>
      <c r="BB62" s="62">
        <f>+'Indice PondENGHO'!BI61</f>
        <v>482.45584106445313</v>
      </c>
      <c r="BC62" s="62">
        <f>+'Indice PondENGHO'!BJ61</f>
        <v>541.671142578125</v>
      </c>
      <c r="BD62" s="62">
        <f>+'Indice PondENGHO'!BK61</f>
        <v>486.99713134765625</v>
      </c>
      <c r="BE62" s="62">
        <f t="shared" si="1"/>
        <v>556.58795166015625</v>
      </c>
      <c r="BG62" s="63">
        <f t="shared" ref="BG62:BR62" si="136">+AE$1*(AE62-AE50)/$AQ50</f>
        <v>18.285805785338699</v>
      </c>
      <c r="BH62" s="63">
        <f t="shared" si="136"/>
        <v>0.96117640218575717</v>
      </c>
      <c r="BI62" s="63">
        <f t="shared" si="136"/>
        <v>4.7335349926779937</v>
      </c>
      <c r="BJ62" s="63">
        <f t="shared" si="136"/>
        <v>4.1279849394179644</v>
      </c>
      <c r="BK62" s="63">
        <f t="shared" si="136"/>
        <v>1.9008677485927179</v>
      </c>
      <c r="BL62" s="63">
        <f t="shared" si="136"/>
        <v>2.7136482221561393</v>
      </c>
      <c r="BM62" s="63">
        <f t="shared" si="136"/>
        <v>6.2908826333709182</v>
      </c>
      <c r="BN62" s="63">
        <f t="shared" si="136"/>
        <v>1.6756738152611832</v>
      </c>
      <c r="BO62" s="63">
        <f t="shared" si="136"/>
        <v>3.6517199550824166</v>
      </c>
      <c r="BP62" s="63">
        <f t="shared" si="136"/>
        <v>0.72703765875729265</v>
      </c>
      <c r="BQ62" s="63">
        <f t="shared" si="136"/>
        <v>2.4647463160953547</v>
      </c>
      <c r="BR62" s="63">
        <f t="shared" si="136"/>
        <v>1.289554703975297</v>
      </c>
      <c r="BS62" s="63">
        <f t="shared" si="46"/>
        <v>48.822633172911729</v>
      </c>
      <c r="BT62" s="55">
        <f t="shared" si="47"/>
        <v>50.746551153092014</v>
      </c>
      <c r="BV62" s="63">
        <f t="shared" si="110"/>
        <v>8.2564231888732973</v>
      </c>
      <c r="BW62" s="63">
        <f t="shared" si="111"/>
        <v>0.79009446673213712</v>
      </c>
      <c r="BX62" s="63">
        <f t="shared" si="112"/>
        <v>3.7131569542336624</v>
      </c>
      <c r="BY62" s="63">
        <f t="shared" si="113"/>
        <v>4.227621415496511</v>
      </c>
      <c r="BZ62" s="63">
        <f t="shared" si="114"/>
        <v>3.3550812439382214</v>
      </c>
      <c r="CA62" s="63">
        <f t="shared" si="115"/>
        <v>5.0884993611079619</v>
      </c>
      <c r="CB62" s="63">
        <f t="shared" si="116"/>
        <v>9.4989997885200417</v>
      </c>
      <c r="CC62" s="63">
        <f t="shared" si="117"/>
        <v>1.522266823423406</v>
      </c>
      <c r="CD62" s="63">
        <f t="shared" si="118"/>
        <v>4.7533119854140402</v>
      </c>
      <c r="CE62" s="63">
        <f t="shared" si="119"/>
        <v>1.7922484833818548</v>
      </c>
      <c r="CF62" s="63">
        <f t="shared" si="120"/>
        <v>4.6987482649430934</v>
      </c>
      <c r="CG62" s="63">
        <f t="shared" si="121"/>
        <v>1.7825276598917383</v>
      </c>
      <c r="CH62" s="63">
        <f t="shared" si="48"/>
        <v>49.47897963595598</v>
      </c>
      <c r="CI62" s="55">
        <f t="shared" si="49"/>
        <v>51.463773479106642</v>
      </c>
      <c r="CK62" s="63">
        <f t="shared" si="50"/>
        <v>19.00638122845136</v>
      </c>
      <c r="CL62" s="63">
        <f t="shared" si="51"/>
        <v>0.99905278127700581</v>
      </c>
      <c r="CM62" s="63">
        <f t="shared" si="52"/>
        <v>4.9200659618285583</v>
      </c>
      <c r="CN62" s="63">
        <f t="shared" si="53"/>
        <v>4.2906534382417041</v>
      </c>
      <c r="CO62" s="63">
        <f t="shared" si="54"/>
        <v>1.9757738608155104</v>
      </c>
      <c r="CP62" s="63">
        <f t="shared" si="55"/>
        <v>2.8205829830896634</v>
      </c>
      <c r="CQ62" s="63">
        <f t="shared" si="56"/>
        <v>6.5387828678109852</v>
      </c>
      <c r="CR62" s="63">
        <f t="shared" si="57"/>
        <v>1.7417058740131268</v>
      </c>
      <c r="CS62" s="63">
        <f t="shared" si="58"/>
        <v>3.7956206262175454</v>
      </c>
      <c r="CT62" s="63">
        <f t="shared" si="59"/>
        <v>0.75568750275479757</v>
      </c>
      <c r="CU62" s="63">
        <f t="shared" si="60"/>
        <v>2.5618727807275401</v>
      </c>
      <c r="CV62" s="63">
        <f t="shared" si="61"/>
        <v>1.3403712478642218</v>
      </c>
      <c r="CW62" s="63">
        <f t="shared" si="62"/>
        <v>50.746551153092021</v>
      </c>
      <c r="CX62" s="63"/>
      <c r="CY62" s="63"/>
      <c r="CZ62" s="63">
        <f t="shared" si="63"/>
        <v>8.587620356484523</v>
      </c>
      <c r="DA62" s="63">
        <f t="shared" si="64"/>
        <v>0.82178822122374706</v>
      </c>
      <c r="DB62" s="63">
        <f t="shared" si="65"/>
        <v>3.862106086079935</v>
      </c>
      <c r="DC62" s="63">
        <f t="shared" si="66"/>
        <v>4.3972077129178855</v>
      </c>
      <c r="DD62" s="63">
        <f t="shared" si="67"/>
        <v>3.4896665697722185</v>
      </c>
      <c r="DE62" s="63">
        <f t="shared" si="68"/>
        <v>5.2926188129865501</v>
      </c>
      <c r="DF62" s="63">
        <f t="shared" si="69"/>
        <v>9.8800415245271296</v>
      </c>
      <c r="DG62" s="63">
        <f t="shared" si="70"/>
        <v>1.5833308518450366</v>
      </c>
      <c r="DH62" s="63">
        <f t="shared" si="71"/>
        <v>4.9439857711840318</v>
      </c>
      <c r="DI62" s="63">
        <f t="shared" si="72"/>
        <v>1.8641425236669416</v>
      </c>
      <c r="DJ62" s="63">
        <f t="shared" si="73"/>
        <v>4.8872332881871206</v>
      </c>
      <c r="DK62" s="63">
        <f t="shared" si="74"/>
        <v>1.8540317602315095</v>
      </c>
      <c r="DL62" s="63">
        <f t="shared" si="75"/>
        <v>51.463773479106621</v>
      </c>
      <c r="DM62" s="63">
        <f t="shared" si="76"/>
        <v>51.463773479106642</v>
      </c>
      <c r="DN62" s="63"/>
      <c r="DO62" s="61">
        <f t="shared" si="2"/>
        <v>44501</v>
      </c>
      <c r="DP62" s="63">
        <f t="shared" si="77"/>
        <v>10.418760871966837</v>
      </c>
      <c r="DQ62" s="63">
        <f t="shared" si="21"/>
        <v>0.17726456005325875</v>
      </c>
      <c r="DR62" s="63">
        <f t="shared" si="22"/>
        <v>1.0579598757486233</v>
      </c>
      <c r="DS62" s="63">
        <f t="shared" si="23"/>
        <v>-0.10655427467618139</v>
      </c>
      <c r="DT62" s="63">
        <f t="shared" si="24"/>
        <v>-1.513892708956708</v>
      </c>
      <c r="DU62" s="63">
        <f t="shared" si="25"/>
        <v>-2.4720358298968867</v>
      </c>
      <c r="DV62" s="63">
        <f t="shared" si="26"/>
        <v>-3.3412586567161444</v>
      </c>
      <c r="DW62" s="63">
        <f t="shared" si="27"/>
        <v>0.15837502216809018</v>
      </c>
      <c r="DX62" s="63">
        <f t="shared" si="28"/>
        <v>-1.1483651449664865</v>
      </c>
      <c r="DY62" s="63">
        <f t="shared" si="29"/>
        <v>-1.108455020912144</v>
      </c>
      <c r="DZ62" s="63">
        <f t="shared" si="30"/>
        <v>-2.3253605074595805</v>
      </c>
      <c r="EA62" s="63">
        <f t="shared" si="31"/>
        <v>-0.51366051236728771</v>
      </c>
      <c r="EB62" s="63">
        <f t="shared" si="32"/>
        <v>-0.71722232601459979</v>
      </c>
      <c r="EC62" s="63"/>
      <c r="ED62" s="81">
        <f>+'Infla Interanual PondENGHO'!CI63</f>
        <v>-7.1722232601463265E-3</v>
      </c>
      <c r="EE62" s="55">
        <f t="shared" si="78"/>
        <v>-0.71722232601463265</v>
      </c>
    </row>
    <row r="63" spans="1:148" x14ac:dyDescent="0.3">
      <c r="A63" s="61">
        <f>+'Indice PondENGHO'!A62</f>
        <v>44531</v>
      </c>
      <c r="B63" s="55">
        <f>+'Indice PondENGHO'!B62</f>
        <v>12</v>
      </c>
      <c r="C63" s="55">
        <f>+'Indice PondENGHO'!C62</f>
        <v>2021</v>
      </c>
      <c r="D63" s="62">
        <f>+'Indice PondENGHO'!BL62</f>
        <v>588.63531494140625</v>
      </c>
      <c r="E63" s="62">
        <f>+'Indice PondENGHO'!BM62</f>
        <v>584.5970458984375</v>
      </c>
      <c r="F63" s="62">
        <f>+'Indice PondENGHO'!BN62</f>
        <v>584.237060546875</v>
      </c>
      <c r="G63" s="62">
        <f>+'Indice PondENGHO'!BO62</f>
        <v>583.0986328125</v>
      </c>
      <c r="H63" s="62">
        <f>+'Indice PondENGHO'!BP62</f>
        <v>578.674072265625</v>
      </c>
      <c r="I63" s="62">
        <f>+'Indice PondENGHO'!CD62</f>
        <v>582.77935791015625</v>
      </c>
      <c r="K63" s="63">
        <f t="shared" si="33"/>
        <v>6.2366630856808936</v>
      </c>
      <c r="L63" s="63">
        <f t="shared" si="34"/>
        <v>7.8997079573954059</v>
      </c>
      <c r="M63" s="63">
        <f t="shared" si="35"/>
        <v>9.0035448326913965</v>
      </c>
      <c r="N63" s="63">
        <f t="shared" si="36"/>
        <v>11.378274560407268</v>
      </c>
      <c r="O63" s="63">
        <f t="shared" si="37"/>
        <v>16.403597128652518</v>
      </c>
      <c r="P63" s="63">
        <f t="shared" si="38"/>
        <v>50.921787564827483</v>
      </c>
      <c r="Q63" s="63">
        <f t="shared" si="39"/>
        <v>50.921810602019235</v>
      </c>
      <c r="S63" s="62">
        <f>+'Indice PondENGHO'!D62</f>
        <v>615.52166748046875</v>
      </c>
      <c r="T63" s="62">
        <f>+'Indice PondENGHO'!P62</f>
        <v>612.308837890625</v>
      </c>
      <c r="U63" s="62">
        <f>+'Indice PondENGHO'!AB62</f>
        <v>610.17401123046875</v>
      </c>
      <c r="V63" s="62">
        <f>+'Indice PondENGHO'!AN62</f>
        <v>608.08563232421875</v>
      </c>
      <c r="W63" s="62">
        <f>+'Indice PondENGHO'!AZ62</f>
        <v>604.587890625</v>
      </c>
      <c r="Y63" s="63">
        <f t="shared" si="40"/>
        <v>18.077094265468162</v>
      </c>
      <c r="Z63" s="63">
        <f t="shared" si="41"/>
        <v>14.599344598364194</v>
      </c>
      <c r="AA63" s="63">
        <f t="shared" si="42"/>
        <v>13.370491480721443</v>
      </c>
      <c r="AB63" s="63">
        <f t="shared" si="43"/>
        <v>11.122354724383277</v>
      </c>
      <c r="AC63" s="63">
        <f t="shared" si="44"/>
        <v>8.3089249818778566</v>
      </c>
      <c r="AE63" s="62">
        <f>+'Indice PondENGHO'!D62</f>
        <v>615.52166748046875</v>
      </c>
      <c r="AF63" s="62">
        <f>+'Indice PondENGHO'!E62</f>
        <v>492.41452026367188</v>
      </c>
      <c r="AG63" s="62">
        <f>+'Indice PondENGHO'!F62</f>
        <v>612.58538818359375</v>
      </c>
      <c r="AH63" s="62">
        <f>+'Indice PondENGHO'!G62</f>
        <v>486.04788208007813</v>
      </c>
      <c r="AI63" s="62">
        <f>+'Indice PondENGHO'!H62</f>
        <v>579.95147705078125</v>
      </c>
      <c r="AJ63" s="62">
        <f>+'Indice PondENGHO'!I62</f>
        <v>658.4385986328125</v>
      </c>
      <c r="AK63" s="62">
        <f>+'Indice PondENGHO'!J62</f>
        <v>642.68792724609375</v>
      </c>
      <c r="AL63" s="62">
        <f>+'Indice PondENGHO'!K62</f>
        <v>501.60079956054688</v>
      </c>
      <c r="AM63" s="62">
        <f>+'Indice PondENGHO'!L62</f>
        <v>566.9085693359375</v>
      </c>
      <c r="AN63" s="62">
        <f>+'Indice PondENGHO'!M62</f>
        <v>488.52841186523438</v>
      </c>
      <c r="AO63" s="62">
        <f>+'Indice PondENGHO'!N62</f>
        <v>579.61248779296875</v>
      </c>
      <c r="AP63" s="62">
        <f>+'Indice PondENGHO'!O62</f>
        <v>505.02093505859375</v>
      </c>
      <c r="AQ63" s="62">
        <f t="shared" si="0"/>
        <v>588.63531494140625</v>
      </c>
      <c r="AR63" s="62"/>
      <c r="AS63" s="62">
        <f>+'Indice PondENGHO'!AZ62</f>
        <v>604.587890625</v>
      </c>
      <c r="AT63" s="62">
        <f>+'Indice PondENGHO'!BA62</f>
        <v>488.16705322265625</v>
      </c>
      <c r="AU63" s="62">
        <f>+'Indice PondENGHO'!BB62</f>
        <v>623.73870849609375</v>
      </c>
      <c r="AV63" s="62">
        <f>+'Indice PondENGHO'!BC62</f>
        <v>474.11251831054688</v>
      </c>
      <c r="AW63" s="62">
        <f>+'Indice PondENGHO'!BD62</f>
        <v>584.427734375</v>
      </c>
      <c r="AX63" s="62">
        <f>+'Indice PondENGHO'!BE62</f>
        <v>633.11669921875</v>
      </c>
      <c r="AY63" s="62">
        <f>+'Indice PondENGHO'!BF62</f>
        <v>639.48297119140625</v>
      </c>
      <c r="AZ63" s="62">
        <f>+'Indice PondENGHO'!BG62</f>
        <v>495.89108276367188</v>
      </c>
      <c r="BA63" s="62">
        <f>+'Indice PondENGHO'!BH62</f>
        <v>568.174560546875</v>
      </c>
      <c r="BB63" s="62">
        <f>+'Indice PondENGHO'!BI62</f>
        <v>497.7340087890625</v>
      </c>
      <c r="BC63" s="62">
        <f>+'Indice PondENGHO'!BJ62</f>
        <v>572.9078369140625</v>
      </c>
      <c r="BD63" s="62">
        <f>+'Indice PondENGHO'!BK62</f>
        <v>501.97366333007813</v>
      </c>
      <c r="BE63" s="62">
        <f t="shared" si="1"/>
        <v>578.674072265625</v>
      </c>
      <c r="BG63" s="63">
        <f t="shared" ref="BG63:BR63" si="137">+AE$1*(AE63-AE51)/$AQ51</f>
        <v>18.077094265468162</v>
      </c>
      <c r="BH63" s="63">
        <f t="shared" si="137"/>
        <v>0.99905668168186401</v>
      </c>
      <c r="BI63" s="63">
        <f t="shared" si="137"/>
        <v>4.8689739888711197</v>
      </c>
      <c r="BJ63" s="63">
        <f t="shared" si="137"/>
        <v>3.9423648468931165</v>
      </c>
      <c r="BK63" s="63">
        <f t="shared" si="137"/>
        <v>1.9179967254937238</v>
      </c>
      <c r="BL63" s="63">
        <f t="shared" si="137"/>
        <v>2.4121502656173415</v>
      </c>
      <c r="BM63" s="63">
        <f t="shared" si="137"/>
        <v>6.2595687374533195</v>
      </c>
      <c r="BN63" s="63">
        <f t="shared" si="137"/>
        <v>1.7100683263778389</v>
      </c>
      <c r="BO63" s="63">
        <f t="shared" si="137"/>
        <v>3.5384142620975672</v>
      </c>
      <c r="BP63" s="63">
        <f t="shared" si="137"/>
        <v>0.73138679887490299</v>
      </c>
      <c r="BQ63" s="63">
        <f t="shared" si="137"/>
        <v>2.5746031095059201</v>
      </c>
      <c r="BR63" s="63">
        <f t="shared" si="137"/>
        <v>1.3218795960789165</v>
      </c>
      <c r="BS63" s="63">
        <f t="shared" si="46"/>
        <v>48.353557604413787</v>
      </c>
      <c r="BT63" s="55">
        <f t="shared" si="47"/>
        <v>50.37388039553867</v>
      </c>
      <c r="BV63" s="63">
        <f t="shared" si="110"/>
        <v>8.3089249818778566</v>
      </c>
      <c r="BW63" s="63">
        <f t="shared" si="111"/>
        <v>0.82747842976028241</v>
      </c>
      <c r="BX63" s="63">
        <f t="shared" si="112"/>
        <v>3.835851248690854</v>
      </c>
      <c r="BY63" s="63">
        <f t="shared" si="113"/>
        <v>4.014633572319525</v>
      </c>
      <c r="BZ63" s="63">
        <f t="shared" si="114"/>
        <v>3.4128491000796157</v>
      </c>
      <c r="CA63" s="63">
        <f t="shared" si="115"/>
        <v>4.5004472599656768</v>
      </c>
      <c r="CB63" s="63">
        <f t="shared" si="116"/>
        <v>9.5859364606435431</v>
      </c>
      <c r="CC63" s="63">
        <f t="shared" si="117"/>
        <v>1.5576396449426058</v>
      </c>
      <c r="CD63" s="63">
        <f t="shared" si="118"/>
        <v>4.6413045898512664</v>
      </c>
      <c r="CE63" s="63">
        <f t="shared" si="119"/>
        <v>1.8164943754476215</v>
      </c>
      <c r="CF63" s="63">
        <f t="shared" si="120"/>
        <v>4.8479554240312295</v>
      </c>
      <c r="CG63" s="63">
        <f t="shared" si="121"/>
        <v>1.8303124941226585</v>
      </c>
      <c r="CH63" s="63">
        <f t="shared" si="48"/>
        <v>49.179827581732731</v>
      </c>
      <c r="CI63" s="55">
        <f t="shared" si="49"/>
        <v>51.218328032741397</v>
      </c>
      <c r="CK63" s="63">
        <f t="shared" si="50"/>
        <v>18.832396819224922</v>
      </c>
      <c r="CL63" s="63">
        <f t="shared" si="51"/>
        <v>1.0407995664586238</v>
      </c>
      <c r="CM63" s="63">
        <f t="shared" si="52"/>
        <v>5.0724109148484677</v>
      </c>
      <c r="CN63" s="63">
        <f t="shared" si="53"/>
        <v>4.1070859128438189</v>
      </c>
      <c r="CO63" s="63">
        <f t="shared" si="54"/>
        <v>1.9981350377461433</v>
      </c>
      <c r="CP63" s="63">
        <f t="shared" si="55"/>
        <v>2.5129354487286624</v>
      </c>
      <c r="CQ63" s="63">
        <f t="shared" si="56"/>
        <v>6.5211079087041934</v>
      </c>
      <c r="CR63" s="63">
        <f t="shared" si="57"/>
        <v>1.7815189121325996</v>
      </c>
      <c r="CS63" s="63">
        <f t="shared" si="58"/>
        <v>3.6862573440201372</v>
      </c>
      <c r="CT63" s="63">
        <f t="shared" si="59"/>
        <v>0.76194582063258964</v>
      </c>
      <c r="CU63" s="63">
        <f t="shared" si="60"/>
        <v>2.6821759458789982</v>
      </c>
      <c r="CV63" s="63">
        <f t="shared" si="61"/>
        <v>1.377110764319522</v>
      </c>
      <c r="CW63" s="63">
        <f t="shared" si="62"/>
        <v>50.373880395538677</v>
      </c>
      <c r="CX63" s="63"/>
      <c r="CY63" s="63"/>
      <c r="CZ63" s="63">
        <f t="shared" si="63"/>
        <v>8.6533293475663307</v>
      </c>
      <c r="DA63" s="63">
        <f t="shared" si="64"/>
        <v>0.86177735342899453</v>
      </c>
      <c r="DB63" s="63">
        <f t="shared" si="65"/>
        <v>3.9948470175853932</v>
      </c>
      <c r="DC63" s="63">
        <f t="shared" si="66"/>
        <v>4.1810398561603348</v>
      </c>
      <c r="DD63" s="63">
        <f t="shared" si="67"/>
        <v>3.5543114591774536</v>
      </c>
      <c r="DE63" s="63">
        <f t="shared" si="68"/>
        <v>4.686990487550891</v>
      </c>
      <c r="DF63" s="63">
        <f t="shared" si="69"/>
        <v>9.9832728637833661</v>
      </c>
      <c r="DG63" s="63">
        <f t="shared" si="70"/>
        <v>1.6222037004681662</v>
      </c>
      <c r="DH63" s="63">
        <f t="shared" si="71"/>
        <v>4.8336863440157458</v>
      </c>
      <c r="DI63" s="63">
        <f t="shared" si="72"/>
        <v>1.8917879416450778</v>
      </c>
      <c r="DJ63" s="63">
        <f t="shared" si="73"/>
        <v>5.0489028409763899</v>
      </c>
      <c r="DK63" s="63">
        <f t="shared" si="74"/>
        <v>1.9061788203832597</v>
      </c>
      <c r="DL63" s="63">
        <f t="shared" si="75"/>
        <v>51.218328032741404</v>
      </c>
      <c r="DM63" s="63">
        <f t="shared" si="76"/>
        <v>51.218328032741397</v>
      </c>
      <c r="DN63" s="63"/>
      <c r="DO63" s="61">
        <f t="shared" si="2"/>
        <v>44531</v>
      </c>
      <c r="DP63" s="63">
        <f t="shared" si="77"/>
        <v>10.179067471658591</v>
      </c>
      <c r="DQ63" s="63">
        <f t="shared" si="21"/>
        <v>0.17902221302962928</v>
      </c>
      <c r="DR63" s="63">
        <f t="shared" si="22"/>
        <v>1.0775638972630746</v>
      </c>
      <c r="DS63" s="63">
        <f t="shared" si="23"/>
        <v>-7.3953943316515947E-2</v>
      </c>
      <c r="DT63" s="63">
        <f t="shared" si="24"/>
        <v>-1.5561764214313103</v>
      </c>
      <c r="DU63" s="63">
        <f t="shared" si="25"/>
        <v>-2.1740550388222286</v>
      </c>
      <c r="DV63" s="63">
        <f t="shared" si="26"/>
        <v>-3.4621649550791727</v>
      </c>
      <c r="DW63" s="63">
        <f t="shared" si="27"/>
        <v>0.15931521166443341</v>
      </c>
      <c r="DX63" s="63">
        <f t="shared" si="28"/>
        <v>-1.1474289999956087</v>
      </c>
      <c r="DY63" s="63">
        <f t="shared" si="29"/>
        <v>-1.129842121012488</v>
      </c>
      <c r="DZ63" s="63">
        <f t="shared" si="30"/>
        <v>-2.3667268950973916</v>
      </c>
      <c r="EA63" s="63">
        <f t="shared" si="31"/>
        <v>-0.52906805606373775</v>
      </c>
      <c r="EB63" s="63">
        <f t="shared" si="32"/>
        <v>-0.84444763720272675</v>
      </c>
      <c r="EC63" s="63"/>
      <c r="ED63" s="81">
        <f>+'Infla Interanual PondENGHO'!CI64</f>
        <v>-8.4444763720272764E-3</v>
      </c>
      <c r="EE63" s="55">
        <f t="shared" si="78"/>
        <v>-0.84444763720272764</v>
      </c>
      <c r="EQ63" s="55" t="s">
        <v>152</v>
      </c>
      <c r="ER63" s="55" t="s">
        <v>154</v>
      </c>
    </row>
    <row r="64" spans="1:148" x14ac:dyDescent="0.3">
      <c r="A64" s="61">
        <f>+'Indice PondENGHO'!A63</f>
        <v>44562</v>
      </c>
      <c r="B64" s="55">
        <f>+'Indice PondENGHO'!B63</f>
        <v>1</v>
      </c>
      <c r="C64" s="55">
        <f>+'Indice PondENGHO'!C63</f>
        <v>2022</v>
      </c>
      <c r="D64" s="62">
        <f>+'Indice PondENGHO'!BL63</f>
        <v>613.4508056640625</v>
      </c>
      <c r="E64" s="62">
        <f>+'Indice PondENGHO'!BM63</f>
        <v>609.0362548828125</v>
      </c>
      <c r="F64" s="62">
        <f>+'Indice PondENGHO'!BN63</f>
        <v>608.7861328125</v>
      </c>
      <c r="G64" s="62">
        <f>+'Indice PondENGHO'!BO63</f>
        <v>607.47283935546875</v>
      </c>
      <c r="H64" s="62">
        <f>+'Indice PondENGHO'!BP63</f>
        <v>602.849853515625</v>
      </c>
      <c r="I64" s="62">
        <f>+'Indice PondENGHO'!CD63</f>
        <v>607.18438720703125</v>
      </c>
      <c r="K64" s="63">
        <f t="shared" si="33"/>
        <v>6.1907043814855216</v>
      </c>
      <c r="L64" s="63">
        <f t="shared" si="34"/>
        <v>7.8476891174715542</v>
      </c>
      <c r="M64" s="63">
        <f t="shared" si="35"/>
        <v>8.9587655664531525</v>
      </c>
      <c r="N64" s="63">
        <f t="shared" si="36"/>
        <v>11.337923535329576</v>
      </c>
      <c r="O64" s="63">
        <f t="shared" si="37"/>
        <v>16.397629788241051</v>
      </c>
      <c r="P64" s="63">
        <f t="shared" si="38"/>
        <v>50.732712388980858</v>
      </c>
      <c r="Q64" s="63">
        <f t="shared" si="39"/>
        <v>50.732703979167958</v>
      </c>
      <c r="S64" s="62">
        <f>+'Indice PondENGHO'!D63</f>
        <v>643.61962890625</v>
      </c>
      <c r="T64" s="62">
        <f>+'Indice PondENGHO'!P63</f>
        <v>640.52618408203125</v>
      </c>
      <c r="U64" s="62">
        <f>+'Indice PondENGHO'!AB63</f>
        <v>638.442138671875</v>
      </c>
      <c r="V64" s="62">
        <f>+'Indice PondENGHO'!AN63</f>
        <v>636.27154541015625</v>
      </c>
      <c r="W64" s="62">
        <f>+'Indice PondENGHO'!AZ63</f>
        <v>632.70947265625</v>
      </c>
      <c r="Y64" s="63">
        <f t="shared" si="40"/>
        <v>18.014884826202255</v>
      </c>
      <c r="Z64" s="63">
        <f t="shared" si="41"/>
        <v>14.612841096597627</v>
      </c>
      <c r="AA64" s="63">
        <f t="shared" si="42"/>
        <v>13.415100807299051</v>
      </c>
      <c r="AB64" s="63">
        <f t="shared" si="43"/>
        <v>11.188465619052206</v>
      </c>
      <c r="AC64" s="63">
        <f t="shared" si="44"/>
        <v>8.4031283375334471</v>
      </c>
      <c r="AE64" s="62">
        <f>+'Indice PondENGHO'!D63</f>
        <v>643.61962890625</v>
      </c>
      <c r="AF64" s="62">
        <f>+'Indice PondENGHO'!E63</f>
        <v>501.28524780273438</v>
      </c>
      <c r="AG64" s="62">
        <f>+'Indice PondENGHO'!F63</f>
        <v>646.5057373046875</v>
      </c>
      <c r="AH64" s="62">
        <f>+'Indice PondENGHO'!G63</f>
        <v>495.6700439453125</v>
      </c>
      <c r="AI64" s="62">
        <f>+'Indice PondENGHO'!H63</f>
        <v>602.88873291015625</v>
      </c>
      <c r="AJ64" s="62">
        <f>+'Indice PondENGHO'!I63</f>
        <v>684.26702880859375</v>
      </c>
      <c r="AK64" s="62">
        <f>+'Indice PondENGHO'!J63</f>
        <v>660.9208984375</v>
      </c>
      <c r="AL64" s="62">
        <f>+'Indice PondENGHO'!K63</f>
        <v>532.43524169921875</v>
      </c>
      <c r="AM64" s="62">
        <f>+'Indice PondENGHO'!L63</f>
        <v>588.39215087890625</v>
      </c>
      <c r="AN64" s="62">
        <f>+'Indice PondENGHO'!M63</f>
        <v>506.97860717773438</v>
      </c>
      <c r="AO64" s="62">
        <f>+'Indice PondENGHO'!N63</f>
        <v>611.6561279296875</v>
      </c>
      <c r="AP64" s="62">
        <f>+'Indice PondENGHO'!O63</f>
        <v>526.5638427734375</v>
      </c>
      <c r="AQ64" s="62">
        <f t="shared" si="0"/>
        <v>613.4508056640625</v>
      </c>
      <c r="AR64" s="62"/>
      <c r="AS64" s="62">
        <f>+'Indice PondENGHO'!AZ63</f>
        <v>632.70947265625</v>
      </c>
      <c r="AT64" s="62">
        <f>+'Indice PondENGHO'!BA63</f>
        <v>496.6868896484375</v>
      </c>
      <c r="AU64" s="62">
        <f>+'Indice PondENGHO'!BB63</f>
        <v>659.09564208984375</v>
      </c>
      <c r="AV64" s="62">
        <f>+'Indice PondENGHO'!BC63</f>
        <v>482.55313110351563</v>
      </c>
      <c r="AW64" s="62">
        <f>+'Indice PondENGHO'!BD63</f>
        <v>608.80377197265625</v>
      </c>
      <c r="AX64" s="62">
        <f>+'Indice PondENGHO'!BE63</f>
        <v>660.63616943359375</v>
      </c>
      <c r="AY64" s="62">
        <f>+'Indice PondENGHO'!BF63</f>
        <v>657.06201171875</v>
      </c>
      <c r="AZ64" s="62">
        <f>+'Indice PondENGHO'!BG63</f>
        <v>529.803955078125</v>
      </c>
      <c r="BA64" s="62">
        <f>+'Indice PondENGHO'!BH63</f>
        <v>590.49609375</v>
      </c>
      <c r="BB64" s="62">
        <f>+'Indice PondENGHO'!BI63</f>
        <v>516.7662353515625</v>
      </c>
      <c r="BC64" s="62">
        <f>+'Indice PondENGHO'!BJ63</f>
        <v>605.156005859375</v>
      </c>
      <c r="BD64" s="62">
        <f>+'Indice PondENGHO'!BK63</f>
        <v>524.304443359375</v>
      </c>
      <c r="BE64" s="62">
        <f t="shared" si="1"/>
        <v>602.849853515625</v>
      </c>
      <c r="BG64" s="63">
        <f t="shared" ref="BG64:BR64" si="138">+AE$1*(AE64-AE52)/$AQ52</f>
        <v>18.014884826202255</v>
      </c>
      <c r="BH64" s="63">
        <f t="shared" si="138"/>
        <v>0.92648167758156352</v>
      </c>
      <c r="BI64" s="63">
        <f t="shared" si="138"/>
        <v>4.9757450961922132</v>
      </c>
      <c r="BJ64" s="63">
        <f t="shared" si="138"/>
        <v>3.8744542720533381</v>
      </c>
      <c r="BK64" s="63">
        <f t="shared" si="138"/>
        <v>1.9203951153240351</v>
      </c>
      <c r="BL64" s="63">
        <f t="shared" si="138"/>
        <v>2.4131240190060765</v>
      </c>
      <c r="BM64" s="63">
        <f t="shared" si="138"/>
        <v>5.9214858812506801</v>
      </c>
      <c r="BN64" s="63">
        <f t="shared" si="138"/>
        <v>1.394186069337314</v>
      </c>
      <c r="BO64" s="63">
        <f t="shared" si="138"/>
        <v>3.4615498641403444</v>
      </c>
      <c r="BP64" s="63">
        <f t="shared" si="138"/>
        <v>0.73052770982994675</v>
      </c>
      <c r="BQ64" s="63">
        <f t="shared" si="138"/>
        <v>2.602765824909647</v>
      </c>
      <c r="BR64" s="63">
        <f t="shared" si="138"/>
        <v>1.3894171168589649</v>
      </c>
      <c r="BS64" s="63">
        <f t="shared" si="46"/>
        <v>47.625017472686388</v>
      </c>
      <c r="BT64" s="55">
        <f t="shared" si="47"/>
        <v>49.891285033350471</v>
      </c>
      <c r="BV64" s="63">
        <f t="shared" si="110"/>
        <v>8.4031283375334471</v>
      </c>
      <c r="BW64" s="63">
        <f t="shared" si="111"/>
        <v>0.77036027902961635</v>
      </c>
      <c r="BX64" s="63">
        <f t="shared" si="112"/>
        <v>3.9625248070976604</v>
      </c>
      <c r="BY64" s="63">
        <f t="shared" si="113"/>
        <v>4.0614685993486752</v>
      </c>
      <c r="BZ64" s="63">
        <f t="shared" si="114"/>
        <v>3.4450455350955576</v>
      </c>
      <c r="CA64" s="63">
        <f t="shared" si="115"/>
        <v>4.5956071450452809</v>
      </c>
      <c r="CB64" s="63">
        <f t="shared" si="116"/>
        <v>9.1659349701053046</v>
      </c>
      <c r="CC64" s="63">
        <f t="shared" si="117"/>
        <v>1.2723164129728428</v>
      </c>
      <c r="CD64" s="63">
        <f t="shared" si="118"/>
        <v>4.5939014791961963</v>
      </c>
      <c r="CE64" s="63">
        <f t="shared" si="119"/>
        <v>1.8215524205455116</v>
      </c>
      <c r="CF64" s="63">
        <f t="shared" si="120"/>
        <v>4.9383959614280908</v>
      </c>
      <c r="CG64" s="63">
        <f t="shared" si="121"/>
        <v>1.9442026420260294</v>
      </c>
      <c r="CH64" s="63">
        <f t="shared" si="48"/>
        <v>48.974438589424217</v>
      </c>
      <c r="CI64" s="55">
        <f t="shared" si="49"/>
        <v>51.29469725220477</v>
      </c>
      <c r="CK64" s="63">
        <f t="shared" si="50"/>
        <v>18.872134886302213</v>
      </c>
      <c r="CL64" s="63">
        <f t="shared" si="51"/>
        <v>0.97056891330083472</v>
      </c>
      <c r="CM64" s="63">
        <f t="shared" si="52"/>
        <v>5.2125191762878469</v>
      </c>
      <c r="CN64" s="63">
        <f t="shared" si="53"/>
        <v>4.0588227090217153</v>
      </c>
      <c r="CO64" s="63">
        <f t="shared" si="54"/>
        <v>2.0117783711099806</v>
      </c>
      <c r="CP64" s="63">
        <f t="shared" si="55"/>
        <v>2.527954101478366</v>
      </c>
      <c r="CQ64" s="63">
        <f t="shared" si="56"/>
        <v>6.2032636542731288</v>
      </c>
      <c r="CR64" s="63">
        <f t="shared" si="57"/>
        <v>1.4605293239992361</v>
      </c>
      <c r="CS64" s="63">
        <f t="shared" si="58"/>
        <v>3.626269975187475</v>
      </c>
      <c r="CT64" s="63">
        <f t="shared" si="59"/>
        <v>0.76529034801487394</v>
      </c>
      <c r="CU64" s="63">
        <f t="shared" si="60"/>
        <v>2.7266201365722251</v>
      </c>
      <c r="CV64" s="63">
        <f t="shared" si="61"/>
        <v>1.4555334378025691</v>
      </c>
      <c r="CW64" s="63">
        <f t="shared" si="62"/>
        <v>49.891285033350464</v>
      </c>
      <c r="CX64" s="63"/>
      <c r="CY64" s="63"/>
      <c r="CZ64" s="63">
        <f t="shared" si="63"/>
        <v>8.8012427801118474</v>
      </c>
      <c r="DA64" s="63">
        <f t="shared" si="64"/>
        <v>0.80685758583624301</v>
      </c>
      <c r="DB64" s="63">
        <f t="shared" si="65"/>
        <v>4.1502570767256906</v>
      </c>
      <c r="DC64" s="63">
        <f t="shared" si="66"/>
        <v>4.253888522326311</v>
      </c>
      <c r="DD64" s="63">
        <f t="shared" si="67"/>
        <v>3.6082612242735665</v>
      </c>
      <c r="DE64" s="63">
        <f t="shared" si="68"/>
        <v>4.8133329137553718</v>
      </c>
      <c r="DF64" s="63">
        <f t="shared" si="69"/>
        <v>9.600188850893284</v>
      </c>
      <c r="DG64" s="63">
        <f t="shared" si="70"/>
        <v>1.3325948615681802</v>
      </c>
      <c r="DH64" s="63">
        <f t="shared" si="71"/>
        <v>4.8115464386907831</v>
      </c>
      <c r="DI64" s="63">
        <f t="shared" si="72"/>
        <v>1.9078519863029084</v>
      </c>
      <c r="DJ64" s="63">
        <f t="shared" si="73"/>
        <v>5.1723620126942382</v>
      </c>
      <c r="DK64" s="63">
        <f t="shared" si="74"/>
        <v>2.0363129990263418</v>
      </c>
      <c r="DL64" s="63">
        <f t="shared" si="75"/>
        <v>51.294697252204763</v>
      </c>
      <c r="DM64" s="63">
        <f t="shared" si="76"/>
        <v>51.29469725220477</v>
      </c>
      <c r="DN64" s="63"/>
      <c r="DO64" s="61">
        <f t="shared" si="2"/>
        <v>44562</v>
      </c>
      <c r="DP64" s="63">
        <f t="shared" si="77"/>
        <v>10.070892106190366</v>
      </c>
      <c r="DQ64" s="63">
        <f t="shared" si="21"/>
        <v>0.16371132746459172</v>
      </c>
      <c r="DR64" s="63">
        <f t="shared" si="22"/>
        <v>1.0622620995621563</v>
      </c>
      <c r="DS64" s="63">
        <f t="shared" si="23"/>
        <v>-0.19506581330459571</v>
      </c>
      <c r="DT64" s="63">
        <f t="shared" si="24"/>
        <v>-1.596482853163586</v>
      </c>
      <c r="DU64" s="63">
        <f t="shared" si="25"/>
        <v>-2.2853788122770058</v>
      </c>
      <c r="DV64" s="63">
        <f t="shared" si="26"/>
        <v>-3.3969251966201552</v>
      </c>
      <c r="DW64" s="63">
        <f t="shared" si="27"/>
        <v>0.12793446243105588</v>
      </c>
      <c r="DX64" s="63">
        <f t="shared" si="28"/>
        <v>-1.1852764635033082</v>
      </c>
      <c r="DY64" s="63">
        <f t="shared" si="29"/>
        <v>-1.1425616382880346</v>
      </c>
      <c r="DZ64" s="63">
        <f t="shared" si="30"/>
        <v>-2.4457418761220131</v>
      </c>
      <c r="EA64" s="63">
        <f t="shared" si="31"/>
        <v>-0.58077956122377272</v>
      </c>
      <c r="EB64" s="63">
        <f t="shared" si="32"/>
        <v>-1.4034122188542995</v>
      </c>
      <c r="EC64" s="63"/>
      <c r="ED64" s="81">
        <f>+'Infla Interanual PondENGHO'!CI65</f>
        <v>-1.4034122188542941E-2</v>
      </c>
      <c r="EE64" s="55">
        <f t="shared" si="78"/>
        <v>-1.4034122188542941</v>
      </c>
      <c r="EQ64" s="56">
        <v>0.58369448752115716</v>
      </c>
      <c r="ER64" s="56" t="s">
        <v>150</v>
      </c>
    </row>
    <row r="65" spans="1:148" x14ac:dyDescent="0.3">
      <c r="A65" s="61">
        <f>+'Indice PondENGHO'!A64</f>
        <v>44593</v>
      </c>
      <c r="B65" s="55">
        <f>+'Indice PondENGHO'!B64</f>
        <v>2</v>
      </c>
      <c r="C65" s="55">
        <f>+'Indice PondENGHO'!C64</f>
        <v>2022</v>
      </c>
      <c r="D65" s="62">
        <f>+'Indice PondENGHO'!BL64</f>
        <v>645.64044189453125</v>
      </c>
      <c r="E65" s="62">
        <f>+'Indice PondENGHO'!BM64</f>
        <v>640.1134033203125</v>
      </c>
      <c r="F65" s="62">
        <f>+'Indice PondENGHO'!BN64</f>
        <v>639.45635986328125</v>
      </c>
      <c r="G65" s="62">
        <f>+'Indice PondENGHO'!BO64</f>
        <v>637.34423828125</v>
      </c>
      <c r="H65" s="62">
        <f>+'Indice PondENGHO'!BP64</f>
        <v>631.23785400390625</v>
      </c>
      <c r="I65" s="62">
        <f>+'Indice PondENGHO'!CD64</f>
        <v>637.18804931640625</v>
      </c>
      <c r="K65" s="63">
        <f t="shared" si="33"/>
        <v>6.4739095601247802</v>
      </c>
      <c r="L65" s="63">
        <f t="shared" si="34"/>
        <v>8.1621311350954358</v>
      </c>
      <c r="M65" s="63">
        <f t="shared" si="35"/>
        <v>9.2980448188254705</v>
      </c>
      <c r="N65" s="63">
        <f t="shared" si="36"/>
        <v>11.707585159342138</v>
      </c>
      <c r="O65" s="63">
        <f t="shared" si="37"/>
        <v>16.8079779686115</v>
      </c>
      <c r="P65" s="63">
        <f t="shared" si="38"/>
        <v>52.449648641999318</v>
      </c>
      <c r="Q65" s="63">
        <f t="shared" si="39"/>
        <v>52.449697950038086</v>
      </c>
      <c r="S65" s="62">
        <f>+'Indice PondENGHO'!D64</f>
        <v>686.37615966796875</v>
      </c>
      <c r="T65" s="62">
        <f>+'Indice PondENGHO'!P64</f>
        <v>684.002197265625</v>
      </c>
      <c r="U65" s="62">
        <f>+'Indice PondENGHO'!AB64</f>
        <v>682.28790283203125</v>
      </c>
      <c r="V65" s="62">
        <f>+'Indice PondENGHO'!AN64</f>
        <v>680.35223388671875</v>
      </c>
      <c r="W65" s="62">
        <f>+'Indice PondENGHO'!AZ64</f>
        <v>677.41448974609375</v>
      </c>
      <c r="Y65" s="63">
        <f t="shared" si="40"/>
        <v>19.711510162087297</v>
      </c>
      <c r="Z65" s="63">
        <f t="shared" si="41"/>
        <v>16.030258624067645</v>
      </c>
      <c r="AA65" s="63">
        <f t="shared" si="42"/>
        <v>14.739267566418217</v>
      </c>
      <c r="AB65" s="63">
        <f t="shared" si="43"/>
        <v>12.293499392286927</v>
      </c>
      <c r="AC65" s="63">
        <f t="shared" si="44"/>
        <v>9.2485576321749292</v>
      </c>
      <c r="AE65" s="62">
        <f>+'Indice PondENGHO'!D64</f>
        <v>686.37615966796875</v>
      </c>
      <c r="AF65" s="62">
        <f>+'Indice PondENGHO'!E64</f>
        <v>518.5443115234375</v>
      </c>
      <c r="AG65" s="62">
        <f>+'Indice PondENGHO'!F64</f>
        <v>682.53448486328125</v>
      </c>
      <c r="AH65" s="62">
        <f>+'Indice PondENGHO'!G64</f>
        <v>509.03338623046875</v>
      </c>
      <c r="AI65" s="62">
        <f>+'Indice PondENGHO'!H64</f>
        <v>631.0299072265625</v>
      </c>
      <c r="AJ65" s="62">
        <f>+'Indice PondENGHO'!I64</f>
        <v>710.5213623046875</v>
      </c>
      <c r="AK65" s="62">
        <f>+'Indice PondENGHO'!J64</f>
        <v>695.1976318359375</v>
      </c>
      <c r="AL65" s="62">
        <f>+'Indice PondENGHO'!K64</f>
        <v>540.5693359375</v>
      </c>
      <c r="AM65" s="62">
        <f>+'Indice PondENGHO'!L64</f>
        <v>607.86590576171875</v>
      </c>
      <c r="AN65" s="62">
        <f>+'Indice PondENGHO'!M64</f>
        <v>528.481689453125</v>
      </c>
      <c r="AO65" s="62">
        <f>+'Indice PondENGHO'!N64</f>
        <v>639.683837890625</v>
      </c>
      <c r="AP65" s="62">
        <f>+'Indice PondENGHO'!O64</f>
        <v>549.78448486328125</v>
      </c>
      <c r="AQ65" s="62">
        <f t="shared" si="0"/>
        <v>645.64044189453125</v>
      </c>
      <c r="AR65" s="62"/>
      <c r="AS65" s="62">
        <f>+'Indice PondENGHO'!AZ64</f>
        <v>677.41448974609375</v>
      </c>
      <c r="AT65" s="62">
        <f>+'Indice PondENGHO'!BA64</f>
        <v>513.306884765625</v>
      </c>
      <c r="AU65" s="62">
        <f>+'Indice PondENGHO'!BB64</f>
        <v>697.04534912109375</v>
      </c>
      <c r="AV65" s="62">
        <f>+'Indice PondENGHO'!BC64</f>
        <v>496.42196655273438</v>
      </c>
      <c r="AW65" s="62">
        <f>+'Indice PondENGHO'!BD64</f>
        <v>637.6300048828125</v>
      </c>
      <c r="AX65" s="62">
        <f>+'Indice PondENGHO'!BE64</f>
        <v>683.7584228515625</v>
      </c>
      <c r="AY65" s="62">
        <f>+'Indice PondENGHO'!BF64</f>
        <v>689.16607666015625</v>
      </c>
      <c r="AZ65" s="62">
        <f>+'Indice PondENGHO'!BG64</f>
        <v>537.12615966796875</v>
      </c>
      <c r="BA65" s="62">
        <f>+'Indice PondENGHO'!BH64</f>
        <v>608.9677734375</v>
      </c>
      <c r="BB65" s="62">
        <f>+'Indice PondENGHO'!BI64</f>
        <v>536.76055908203125</v>
      </c>
      <c r="BC65" s="62">
        <f>+'Indice PondENGHO'!BJ64</f>
        <v>631.042236328125</v>
      </c>
      <c r="BD65" s="62">
        <f>+'Indice PondENGHO'!BK64</f>
        <v>547.2037353515625</v>
      </c>
      <c r="BE65" s="62">
        <f t="shared" si="1"/>
        <v>631.23785400390625</v>
      </c>
      <c r="BG65" s="63">
        <f t="shared" ref="BG65:BR65" si="139">+AE$1*(AE65-AE53)/$AQ53</f>
        <v>19.711510162087297</v>
      </c>
      <c r="BH65" s="63">
        <f t="shared" si="139"/>
        <v>0.91392732997113968</v>
      </c>
      <c r="BI65" s="63">
        <f t="shared" si="139"/>
        <v>5.1066500893863154</v>
      </c>
      <c r="BJ65" s="63">
        <f t="shared" si="139"/>
        <v>3.9310048636741786</v>
      </c>
      <c r="BK65" s="63">
        <f t="shared" si="139"/>
        <v>1.9359347315874811</v>
      </c>
      <c r="BL65" s="63">
        <f t="shared" si="139"/>
        <v>2.4243604061234358</v>
      </c>
      <c r="BM65" s="63">
        <f t="shared" si="139"/>
        <v>6.052287009319028</v>
      </c>
      <c r="BN65" s="63">
        <f t="shared" si="139"/>
        <v>1.3515598312794317</v>
      </c>
      <c r="BO65" s="63">
        <f t="shared" si="139"/>
        <v>3.479776145093922</v>
      </c>
      <c r="BP65" s="63">
        <f t="shared" si="139"/>
        <v>0.77113629037879872</v>
      </c>
      <c r="BQ65" s="63">
        <f t="shared" si="139"/>
        <v>2.6043485410103022</v>
      </c>
      <c r="BR65" s="63">
        <f t="shared" si="139"/>
        <v>1.4369977469087383</v>
      </c>
      <c r="BS65" s="63">
        <f t="shared" si="46"/>
        <v>49.719493146820071</v>
      </c>
      <c r="BT65" s="55">
        <f t="shared" si="47"/>
        <v>52.243193658220477</v>
      </c>
      <c r="BV65" s="63">
        <f t="shared" si="110"/>
        <v>9.2485576321749292</v>
      </c>
      <c r="BW65" s="63">
        <f t="shared" si="111"/>
        <v>0.75450536310244509</v>
      </c>
      <c r="BX65" s="63">
        <f t="shared" si="112"/>
        <v>4.0744540952920607</v>
      </c>
      <c r="BY65" s="63">
        <f t="shared" si="113"/>
        <v>4.1302147515549246</v>
      </c>
      <c r="BZ65" s="63">
        <f t="shared" si="114"/>
        <v>3.4523403800697272</v>
      </c>
      <c r="CA65" s="63">
        <f t="shared" si="115"/>
        <v>4.5945408116668984</v>
      </c>
      <c r="CB65" s="63">
        <f t="shared" si="116"/>
        <v>9.2683282623588479</v>
      </c>
      <c r="CC65" s="63">
        <f t="shared" si="117"/>
        <v>1.2309999234925033</v>
      </c>
      <c r="CD65" s="63">
        <f t="shared" si="118"/>
        <v>4.5399891434279356</v>
      </c>
      <c r="CE65" s="63">
        <f t="shared" si="119"/>
        <v>1.8920899155049173</v>
      </c>
      <c r="CF65" s="63">
        <f t="shared" si="120"/>
        <v>4.8709446730469992</v>
      </c>
      <c r="CG65" s="63">
        <f t="shared" si="121"/>
        <v>2.0022733251240687</v>
      </c>
      <c r="CH65" s="63">
        <f t="shared" si="48"/>
        <v>50.059238276816259</v>
      </c>
      <c r="CI65" s="55">
        <f t="shared" si="49"/>
        <v>52.525406335079069</v>
      </c>
      <c r="CK65" s="63">
        <f t="shared" si="50"/>
        <v>20.712042249766387</v>
      </c>
      <c r="CL65" s="63">
        <f t="shared" si="51"/>
        <v>0.9603171606803953</v>
      </c>
      <c r="CM65" s="63">
        <f t="shared" si="52"/>
        <v>5.3658573866946435</v>
      </c>
      <c r="CN65" s="63">
        <f t="shared" si="53"/>
        <v>4.1305378507759691</v>
      </c>
      <c r="CO65" s="63">
        <f t="shared" si="54"/>
        <v>2.0342004049264624</v>
      </c>
      <c r="CP65" s="63">
        <f t="shared" si="55"/>
        <v>2.5474179678464668</v>
      </c>
      <c r="CQ65" s="63">
        <f t="shared" si="56"/>
        <v>6.3594936772441493</v>
      </c>
      <c r="CR65" s="63">
        <f t="shared" si="57"/>
        <v>1.4201633511768645</v>
      </c>
      <c r="CS65" s="63">
        <f t="shared" si="58"/>
        <v>3.6564053156890393</v>
      </c>
      <c r="CT65" s="63">
        <f t="shared" si="59"/>
        <v>0.81027822299346886</v>
      </c>
      <c r="CU65" s="63">
        <f t="shared" si="60"/>
        <v>2.7365420797779629</v>
      </c>
      <c r="CV65" s="63">
        <f t="shared" si="61"/>
        <v>1.5099379906486678</v>
      </c>
      <c r="CW65" s="63">
        <f t="shared" si="62"/>
        <v>52.243193658220484</v>
      </c>
      <c r="CX65" s="63"/>
      <c r="CY65" s="63"/>
      <c r="CZ65" s="63">
        <f t="shared" si="63"/>
        <v>9.7041877656449334</v>
      </c>
      <c r="DA65" s="63">
        <f t="shared" si="64"/>
        <v>0.79167606506122801</v>
      </c>
      <c r="DB65" s="63">
        <f t="shared" si="65"/>
        <v>4.2751820506217566</v>
      </c>
      <c r="DC65" s="63">
        <f t="shared" si="66"/>
        <v>4.3336897552640385</v>
      </c>
      <c r="DD65" s="63">
        <f t="shared" si="67"/>
        <v>3.6224199071391978</v>
      </c>
      <c r="DE65" s="63">
        <f t="shared" si="68"/>
        <v>4.8208908358015137</v>
      </c>
      <c r="DF65" s="63">
        <f t="shared" si="69"/>
        <v>9.7249323958002805</v>
      </c>
      <c r="DG65" s="63">
        <f t="shared" si="70"/>
        <v>1.2916451269663076</v>
      </c>
      <c r="DH65" s="63">
        <f t="shared" si="71"/>
        <v>4.7636516799705113</v>
      </c>
      <c r="DI65" s="63">
        <f t="shared" si="72"/>
        <v>1.9853037132694042</v>
      </c>
      <c r="DJ65" s="63">
        <f t="shared" si="73"/>
        <v>5.1109117316707664</v>
      </c>
      <c r="DK65" s="63">
        <f t="shared" si="74"/>
        <v>2.1009153078691303</v>
      </c>
      <c r="DL65" s="63">
        <f t="shared" si="75"/>
        <v>52.525406335079069</v>
      </c>
      <c r="DM65" s="63">
        <f t="shared" si="76"/>
        <v>52.525406335079069</v>
      </c>
      <c r="DN65" s="63"/>
      <c r="DO65" s="61">
        <f t="shared" si="2"/>
        <v>44593</v>
      </c>
      <c r="DP65" s="63">
        <f t="shared" si="77"/>
        <v>11.007854484121454</v>
      </c>
      <c r="DQ65" s="63">
        <f t="shared" si="21"/>
        <v>0.16864109561916729</v>
      </c>
      <c r="DR65" s="63">
        <f t="shared" si="22"/>
        <v>1.0906753360728869</v>
      </c>
      <c r="DS65" s="63">
        <f t="shared" si="23"/>
        <v>-0.20315190448806941</v>
      </c>
      <c r="DT65" s="63">
        <f t="shared" si="24"/>
        <v>-1.5882195022127354</v>
      </c>
      <c r="DU65" s="63">
        <f t="shared" si="25"/>
        <v>-2.2734728679550469</v>
      </c>
      <c r="DV65" s="63">
        <f t="shared" si="26"/>
        <v>-3.3654387185561312</v>
      </c>
      <c r="DW65" s="63">
        <f t="shared" si="27"/>
        <v>0.12851822421055692</v>
      </c>
      <c r="DX65" s="63">
        <f t="shared" si="28"/>
        <v>-1.1072463642814721</v>
      </c>
      <c r="DY65" s="63">
        <f t="shared" si="29"/>
        <v>-1.1750254902759354</v>
      </c>
      <c r="DZ65" s="63">
        <f t="shared" si="30"/>
        <v>-2.3743696518928035</v>
      </c>
      <c r="EA65" s="63">
        <f t="shared" si="31"/>
        <v>-0.59097731722046243</v>
      </c>
      <c r="EB65" s="63">
        <f t="shared" si="32"/>
        <v>-0.28221267685858464</v>
      </c>
      <c r="EC65" s="63"/>
      <c r="ED65" s="81">
        <f>+'Infla Interanual PondENGHO'!CI66</f>
        <v>-2.822126768585953E-3</v>
      </c>
      <c r="EE65" s="55">
        <f t="shared" si="78"/>
        <v>-0.2822126768585953</v>
      </c>
      <c r="EQ65" s="55">
        <v>-5.3928709893183271</v>
      </c>
      <c r="ER65" s="55" t="s">
        <v>94</v>
      </c>
    </row>
    <row r="66" spans="1:148" x14ac:dyDescent="0.3">
      <c r="A66" s="61">
        <f>+'Indice PondENGHO'!A65</f>
        <v>44621</v>
      </c>
      <c r="B66" s="55">
        <f>+'Indice PondENGHO'!B65</f>
        <v>3</v>
      </c>
      <c r="C66" s="55">
        <f>+'Indice PondENGHO'!C65</f>
        <v>2022</v>
      </c>
      <c r="D66" s="62">
        <f>+'Indice PondENGHO'!BL65</f>
        <v>684.86041259765625</v>
      </c>
      <c r="E66" s="62">
        <f>+'Indice PondENGHO'!BM65</f>
        <v>677.9632568359375</v>
      </c>
      <c r="F66" s="62">
        <f>+'Indice PondENGHO'!BN65</f>
        <v>676.63037109375</v>
      </c>
      <c r="G66" s="62">
        <f>+'Indice PondENGHO'!BO65</f>
        <v>673.96319580078125</v>
      </c>
      <c r="H66" s="62">
        <f>+'Indice PondENGHO'!BP65</f>
        <v>666.71331787109375</v>
      </c>
      <c r="I66" s="62">
        <f>+'Indice PondENGHO'!CD65</f>
        <v>674.0445556640625</v>
      </c>
      <c r="K66" s="63">
        <f t="shared" si="33"/>
        <v>6.8763785945475417</v>
      </c>
      <c r="L66" s="63">
        <f t="shared" si="34"/>
        <v>8.6133032460366117</v>
      </c>
      <c r="M66" s="63">
        <f t="shared" si="35"/>
        <v>9.7748484382471297</v>
      </c>
      <c r="N66" s="63">
        <f t="shared" si="36"/>
        <v>12.276077571060762</v>
      </c>
      <c r="O66" s="63">
        <f t="shared" si="37"/>
        <v>17.558653893096171</v>
      </c>
      <c r="P66" s="63">
        <f t="shared" si="38"/>
        <v>55.099261742988219</v>
      </c>
      <c r="Q66" s="63">
        <f t="shared" si="39"/>
        <v>55.099382708853817</v>
      </c>
      <c r="S66" s="62">
        <f>+'Indice PondENGHO'!D65</f>
        <v>731.57025146484375</v>
      </c>
      <c r="T66" s="62">
        <f>+'Indice PondENGHO'!P65</f>
        <v>728.257568359375</v>
      </c>
      <c r="U66" s="62">
        <f>+'Indice PondENGHO'!AB65</f>
        <v>725.85504150390625</v>
      </c>
      <c r="V66" s="62">
        <f>+'Indice PondENGHO'!AN65</f>
        <v>723.43719482421875</v>
      </c>
      <c r="W66" s="62">
        <f>+'Indice PondENGHO'!AZ65</f>
        <v>719.32916259765625</v>
      </c>
      <c r="Y66" s="63">
        <f t="shared" si="40"/>
        <v>21.365406202125104</v>
      </c>
      <c r="Z66" s="63">
        <f t="shared" si="41"/>
        <v>17.256958701452213</v>
      </c>
      <c r="AA66" s="63">
        <f t="shared" si="42"/>
        <v>15.792336138228407</v>
      </c>
      <c r="AB66" s="63">
        <f t="shared" si="43"/>
        <v>13.134598260286532</v>
      </c>
      <c r="AC66" s="63">
        <f t="shared" si="44"/>
        <v>9.8249585314422418</v>
      </c>
      <c r="AE66" s="62">
        <f>+'Indice PondENGHO'!D65</f>
        <v>731.57025146484375</v>
      </c>
      <c r="AF66" s="62">
        <f>+'Indice PondENGHO'!E65</f>
        <v>544.16461181640625</v>
      </c>
      <c r="AG66" s="62">
        <f>+'Indice PondENGHO'!F65</f>
        <v>729.7720947265625</v>
      </c>
      <c r="AH66" s="62">
        <f>+'Indice PondENGHO'!G65</f>
        <v>549.9298095703125</v>
      </c>
      <c r="AI66" s="62">
        <f>+'Indice PondENGHO'!H65</f>
        <v>659.4241943359375</v>
      </c>
      <c r="AJ66" s="62">
        <f>+'Indice PondENGHO'!I65</f>
        <v>745.08697509765625</v>
      </c>
      <c r="AK66" s="62">
        <f>+'Indice PondENGHO'!J65</f>
        <v>735.6429443359375</v>
      </c>
      <c r="AL66" s="62">
        <f>+'Indice PondENGHO'!K65</f>
        <v>559.8011474609375</v>
      </c>
      <c r="AM66" s="62">
        <f>+'Indice PondENGHO'!L65</f>
        <v>631.0797119140625</v>
      </c>
      <c r="AN66" s="62">
        <f>+'Indice PondENGHO'!M65</f>
        <v>553.725341796875</v>
      </c>
      <c r="AO66" s="62">
        <f>+'Indice PondENGHO'!N65</f>
        <v>673.64068603515625</v>
      </c>
      <c r="AP66" s="62">
        <f>+'Indice PondENGHO'!O65</f>
        <v>580.02593994140625</v>
      </c>
      <c r="AQ66" s="62">
        <f t="shared" si="0"/>
        <v>684.86041259765625</v>
      </c>
      <c r="AR66" s="62"/>
      <c r="AS66" s="62">
        <f>+'Indice PondENGHO'!AZ65</f>
        <v>719.32916259765625</v>
      </c>
      <c r="AT66" s="62">
        <f>+'Indice PondENGHO'!BA65</f>
        <v>539.56024169921875</v>
      </c>
      <c r="AU66" s="62">
        <f>+'Indice PondENGHO'!BB65</f>
        <v>745.9056396484375</v>
      </c>
      <c r="AV66" s="62">
        <f>+'Indice PondENGHO'!BC65</f>
        <v>534.5518798828125</v>
      </c>
      <c r="AW66" s="62">
        <f>+'Indice PondENGHO'!BD65</f>
        <v>666.01129150390625</v>
      </c>
      <c r="AX66" s="62">
        <f>+'Indice PondENGHO'!BE65</f>
        <v>718.60540771484375</v>
      </c>
      <c r="AY66" s="62">
        <f>+'Indice PondENGHO'!BF65</f>
        <v>726.06243896484375</v>
      </c>
      <c r="AZ66" s="62">
        <f>+'Indice PondENGHO'!BG65</f>
        <v>554.30841064453125</v>
      </c>
      <c r="BA66" s="62">
        <f>+'Indice PondENGHO'!BH65</f>
        <v>632.36517333984375</v>
      </c>
      <c r="BB66" s="62">
        <f>+'Indice PondENGHO'!BI65</f>
        <v>565.70880126953125</v>
      </c>
      <c r="BC66" s="62">
        <f>+'Indice PondENGHO'!BJ65</f>
        <v>666.14569091796875</v>
      </c>
      <c r="BD66" s="62">
        <f>+'Indice PondENGHO'!BK65</f>
        <v>578.5054931640625</v>
      </c>
      <c r="BE66" s="62">
        <f t="shared" si="1"/>
        <v>666.71331787109375</v>
      </c>
      <c r="BG66" s="63">
        <f t="shared" ref="BG66:BR66" si="140">+AE$1*(AE66-AE54)/$AQ54</f>
        <v>21.365406202125104</v>
      </c>
      <c r="BH66" s="63">
        <f t="shared" si="140"/>
        <v>0.90676379240072691</v>
      </c>
      <c r="BI66" s="63">
        <f t="shared" si="140"/>
        <v>5.307905060009646</v>
      </c>
      <c r="BJ66" s="63">
        <f t="shared" si="140"/>
        <v>4.9227448000557246</v>
      </c>
      <c r="BK66" s="63">
        <f t="shared" si="140"/>
        <v>1.999560514263157</v>
      </c>
      <c r="BL66" s="63">
        <f t="shared" si="140"/>
        <v>2.4915973801664677</v>
      </c>
      <c r="BM66" s="63">
        <f t="shared" si="140"/>
        <v>6.3242926037240244</v>
      </c>
      <c r="BN66" s="63">
        <f t="shared" si="140"/>
        <v>1.5076266557039963</v>
      </c>
      <c r="BO66" s="63">
        <f t="shared" si="140"/>
        <v>3.3496369444080805</v>
      </c>
      <c r="BP66" s="63">
        <f t="shared" si="140"/>
        <v>0.71672702412152123</v>
      </c>
      <c r="BQ66" s="63">
        <f t="shared" si="140"/>
        <v>2.7171862850908215</v>
      </c>
      <c r="BR66" s="63">
        <f t="shared" si="140"/>
        <v>1.5621379164101115</v>
      </c>
      <c r="BS66" s="63">
        <f t="shared" si="46"/>
        <v>53.171585178479376</v>
      </c>
      <c r="BT66" s="55">
        <f t="shared" si="47"/>
        <v>55.589230398043199</v>
      </c>
      <c r="BV66" s="63">
        <f t="shared" si="110"/>
        <v>9.8249585314422418</v>
      </c>
      <c r="BW66" s="63">
        <f t="shared" si="111"/>
        <v>0.75114775941487122</v>
      </c>
      <c r="BX66" s="63">
        <f t="shared" si="112"/>
        <v>4.1771892344614265</v>
      </c>
      <c r="BY66" s="63">
        <f t="shared" si="113"/>
        <v>5.1019225507181929</v>
      </c>
      <c r="BZ66" s="63">
        <f t="shared" si="114"/>
        <v>3.557438656498316</v>
      </c>
      <c r="CA66" s="63">
        <f t="shared" si="115"/>
        <v>4.7248582948117459</v>
      </c>
      <c r="CB66" s="63">
        <f t="shared" si="116"/>
        <v>9.582825381829446</v>
      </c>
      <c r="CC66" s="63">
        <f t="shared" si="117"/>
        <v>1.3624992369349644</v>
      </c>
      <c r="CD66" s="63">
        <f t="shared" si="118"/>
        <v>4.3375837965714785</v>
      </c>
      <c r="CE66" s="63">
        <f t="shared" si="119"/>
        <v>1.7537508724624276</v>
      </c>
      <c r="CF66" s="63">
        <f t="shared" si="120"/>
        <v>5.128190086128984</v>
      </c>
      <c r="CG66" s="63">
        <f t="shared" si="121"/>
        <v>2.1903025474848037</v>
      </c>
      <c r="CH66" s="63">
        <f t="shared" si="48"/>
        <v>52.492666948758902</v>
      </c>
      <c r="CI66" s="55">
        <f t="shared" si="49"/>
        <v>54.836105652088648</v>
      </c>
      <c r="CK66" s="63">
        <f t="shared" si="50"/>
        <v>22.336864397234798</v>
      </c>
      <c r="CL66" s="63">
        <f t="shared" si="51"/>
        <v>0.94799320357236272</v>
      </c>
      <c r="CM66" s="63">
        <f t="shared" si="52"/>
        <v>5.5492488388561121</v>
      </c>
      <c r="CN66" s="63">
        <f t="shared" si="53"/>
        <v>5.1465758254622109</v>
      </c>
      <c r="CO66" s="63">
        <f t="shared" si="54"/>
        <v>2.0904780203391939</v>
      </c>
      <c r="CP66" s="63">
        <f t="shared" si="55"/>
        <v>2.6048871847682551</v>
      </c>
      <c r="CQ66" s="63">
        <f t="shared" si="56"/>
        <v>6.611850248078488</v>
      </c>
      <c r="CR66" s="63">
        <f t="shared" si="57"/>
        <v>1.5761765468688924</v>
      </c>
      <c r="CS66" s="63">
        <f t="shared" si="58"/>
        <v>3.5019407307018211</v>
      </c>
      <c r="CT66" s="63">
        <f t="shared" si="59"/>
        <v>0.74931570203629838</v>
      </c>
      <c r="CU66" s="63">
        <f t="shared" si="60"/>
        <v>2.8407333339659604</v>
      </c>
      <c r="CV66" s="63">
        <f t="shared" si="61"/>
        <v>1.6331663661588105</v>
      </c>
      <c r="CW66" s="63">
        <f t="shared" si="62"/>
        <v>55.589230398043192</v>
      </c>
      <c r="CX66" s="63"/>
      <c r="CY66" s="63"/>
      <c r="CZ66" s="63">
        <f t="shared" si="63"/>
        <v>10.26357575970513</v>
      </c>
      <c r="DA66" s="63">
        <f t="shared" si="64"/>
        <v>0.7846813715106431</v>
      </c>
      <c r="DB66" s="63">
        <f t="shared" si="65"/>
        <v>4.3636721756449042</v>
      </c>
      <c r="DC66" s="63">
        <f t="shared" si="66"/>
        <v>5.3296885123603177</v>
      </c>
      <c r="DD66" s="63">
        <f t="shared" si="67"/>
        <v>3.7162539714164433</v>
      </c>
      <c r="DE66" s="63">
        <f t="shared" si="68"/>
        <v>4.9357909152979342</v>
      </c>
      <c r="DF66" s="63">
        <f t="shared" si="69"/>
        <v>10.010633020350671</v>
      </c>
      <c r="DG66" s="63">
        <f t="shared" si="70"/>
        <v>1.423325512883326</v>
      </c>
      <c r="DH66" s="63">
        <f t="shared" si="71"/>
        <v>4.5312272583857567</v>
      </c>
      <c r="DI66" s="63">
        <f t="shared" si="72"/>
        <v>1.8320438590721304</v>
      </c>
      <c r="DJ66" s="63">
        <f t="shared" si="73"/>
        <v>5.3571287136442827</v>
      </c>
      <c r="DK66" s="63">
        <f t="shared" si="74"/>
        <v>2.2880845818171056</v>
      </c>
      <c r="DL66" s="63">
        <f t="shared" si="75"/>
        <v>54.836105652088634</v>
      </c>
      <c r="DM66" s="63">
        <f t="shared" si="76"/>
        <v>54.836105652088648</v>
      </c>
      <c r="DN66" s="63"/>
      <c r="DO66" s="61">
        <f t="shared" si="2"/>
        <v>44621</v>
      </c>
      <c r="DP66" s="63">
        <f t="shared" si="77"/>
        <v>12.073288637529668</v>
      </c>
      <c r="DQ66" s="63">
        <f t="shared" si="21"/>
        <v>0.16331183206171962</v>
      </c>
      <c r="DR66" s="63">
        <f t="shared" si="22"/>
        <v>1.1855766632112079</v>
      </c>
      <c r="DS66" s="63">
        <f t="shared" si="23"/>
        <v>-0.18311268689810678</v>
      </c>
      <c r="DT66" s="63">
        <f t="shared" si="24"/>
        <v>-1.6257759510772494</v>
      </c>
      <c r="DU66" s="63">
        <f t="shared" si="25"/>
        <v>-2.3309037305296791</v>
      </c>
      <c r="DV66" s="63">
        <f t="shared" si="26"/>
        <v>-3.3987827722721828</v>
      </c>
      <c r="DW66" s="63">
        <f t="shared" si="27"/>
        <v>0.15285103398556643</v>
      </c>
      <c r="DX66" s="63">
        <f t="shared" si="28"/>
        <v>-1.0292865276839356</v>
      </c>
      <c r="DY66" s="63">
        <f t="shared" si="29"/>
        <v>-1.082728157035832</v>
      </c>
      <c r="DZ66" s="63">
        <f t="shared" si="30"/>
        <v>-2.5163953796783223</v>
      </c>
      <c r="EA66" s="63">
        <f t="shared" si="31"/>
        <v>-0.65491821565829511</v>
      </c>
      <c r="EB66" s="63">
        <f t="shared" si="32"/>
        <v>0.75312474595455825</v>
      </c>
      <c r="EC66" s="63"/>
      <c r="ED66" s="81">
        <f>+'Infla Interanual PondENGHO'!CI67</f>
        <v>7.5312474595454759E-3</v>
      </c>
      <c r="EE66" s="55">
        <f t="shared" si="78"/>
        <v>0.75312474595454759</v>
      </c>
      <c r="EQ66" s="55">
        <v>-4.3903034221888921</v>
      </c>
      <c r="ER66" s="55" t="s">
        <v>98</v>
      </c>
    </row>
    <row r="67" spans="1:148" x14ac:dyDescent="0.3">
      <c r="A67" s="61">
        <f>+'Indice PondENGHO'!A66</f>
        <v>44652</v>
      </c>
      <c r="B67" s="55">
        <f>+'Indice PondENGHO'!B66</f>
        <v>4</v>
      </c>
      <c r="C67" s="55">
        <f>+'Indice PondENGHO'!C66</f>
        <v>2022</v>
      </c>
      <c r="D67" s="62">
        <f>+'Indice PondENGHO'!BL66</f>
        <v>726.08758544921875</v>
      </c>
      <c r="E67" s="62">
        <f>+'Indice PondENGHO'!BM66</f>
        <v>718.3118896484375</v>
      </c>
      <c r="F67" s="62">
        <f>+'Indice PondENGHO'!BN66</f>
        <v>716.90203857421875</v>
      </c>
      <c r="G67" s="62">
        <f>+'Indice PondENGHO'!BO66</f>
        <v>714.11053466796875</v>
      </c>
      <c r="H67" s="62">
        <f>+'Indice PondENGHO'!BP66</f>
        <v>706.45587158203125</v>
      </c>
      <c r="I67" s="62">
        <f>+'Indice PondENGHO'!CD66</f>
        <v>714.24627685546875</v>
      </c>
      <c r="K67" s="63">
        <f t="shared" si="33"/>
        <v>7.2357150767910179</v>
      </c>
      <c r="L67" s="63">
        <f t="shared" si="34"/>
        <v>9.0489690309825654</v>
      </c>
      <c r="M67" s="63">
        <f t="shared" si="35"/>
        <v>10.275442693545482</v>
      </c>
      <c r="N67" s="63">
        <f t="shared" si="36"/>
        <v>12.90196852682311</v>
      </c>
      <c r="O67" s="63">
        <f t="shared" si="37"/>
        <v>18.46460342746116</v>
      </c>
      <c r="P67" s="63">
        <f t="shared" si="38"/>
        <v>57.92669875560334</v>
      </c>
      <c r="Q67" s="63">
        <f t="shared" si="39"/>
        <v>57.926834041080745</v>
      </c>
      <c r="S67" s="62">
        <f>+'Indice PondENGHO'!D66</f>
        <v>776.56463623046875</v>
      </c>
      <c r="T67" s="62">
        <f>+'Indice PondENGHO'!P66</f>
        <v>772.75677490234375</v>
      </c>
      <c r="U67" s="62">
        <f>+'Indice PondENGHO'!AB66</f>
        <v>770.02105712890625</v>
      </c>
      <c r="V67" s="62">
        <f>+'Indice PondENGHO'!AN66</f>
        <v>767.51446533203125</v>
      </c>
      <c r="W67" s="62">
        <f>+'Indice PondENGHO'!AZ66</f>
        <v>763.25286865234375</v>
      </c>
      <c r="Y67" s="63">
        <f t="shared" si="40"/>
        <v>22.383785925270018</v>
      </c>
      <c r="Z67" s="63">
        <f t="shared" si="41"/>
        <v>18.032636435930044</v>
      </c>
      <c r="AA67" s="63">
        <f t="shared" si="42"/>
        <v>16.482464376607254</v>
      </c>
      <c r="AB67" s="63">
        <f t="shared" si="43"/>
        <v>13.700743359846571</v>
      </c>
      <c r="AC67" s="63">
        <f t="shared" si="44"/>
        <v>10.242581221133877</v>
      </c>
      <c r="AE67" s="62">
        <f>+'Indice PondENGHO'!D66</f>
        <v>776.56463623046875</v>
      </c>
      <c r="AF67" s="62">
        <f>+'Indice PondENGHO'!E66</f>
        <v>567.5380859375</v>
      </c>
      <c r="AG67" s="62">
        <f>+'Indice PondENGHO'!F66</f>
        <v>785.84820556640625</v>
      </c>
      <c r="AH67" s="62">
        <f>+'Indice PondENGHO'!G66</f>
        <v>575.56304931640625</v>
      </c>
      <c r="AI67" s="62">
        <f>+'Indice PondENGHO'!H66</f>
        <v>697.04986572265625</v>
      </c>
      <c r="AJ67" s="62">
        <f>+'Indice PondENGHO'!I66</f>
        <v>792.6187744140625</v>
      </c>
      <c r="AK67" s="62">
        <f>+'Indice PondENGHO'!J66</f>
        <v>773.6715087890625</v>
      </c>
      <c r="AL67" s="62">
        <f>+'Indice PondENGHO'!K66</f>
        <v>582.90203857421875</v>
      </c>
      <c r="AM67" s="62">
        <f>+'Indice PondENGHO'!L66</f>
        <v>664.4215087890625</v>
      </c>
      <c r="AN67" s="62">
        <f>+'Indice PondENGHO'!M66</f>
        <v>582.3529052734375</v>
      </c>
      <c r="AO67" s="62">
        <f>+'Indice PondENGHO'!N66</f>
        <v>722.3505859375</v>
      </c>
      <c r="AP67" s="62">
        <f>+'Indice PondENGHO'!O66</f>
        <v>611.69598388671875</v>
      </c>
      <c r="AQ67" s="62">
        <f t="shared" ref="AQ67:AQ76" si="141">+D67</f>
        <v>726.08758544921875</v>
      </c>
      <c r="AR67" s="62"/>
      <c r="AS67" s="62">
        <f>+'Indice PondENGHO'!AZ66</f>
        <v>763.25286865234375</v>
      </c>
      <c r="AT67" s="62">
        <f>+'Indice PondENGHO'!BA66</f>
        <v>562.97369384765625</v>
      </c>
      <c r="AU67" s="62">
        <f>+'Indice PondENGHO'!BB66</f>
        <v>801.77301025390625</v>
      </c>
      <c r="AV67" s="62">
        <f>+'Indice PondENGHO'!BC66</f>
        <v>559.23431396484375</v>
      </c>
      <c r="AW67" s="62">
        <f>+'Indice PondENGHO'!BD66</f>
        <v>704.21563720703125</v>
      </c>
      <c r="AX67" s="62">
        <f>+'Indice PondENGHO'!BE66</f>
        <v>764.54931640625</v>
      </c>
      <c r="AY67" s="62">
        <f>+'Indice PondENGHO'!BF66</f>
        <v>765.01654052734375</v>
      </c>
      <c r="AZ67" s="62">
        <f>+'Indice PondENGHO'!BG66</f>
        <v>577.55938720703125</v>
      </c>
      <c r="BA67" s="62">
        <f>+'Indice PondENGHO'!BH66</f>
        <v>666.95745849609375</v>
      </c>
      <c r="BB67" s="62">
        <f>+'Indice PondENGHO'!BI66</f>
        <v>594.15460205078125</v>
      </c>
      <c r="BC67" s="62">
        <f>+'Indice PondENGHO'!BJ66</f>
        <v>714.52288818359375</v>
      </c>
      <c r="BD67" s="62">
        <f>+'Indice PondENGHO'!BK66</f>
        <v>608.60888671875</v>
      </c>
      <c r="BE67" s="62">
        <f t="shared" ref="BE67:BE76" si="142">+H67</f>
        <v>706.45587158203125</v>
      </c>
      <c r="BG67" s="63">
        <f t="shared" ref="BG67:BR67" si="143">+AE$1*(AE67-AE55)/$AQ55</f>
        <v>22.383785925270018</v>
      </c>
      <c r="BH67" s="63">
        <f t="shared" si="143"/>
        <v>0.90604692098246342</v>
      </c>
      <c r="BI67" s="63">
        <f t="shared" si="143"/>
        <v>5.7552167892330148</v>
      </c>
      <c r="BJ67" s="63">
        <f t="shared" si="143"/>
        <v>5.0863236048965126</v>
      </c>
      <c r="BK67" s="63">
        <f t="shared" si="143"/>
        <v>2.087356588641069</v>
      </c>
      <c r="BL67" s="63">
        <f t="shared" si="143"/>
        <v>2.6669453199870956</v>
      </c>
      <c r="BM67" s="63">
        <f t="shared" si="143"/>
        <v>6.3312151381352386</v>
      </c>
      <c r="BN67" s="63">
        <f t="shared" si="143"/>
        <v>1.6539072460415813</v>
      </c>
      <c r="BO67" s="63">
        <f t="shared" si="143"/>
        <v>3.6590656661773324</v>
      </c>
      <c r="BP67" s="63">
        <f t="shared" si="143"/>
        <v>0.73973142322555308</v>
      </c>
      <c r="BQ67" s="63">
        <f t="shared" si="143"/>
        <v>2.9265805494823058</v>
      </c>
      <c r="BR67" s="63">
        <f t="shared" si="143"/>
        <v>1.636477094564714</v>
      </c>
      <c r="BS67" s="63">
        <f t="shared" si="46"/>
        <v>55.832652266636885</v>
      </c>
      <c r="BT67" s="55">
        <f t="shared" si="47"/>
        <v>58.485650591535872</v>
      </c>
      <c r="BV67" s="63">
        <f t="shared" si="110"/>
        <v>10.242581221133877</v>
      </c>
      <c r="BW67" s="63">
        <f t="shared" si="111"/>
        <v>0.7515836608798887</v>
      </c>
      <c r="BX67" s="63">
        <f t="shared" si="112"/>
        <v>4.5249422662804513</v>
      </c>
      <c r="BY67" s="63">
        <f t="shared" si="113"/>
        <v>5.2584928022091502</v>
      </c>
      <c r="BZ67" s="63">
        <f t="shared" si="114"/>
        <v>3.6832245025637302</v>
      </c>
      <c r="CA67" s="63">
        <f t="shared" si="115"/>
        <v>5.0474967633622869</v>
      </c>
      <c r="CB67" s="63">
        <f t="shared" si="116"/>
        <v>9.6669147444024919</v>
      </c>
      <c r="CC67" s="63">
        <f t="shared" si="117"/>
        <v>1.5091060253534394</v>
      </c>
      <c r="CD67" s="63">
        <f t="shared" si="118"/>
        <v>4.7496230263000543</v>
      </c>
      <c r="CE67" s="63">
        <f t="shared" si="119"/>
        <v>1.8001204848840147</v>
      </c>
      <c r="CF67" s="63">
        <f t="shared" si="120"/>
        <v>5.5409223266745418</v>
      </c>
      <c r="CG67" s="63">
        <f t="shared" si="121"/>
        <v>2.2781366543597095</v>
      </c>
      <c r="CH67" s="63">
        <f t="shared" si="48"/>
        <v>55.053144478403638</v>
      </c>
      <c r="CI67" s="55">
        <f t="shared" si="49"/>
        <v>57.672064199621964</v>
      </c>
      <c r="CK67" s="63">
        <f t="shared" si="50"/>
        <v>23.447395554292143</v>
      </c>
      <c r="CL67" s="63">
        <f t="shared" si="51"/>
        <v>0.94909952310795342</v>
      </c>
      <c r="CM67" s="63">
        <f t="shared" si="52"/>
        <v>6.0286872385383496</v>
      </c>
      <c r="CN67" s="63">
        <f t="shared" si="53"/>
        <v>5.3280102784803152</v>
      </c>
      <c r="CO67" s="63">
        <f t="shared" si="54"/>
        <v>2.1865414438882329</v>
      </c>
      <c r="CP67" s="63">
        <f t="shared" si="55"/>
        <v>2.7936704741627088</v>
      </c>
      <c r="CQ67" s="63">
        <f t="shared" si="56"/>
        <v>6.6320552822830177</v>
      </c>
      <c r="CR67" s="63">
        <f t="shared" si="57"/>
        <v>1.7324959029503018</v>
      </c>
      <c r="CS67" s="63">
        <f t="shared" si="58"/>
        <v>3.8329333706292776</v>
      </c>
      <c r="CT67" s="63">
        <f t="shared" si="59"/>
        <v>0.7748812172442987</v>
      </c>
      <c r="CU67" s="63">
        <f t="shared" si="60"/>
        <v>3.0656427824276333</v>
      </c>
      <c r="CV67" s="63">
        <f t="shared" si="61"/>
        <v>1.7142375235316551</v>
      </c>
      <c r="CW67" s="63">
        <f t="shared" si="62"/>
        <v>58.485650591535894</v>
      </c>
      <c r="CX67" s="63"/>
      <c r="CY67" s="63"/>
      <c r="CZ67" s="63">
        <f t="shared" si="63"/>
        <v>10.729828556601351</v>
      </c>
      <c r="DA67" s="63">
        <f t="shared" si="64"/>
        <v>0.78733706407370541</v>
      </c>
      <c r="DB67" s="63">
        <f t="shared" si="65"/>
        <v>4.7401971922399477</v>
      </c>
      <c r="DC67" s="63">
        <f t="shared" si="66"/>
        <v>5.5086432819695297</v>
      </c>
      <c r="DD67" s="63">
        <f t="shared" si="67"/>
        <v>3.8584382778862771</v>
      </c>
      <c r="DE67" s="63">
        <f t="shared" si="68"/>
        <v>5.2876100019719496</v>
      </c>
      <c r="DF67" s="63">
        <f t="shared" si="69"/>
        <v>10.126777190177652</v>
      </c>
      <c r="DG67" s="63">
        <f t="shared" si="70"/>
        <v>1.5808953403626469</v>
      </c>
      <c r="DH67" s="63">
        <f t="shared" si="71"/>
        <v>4.9755661859466285</v>
      </c>
      <c r="DI67" s="63">
        <f t="shared" si="72"/>
        <v>1.8857535778362473</v>
      </c>
      <c r="DJ67" s="63">
        <f t="shared" si="73"/>
        <v>5.8045081925238469</v>
      </c>
      <c r="DK67" s="63">
        <f t="shared" si="74"/>
        <v>2.3865093380321825</v>
      </c>
      <c r="DL67" s="63">
        <f t="shared" si="75"/>
        <v>57.672064199621964</v>
      </c>
      <c r="DM67" s="63">
        <f t="shared" si="76"/>
        <v>57.672064199621964</v>
      </c>
      <c r="DN67" s="63"/>
      <c r="DO67" s="61">
        <f t="shared" ref="DO67:DO75" si="144">+A67</f>
        <v>44652</v>
      </c>
      <c r="DP67" s="63">
        <f t="shared" si="77"/>
        <v>12.717566997690792</v>
      </c>
      <c r="DQ67" s="63">
        <f t="shared" si="21"/>
        <v>0.16176245903424802</v>
      </c>
      <c r="DR67" s="63">
        <f t="shared" si="22"/>
        <v>1.2884900462984019</v>
      </c>
      <c r="DS67" s="63">
        <f t="shared" si="23"/>
        <v>-0.18063300348921452</v>
      </c>
      <c r="DT67" s="63">
        <f t="shared" si="24"/>
        <v>-1.6718968339980442</v>
      </c>
      <c r="DU67" s="63">
        <f t="shared" si="25"/>
        <v>-2.4939395278092409</v>
      </c>
      <c r="DV67" s="63">
        <f t="shared" si="26"/>
        <v>-3.4947219078946343</v>
      </c>
      <c r="DW67" s="63">
        <f t="shared" si="27"/>
        <v>0.15160056258765486</v>
      </c>
      <c r="DX67" s="63">
        <f t="shared" si="28"/>
        <v>-1.1426328153173508</v>
      </c>
      <c r="DY67" s="63">
        <f t="shared" si="29"/>
        <v>-1.1108723605919486</v>
      </c>
      <c r="DZ67" s="63">
        <f t="shared" si="30"/>
        <v>-2.7388654100962135</v>
      </c>
      <c r="EA67" s="63">
        <f t="shared" si="31"/>
        <v>-0.67227181450052731</v>
      </c>
      <c r="EB67" s="63">
        <f t="shared" si="32"/>
        <v>0.81358639191392967</v>
      </c>
      <c r="EC67" s="63"/>
      <c r="ED67" s="81">
        <f>+'Infla Interanual PondENGHO'!CI68</f>
        <v>8.1358639191391191E-3</v>
      </c>
      <c r="EE67" s="55">
        <f t="shared" si="78"/>
        <v>0.81358639191391191</v>
      </c>
      <c r="EQ67" s="55">
        <v>-3.9699137643876803</v>
      </c>
      <c r="ER67" s="55" t="s">
        <v>93</v>
      </c>
    </row>
    <row r="68" spans="1:148" x14ac:dyDescent="0.3">
      <c r="A68" s="61">
        <f>+'Indice PondENGHO'!A67</f>
        <v>44682</v>
      </c>
      <c r="B68" s="55">
        <f>+'Indice PondENGHO'!B67</f>
        <v>5</v>
      </c>
      <c r="C68" s="55">
        <f>+'Indice PondENGHO'!C67</f>
        <v>2022</v>
      </c>
      <c r="D68" s="62">
        <f>+'Indice PondENGHO'!BL67</f>
        <v>766.08416748046875</v>
      </c>
      <c r="E68" s="62">
        <f>+'Indice PondENGHO'!BM67</f>
        <v>757.7078857421875</v>
      </c>
      <c r="F68" s="62">
        <f>+'Indice PondENGHO'!BN67</f>
        <v>756.12908935546875</v>
      </c>
      <c r="G68" s="62">
        <f>+'Indice PondENGHO'!BO67</f>
        <v>753.1444091796875</v>
      </c>
      <c r="H68" s="62">
        <f>+'Indice PondENGHO'!BP67</f>
        <v>744.847900390625</v>
      </c>
      <c r="I68" s="62">
        <f>+'Indice PondENGHO'!CD67</f>
        <v>753.28070068359375</v>
      </c>
      <c r="K68" s="63">
        <f t="shared" si="33"/>
        <v>7.5897968265707814</v>
      </c>
      <c r="L68" s="63">
        <f t="shared" si="34"/>
        <v>9.4846891518523879</v>
      </c>
      <c r="M68" s="63">
        <f t="shared" si="35"/>
        <v>10.764762929620302</v>
      </c>
      <c r="N68" s="63">
        <f t="shared" si="36"/>
        <v>13.498053933674301</v>
      </c>
      <c r="O68" s="63">
        <f t="shared" si="37"/>
        <v>19.306831105388913</v>
      </c>
      <c r="P68" s="63">
        <f t="shared" si="38"/>
        <v>60.644133947106681</v>
      </c>
      <c r="Q68" s="63">
        <f t="shared" si="39"/>
        <v>60.644284829547267</v>
      </c>
      <c r="S68" s="62">
        <f>+'Indice PondENGHO'!D67</f>
        <v>818.05596923828125</v>
      </c>
      <c r="T68" s="62">
        <f>+'Indice PondENGHO'!P67</f>
        <v>813.64215087890625</v>
      </c>
      <c r="U68" s="62">
        <f>+'Indice PondENGHO'!AB67</f>
        <v>810.52496337890625</v>
      </c>
      <c r="V68" s="62">
        <f>+'Indice PondENGHO'!AN67</f>
        <v>807.81317138671875</v>
      </c>
      <c r="W68" s="62">
        <f>+'Indice PondENGHO'!AZ67</f>
        <v>803.2613525390625</v>
      </c>
      <c r="Y68" s="63">
        <f t="shared" si="40"/>
        <v>23.248984621338092</v>
      </c>
      <c r="Z68" s="63">
        <f t="shared" si="41"/>
        <v>18.697247499510031</v>
      </c>
      <c r="AA68" s="63">
        <f t="shared" si="42"/>
        <v>17.075068129476193</v>
      </c>
      <c r="AB68" s="63">
        <f t="shared" si="43"/>
        <v>14.181390777262539</v>
      </c>
      <c r="AC68" s="63">
        <f t="shared" si="44"/>
        <v>10.601653713705147</v>
      </c>
      <c r="AE68" s="62">
        <f>+'Indice PondENGHO'!D67</f>
        <v>818.05596923828125</v>
      </c>
      <c r="AF68" s="62">
        <f>+'Indice PondENGHO'!E67</f>
        <v>604.0469970703125</v>
      </c>
      <c r="AG68" s="62">
        <f>+'Indice PondENGHO'!F67</f>
        <v>836.05908203125</v>
      </c>
      <c r="AH68" s="62">
        <f>+'Indice PondENGHO'!G67</f>
        <v>599.37322998046875</v>
      </c>
      <c r="AI68" s="62">
        <f>+'Indice PondENGHO'!H67</f>
        <v>735.9869384765625</v>
      </c>
      <c r="AJ68" s="62">
        <f>+'Indice PondENGHO'!I67</f>
        <v>841.79437255859375</v>
      </c>
      <c r="AK68" s="62">
        <f>+'Indice PondENGHO'!J67</f>
        <v>820.9224853515625</v>
      </c>
      <c r="AL68" s="62">
        <f>+'Indice PondENGHO'!K67</f>
        <v>604.19293212890625</v>
      </c>
      <c r="AM68" s="62">
        <f>+'Indice PondENGHO'!L67</f>
        <v>699.84295654296875</v>
      </c>
      <c r="AN68" s="62">
        <f>+'Indice PondENGHO'!M67</f>
        <v>606.5491943359375</v>
      </c>
      <c r="AO68" s="62">
        <f>+'Indice PondENGHO'!N67</f>
        <v>765.19482421875</v>
      </c>
      <c r="AP68" s="62">
        <f>+'Indice PondENGHO'!O67</f>
        <v>641.00238037109375</v>
      </c>
      <c r="AQ68" s="62">
        <f t="shared" si="141"/>
        <v>766.08416748046875</v>
      </c>
      <c r="AR68" s="62"/>
      <c r="AS68" s="62">
        <f>+'Indice PondENGHO'!AZ67</f>
        <v>803.2613525390625</v>
      </c>
      <c r="AT68" s="62">
        <f>+'Indice PondENGHO'!BA67</f>
        <v>597.7249755859375</v>
      </c>
      <c r="AU68" s="62">
        <f>+'Indice PondENGHO'!BB67</f>
        <v>855.37030029296875</v>
      </c>
      <c r="AV68" s="62">
        <f>+'Indice PondENGHO'!BC67</f>
        <v>577.09417724609375</v>
      </c>
      <c r="AW68" s="62">
        <f>+'Indice PondENGHO'!BD67</f>
        <v>743.55889892578125</v>
      </c>
      <c r="AX68" s="62">
        <f>+'Indice PondENGHO'!BE67</f>
        <v>811.9061279296875</v>
      </c>
      <c r="AY68" s="62">
        <f>+'Indice PondENGHO'!BF67</f>
        <v>811.39825439453125</v>
      </c>
      <c r="AZ68" s="62">
        <f>+'Indice PondENGHO'!BG67</f>
        <v>597.6197509765625</v>
      </c>
      <c r="BA68" s="62">
        <f>+'Indice PondENGHO'!BH67</f>
        <v>700.9918212890625</v>
      </c>
      <c r="BB68" s="62">
        <f>+'Indice PondENGHO'!BI67</f>
        <v>621.02471923828125</v>
      </c>
      <c r="BC68" s="62">
        <f>+'Indice PondENGHO'!BJ67</f>
        <v>753.93145751953125</v>
      </c>
      <c r="BD68" s="62">
        <f>+'Indice PondENGHO'!BK67</f>
        <v>636.508056640625</v>
      </c>
      <c r="BE68" s="62">
        <f t="shared" si="142"/>
        <v>744.847900390625</v>
      </c>
      <c r="BG68" s="63">
        <f t="shared" ref="BG68:BR68" si="145">+AE$1*(AE68-AE56)/$AQ56</f>
        <v>23.248984621338092</v>
      </c>
      <c r="BH68" s="63">
        <f t="shared" si="145"/>
        <v>1.0063738683922956</v>
      </c>
      <c r="BI68" s="63">
        <f t="shared" si="145"/>
        <v>6.1543897146307733</v>
      </c>
      <c r="BJ68" s="63">
        <f t="shared" si="145"/>
        <v>5.3840747854573658</v>
      </c>
      <c r="BK68" s="63">
        <f t="shared" si="145"/>
        <v>2.251586917087725</v>
      </c>
      <c r="BL68" s="63">
        <f t="shared" si="145"/>
        <v>2.8025443419804477</v>
      </c>
      <c r="BM68" s="63">
        <f t="shared" si="145"/>
        <v>6.5150318249934323</v>
      </c>
      <c r="BN68" s="63">
        <f t="shared" si="145"/>
        <v>1.7550344390898795</v>
      </c>
      <c r="BO68" s="63">
        <f t="shared" si="145"/>
        <v>3.8847793435005058</v>
      </c>
      <c r="BP68" s="63">
        <f t="shared" si="145"/>
        <v>0.75598820433820468</v>
      </c>
      <c r="BQ68" s="63">
        <f t="shared" si="145"/>
        <v>3.0758433051404857</v>
      </c>
      <c r="BR68" s="63">
        <f t="shared" si="145"/>
        <v>1.7103537593763154</v>
      </c>
      <c r="BS68" s="63">
        <f t="shared" si="46"/>
        <v>58.544985125325532</v>
      </c>
      <c r="BT68" s="55">
        <f t="shared" si="47"/>
        <v>61.389792247749433</v>
      </c>
      <c r="BV68" s="63">
        <f t="shared" si="110"/>
        <v>10.601653713705147</v>
      </c>
      <c r="BW68" s="63">
        <f t="shared" si="111"/>
        <v>0.82904890237461348</v>
      </c>
      <c r="BX68" s="63">
        <f t="shared" si="112"/>
        <v>4.8821711857716759</v>
      </c>
      <c r="BY68" s="63">
        <f t="shared" si="113"/>
        <v>5.3698668680204857</v>
      </c>
      <c r="BZ68" s="63">
        <f t="shared" si="114"/>
        <v>3.9647503693108215</v>
      </c>
      <c r="CA68" s="63">
        <f t="shared" si="115"/>
        <v>5.2774987734892056</v>
      </c>
      <c r="CB68" s="63">
        <f t="shared" si="116"/>
        <v>9.8923854628819488</v>
      </c>
      <c r="CC68" s="63">
        <f t="shared" si="117"/>
        <v>1.5919832262938014</v>
      </c>
      <c r="CD68" s="63">
        <f t="shared" si="118"/>
        <v>4.995418154822743</v>
      </c>
      <c r="CE68" s="63">
        <f t="shared" si="119"/>
        <v>1.8376393060261529</v>
      </c>
      <c r="CF68" s="63">
        <f t="shared" si="120"/>
        <v>5.7526367750905996</v>
      </c>
      <c r="CG68" s="63">
        <f t="shared" si="121"/>
        <v>2.3720077229590801</v>
      </c>
      <c r="CH68" s="63">
        <f t="shared" si="48"/>
        <v>57.367060460746274</v>
      </c>
      <c r="CI68" s="55">
        <f t="shared" si="49"/>
        <v>60.281066094202451</v>
      </c>
      <c r="CK68" s="63">
        <f t="shared" si="50"/>
        <v>24.3786949953065</v>
      </c>
      <c r="CL68" s="63">
        <f t="shared" si="51"/>
        <v>1.0552754018455039</v>
      </c>
      <c r="CM68" s="63">
        <f t="shared" si="52"/>
        <v>6.4534426848702404</v>
      </c>
      <c r="CN68" s="63">
        <f t="shared" si="53"/>
        <v>5.6456967546925467</v>
      </c>
      <c r="CO68" s="63">
        <f t="shared" si="54"/>
        <v>2.3609956134051968</v>
      </c>
      <c r="CP68" s="63">
        <f t="shared" si="55"/>
        <v>2.9387250599003147</v>
      </c>
      <c r="CQ68" s="63">
        <f t="shared" si="56"/>
        <v>6.8316090501628386</v>
      </c>
      <c r="CR68" s="63">
        <f t="shared" si="57"/>
        <v>1.8403147489530443</v>
      </c>
      <c r="CS68" s="63">
        <f t="shared" si="58"/>
        <v>4.0735478250669104</v>
      </c>
      <c r="CT68" s="63">
        <f t="shared" si="59"/>
        <v>0.79272304377092406</v>
      </c>
      <c r="CU68" s="63">
        <f t="shared" si="60"/>
        <v>3.225304115886142</v>
      </c>
      <c r="CV68" s="63">
        <f t="shared" si="61"/>
        <v>1.7934629538892619</v>
      </c>
      <c r="CW68" s="63">
        <f t="shared" si="62"/>
        <v>61.389792247749412</v>
      </c>
      <c r="CX68" s="63"/>
      <c r="CY68" s="63"/>
      <c r="CZ68" s="63">
        <f t="shared" si="63"/>
        <v>11.140173177619937</v>
      </c>
      <c r="DA68" s="63">
        <f t="shared" si="64"/>
        <v>0.87116110321822038</v>
      </c>
      <c r="DB68" s="63">
        <f t="shared" si="65"/>
        <v>5.1301649686947313</v>
      </c>
      <c r="DC68" s="63">
        <f t="shared" si="66"/>
        <v>5.6426335424612732</v>
      </c>
      <c r="DD68" s="63">
        <f t="shared" si="67"/>
        <v>4.1661430294650685</v>
      </c>
      <c r="DE68" s="63">
        <f t="shared" si="68"/>
        <v>5.5455735368288499</v>
      </c>
      <c r="DF68" s="63">
        <f t="shared" si="69"/>
        <v>10.394877079772144</v>
      </c>
      <c r="DG68" s="63">
        <f t="shared" si="70"/>
        <v>1.6728492851876882</v>
      </c>
      <c r="DH68" s="63">
        <f t="shared" si="71"/>
        <v>5.2491644079462265</v>
      </c>
      <c r="DI68" s="63">
        <f t="shared" si="72"/>
        <v>1.9309836616025524</v>
      </c>
      <c r="DJ68" s="63">
        <f t="shared" si="73"/>
        <v>6.0448465525344259</v>
      </c>
      <c r="DK68" s="63">
        <f t="shared" si="74"/>
        <v>2.4924957488713355</v>
      </c>
      <c r="DL68" s="63">
        <f t="shared" si="75"/>
        <v>60.281066094202444</v>
      </c>
      <c r="DM68" s="63">
        <f t="shared" si="76"/>
        <v>60.281066094202451</v>
      </c>
      <c r="DN68" s="63"/>
      <c r="DO68" s="61">
        <f t="shared" si="144"/>
        <v>44682</v>
      </c>
      <c r="DP68" s="63">
        <f t="shared" si="77"/>
        <v>13.238521817686562</v>
      </c>
      <c r="DQ68" s="63">
        <f t="shared" si="21"/>
        <v>0.18411429862728357</v>
      </c>
      <c r="DR68" s="63">
        <f t="shared" si="22"/>
        <v>1.3232777161755092</v>
      </c>
      <c r="DS68" s="63">
        <f t="shared" si="23"/>
        <v>3.0632122312734822E-3</v>
      </c>
      <c r="DT68" s="63">
        <f t="shared" si="24"/>
        <v>-1.8051474160598717</v>
      </c>
      <c r="DU68" s="63">
        <f t="shared" si="25"/>
        <v>-2.6068484769285352</v>
      </c>
      <c r="DV68" s="63">
        <f t="shared" si="26"/>
        <v>-3.5632680296093051</v>
      </c>
      <c r="DW68" s="63">
        <f t="shared" si="27"/>
        <v>0.16746546376535609</v>
      </c>
      <c r="DX68" s="63">
        <f t="shared" si="28"/>
        <v>-1.1756165828793161</v>
      </c>
      <c r="DY68" s="63">
        <f t="shared" si="29"/>
        <v>-1.1382606178316284</v>
      </c>
      <c r="DZ68" s="63">
        <f t="shared" si="30"/>
        <v>-2.819542436648284</v>
      </c>
      <c r="EA68" s="63">
        <f t="shared" si="31"/>
        <v>-0.6990327949820736</v>
      </c>
      <c r="EB68" s="63">
        <f t="shared" si="32"/>
        <v>1.1087261535469679</v>
      </c>
      <c r="EC68" s="63"/>
      <c r="ED68" s="81">
        <f>+'Infla Interanual PondENGHO'!CI69</f>
        <v>1.1087261535469795E-2</v>
      </c>
      <c r="EE68" s="55">
        <f t="shared" si="78"/>
        <v>1.1087261535469795</v>
      </c>
      <c r="EQ68" s="55">
        <v>-3.1533359260869904</v>
      </c>
      <c r="ER68" s="55" t="s">
        <v>92</v>
      </c>
    </row>
    <row r="69" spans="1:148" x14ac:dyDescent="0.3">
      <c r="A69" s="61">
        <f>+'Indice PondENGHO'!A68</f>
        <v>44713</v>
      </c>
      <c r="B69" s="55">
        <f>+'Indice PondENGHO'!B68</f>
        <v>6</v>
      </c>
      <c r="C69" s="55">
        <f>+'Indice PondENGHO'!C68</f>
        <v>2022</v>
      </c>
      <c r="D69" s="62">
        <f>+'Indice PondENGHO'!BL68</f>
        <v>807.3082275390625</v>
      </c>
      <c r="E69" s="62">
        <f>+'Indice PondENGHO'!BM68</f>
        <v>798.79302978515625</v>
      </c>
      <c r="F69" s="62">
        <f>+'Indice PondENGHO'!BN68</f>
        <v>797.43670654296875</v>
      </c>
      <c r="G69" s="62">
        <f>+'Indice PondENGHO'!BO68</f>
        <v>794.4913330078125</v>
      </c>
      <c r="H69" s="62">
        <f>+'Indice PondENGHO'!BP68</f>
        <v>786.40740966796875</v>
      </c>
      <c r="I69" s="62">
        <f>+'Indice PondENGHO'!CD68</f>
        <v>794.63372802734375</v>
      </c>
      <c r="K69" s="63">
        <f t="shared" si="33"/>
        <v>7.9696073996767334</v>
      </c>
      <c r="L69" s="63">
        <f t="shared" si="34"/>
        <v>9.9752582835404446</v>
      </c>
      <c r="M69" s="63">
        <f t="shared" si="35"/>
        <v>11.337635635592983</v>
      </c>
      <c r="N69" s="63">
        <f t="shared" si="36"/>
        <v>14.241587132792517</v>
      </c>
      <c r="O69" s="63">
        <f t="shared" si="37"/>
        <v>20.451305233341589</v>
      </c>
      <c r="P69" s="63">
        <f t="shared" si="38"/>
        <v>63.975393684944265</v>
      </c>
      <c r="Q69" s="63">
        <f t="shared" si="39"/>
        <v>63.975507856303906</v>
      </c>
      <c r="S69" s="62">
        <f>+'Indice PondENGHO'!D68</f>
        <v>859.80499267578125</v>
      </c>
      <c r="T69" s="62">
        <f>+'Indice PondENGHO'!P68</f>
        <v>855.33685302734375</v>
      </c>
      <c r="U69" s="62">
        <f>+'Indice PondENGHO'!AB68</f>
        <v>852.18829345703125</v>
      </c>
      <c r="V69" s="62">
        <f>+'Indice PondENGHO'!AN68</f>
        <v>849.45904541015625</v>
      </c>
      <c r="W69" s="62">
        <f>+'Indice PondENGHO'!AZ68</f>
        <v>844.9385986328125</v>
      </c>
      <c r="Y69" s="63">
        <f t="shared" si="40"/>
        <v>24.099910123481692</v>
      </c>
      <c r="Z69" s="63">
        <f t="shared" si="41"/>
        <v>19.390495941563522</v>
      </c>
      <c r="AA69" s="63">
        <f t="shared" si="42"/>
        <v>17.720280731815905</v>
      </c>
      <c r="AB69" s="63">
        <f t="shared" si="43"/>
        <v>14.733837425702916</v>
      </c>
      <c r="AC69" s="63">
        <f t="shared" si="44"/>
        <v>11.034901809154382</v>
      </c>
      <c r="AE69" s="62">
        <f>+'Indice PondENGHO'!D68</f>
        <v>859.80499267578125</v>
      </c>
      <c r="AF69" s="62">
        <f>+'Indice PondENGHO'!E68</f>
        <v>643.9898681640625</v>
      </c>
      <c r="AG69" s="62">
        <f>+'Indice PondENGHO'!F68</f>
        <v>884.25238037109375</v>
      </c>
      <c r="AH69" s="62">
        <f>+'Indice PondENGHO'!G68</f>
        <v>639.21759033203125</v>
      </c>
      <c r="AI69" s="62">
        <f>+'Indice PondENGHO'!H68</f>
        <v>776.45782470703125</v>
      </c>
      <c r="AJ69" s="62">
        <f>+'Indice PondENGHO'!I68</f>
        <v>903.5751953125</v>
      </c>
      <c r="AK69" s="62">
        <f>+'Indice PondENGHO'!J68</f>
        <v>862.43817138671875</v>
      </c>
      <c r="AL69" s="62">
        <f>+'Indice PondENGHO'!K68</f>
        <v>607.4412841796875</v>
      </c>
      <c r="AM69" s="62">
        <f>+'Indice PondENGHO'!L68</f>
        <v>728.64263916015625</v>
      </c>
      <c r="AN69" s="62">
        <f>+'Indice PondENGHO'!M68</f>
        <v>632.1456298828125</v>
      </c>
      <c r="AO69" s="62">
        <f>+'Indice PondENGHO'!N68</f>
        <v>813.55023193359375</v>
      </c>
      <c r="AP69" s="62">
        <f>+'Indice PondENGHO'!O68</f>
        <v>673.22882080078125</v>
      </c>
      <c r="AQ69" s="62">
        <f t="shared" si="141"/>
        <v>807.3082275390625</v>
      </c>
      <c r="AR69" s="62"/>
      <c r="AS69" s="62">
        <f>+'Indice PondENGHO'!AZ68</f>
        <v>844.9385986328125</v>
      </c>
      <c r="AT69" s="62">
        <f>+'Indice PondENGHO'!BA68</f>
        <v>638.137939453125</v>
      </c>
      <c r="AU69" s="62">
        <f>+'Indice PondENGHO'!BB68</f>
        <v>906.0245361328125</v>
      </c>
      <c r="AV69" s="62">
        <f>+'Indice PondENGHO'!BC68</f>
        <v>616.2908935546875</v>
      </c>
      <c r="AW69" s="62">
        <f>+'Indice PondENGHO'!BD68</f>
        <v>784.996826171875</v>
      </c>
      <c r="AX69" s="62">
        <f>+'Indice PondENGHO'!BE68</f>
        <v>872.94927978515625</v>
      </c>
      <c r="AY69" s="62">
        <f>+'Indice PondENGHO'!BF68</f>
        <v>848.91204833984375</v>
      </c>
      <c r="AZ69" s="62">
        <f>+'Indice PondENGHO'!BG68</f>
        <v>599.3699951171875</v>
      </c>
      <c r="BA69" s="62">
        <f>+'Indice PondENGHO'!BH68</f>
        <v>731.78277587890625</v>
      </c>
      <c r="BB69" s="62">
        <f>+'Indice PondENGHO'!BI68</f>
        <v>649.35528564453125</v>
      </c>
      <c r="BC69" s="62">
        <f>+'Indice PondENGHO'!BJ68</f>
        <v>801.47149658203125</v>
      </c>
      <c r="BD69" s="62">
        <f>+'Indice PondENGHO'!BK68</f>
        <v>668.8172607421875</v>
      </c>
      <c r="BE69" s="62">
        <f t="shared" si="142"/>
        <v>786.40740966796875</v>
      </c>
      <c r="BG69" s="63">
        <f t="shared" ref="BG69:BR69" si="146">+AE$1*(AE69-AE57)/$AQ57</f>
        <v>24.099910123481692</v>
      </c>
      <c r="BH69" s="63">
        <f t="shared" si="146"/>
        <v>1.0520435393862793</v>
      </c>
      <c r="BI69" s="63">
        <f t="shared" si="146"/>
        <v>6.4943465406045329</v>
      </c>
      <c r="BJ69" s="63">
        <f t="shared" si="146"/>
        <v>6.0370715049566392</v>
      </c>
      <c r="BK69" s="63">
        <f t="shared" si="146"/>
        <v>2.3986019345671212</v>
      </c>
      <c r="BL69" s="63">
        <f t="shared" si="146"/>
        <v>3.0768445619167495</v>
      </c>
      <c r="BM69" s="63">
        <f t="shared" si="146"/>
        <v>6.8258746832813211</v>
      </c>
      <c r="BN69" s="63">
        <f t="shared" si="146"/>
        <v>1.4181437163286086</v>
      </c>
      <c r="BO69" s="63">
        <f t="shared" si="146"/>
        <v>4.037182122284233</v>
      </c>
      <c r="BP69" s="63">
        <f t="shared" si="146"/>
        <v>0.77650904552173416</v>
      </c>
      <c r="BQ69" s="63">
        <f t="shared" si="146"/>
        <v>3.2851385685358396</v>
      </c>
      <c r="BR69" s="63">
        <f t="shared" si="146"/>
        <v>1.833019801636278</v>
      </c>
      <c r="BS69" s="63">
        <f t="shared" si="46"/>
        <v>61.334686142501027</v>
      </c>
      <c r="BT69" s="55">
        <f t="shared" si="47"/>
        <v>64.394242532918611</v>
      </c>
      <c r="BV69" s="63">
        <f t="shared" si="110"/>
        <v>11.034901809154382</v>
      </c>
      <c r="BW69" s="63">
        <f t="shared" si="111"/>
        <v>0.8752882999782462</v>
      </c>
      <c r="BX69" s="63">
        <f t="shared" si="112"/>
        <v>5.155598347170014</v>
      </c>
      <c r="BY69" s="63">
        <f t="shared" si="113"/>
        <v>6.1078976349308371</v>
      </c>
      <c r="BZ69" s="63">
        <f t="shared" si="114"/>
        <v>4.2417032382660409</v>
      </c>
      <c r="CA69" s="63">
        <f t="shared" si="115"/>
        <v>5.8857985344392301</v>
      </c>
      <c r="CB69" s="63">
        <f t="shared" si="116"/>
        <v>10.239852956156449</v>
      </c>
      <c r="CC69" s="63">
        <f t="shared" si="117"/>
        <v>1.2623389682230242</v>
      </c>
      <c r="CD69" s="63">
        <f t="shared" si="118"/>
        <v>5.2671598770012116</v>
      </c>
      <c r="CE69" s="63">
        <f t="shared" si="119"/>
        <v>1.9024325027255724</v>
      </c>
      <c r="CF69" s="63">
        <f t="shared" si="120"/>
        <v>6.1558825810945832</v>
      </c>
      <c r="CG69" s="63">
        <f t="shared" si="121"/>
        <v>2.5511915395908855</v>
      </c>
      <c r="CH69" s="63">
        <f t="shared" si="48"/>
        <v>60.68004628873048</v>
      </c>
      <c r="CI69" s="55">
        <f t="shared" si="49"/>
        <v>63.924913236328671</v>
      </c>
      <c r="CK69" s="63">
        <f t="shared" si="50"/>
        <v>25.302085249241308</v>
      </c>
      <c r="CL69" s="63">
        <f t="shared" si="51"/>
        <v>1.1045225971000256</v>
      </c>
      <c r="CM69" s="63">
        <f t="shared" si="52"/>
        <v>6.818303842900475</v>
      </c>
      <c r="CN69" s="63">
        <f t="shared" si="53"/>
        <v>6.3382185697591593</v>
      </c>
      <c r="CO69" s="63">
        <f t="shared" si="54"/>
        <v>2.5182513261026491</v>
      </c>
      <c r="CP69" s="63">
        <f t="shared" si="55"/>
        <v>3.2303267109875482</v>
      </c>
      <c r="CQ69" s="63">
        <f t="shared" si="56"/>
        <v>7.1663695944136956</v>
      </c>
      <c r="CR69" s="63">
        <f t="shared" si="57"/>
        <v>1.4888849386728957</v>
      </c>
      <c r="CS69" s="63">
        <f t="shared" si="58"/>
        <v>4.2385687623465396</v>
      </c>
      <c r="CT69" s="63">
        <f t="shared" si="59"/>
        <v>0.81524362397744454</v>
      </c>
      <c r="CU69" s="63">
        <f t="shared" si="60"/>
        <v>3.4490110415671538</v>
      </c>
      <c r="CV69" s="63">
        <f t="shared" si="61"/>
        <v>1.9244562758497183</v>
      </c>
      <c r="CW69" s="63">
        <f t="shared" si="62"/>
        <v>64.394242532918611</v>
      </c>
      <c r="CX69" s="63"/>
      <c r="CY69" s="63"/>
      <c r="CZ69" s="63">
        <f t="shared" si="63"/>
        <v>11.624993451143894</v>
      </c>
      <c r="DA69" s="63">
        <f t="shared" si="64"/>
        <v>0.92209436305711212</v>
      </c>
      <c r="DB69" s="63">
        <f t="shared" si="65"/>
        <v>5.4312940938776233</v>
      </c>
      <c r="DC69" s="63">
        <f t="shared" si="66"/>
        <v>6.4345176091575391</v>
      </c>
      <c r="DD69" s="63">
        <f t="shared" si="67"/>
        <v>4.4685284218507464</v>
      </c>
      <c r="DE69" s="63">
        <f t="shared" si="68"/>
        <v>6.200541753878249</v>
      </c>
      <c r="DF69" s="63">
        <f t="shared" si="69"/>
        <v>10.787429341441253</v>
      </c>
      <c r="DG69" s="63">
        <f t="shared" si="70"/>
        <v>1.329842575177471</v>
      </c>
      <c r="DH69" s="63">
        <f t="shared" si="71"/>
        <v>5.5488213792234129</v>
      </c>
      <c r="DI69" s="63">
        <f t="shared" si="72"/>
        <v>2.0041651269684313</v>
      </c>
      <c r="DJ69" s="63">
        <f t="shared" si="73"/>
        <v>6.4850685514816719</v>
      </c>
      <c r="DK69" s="63">
        <f t="shared" si="74"/>
        <v>2.6876165690712606</v>
      </c>
      <c r="DL69" s="63">
        <f t="shared" si="75"/>
        <v>63.924913236328671</v>
      </c>
      <c r="DM69" s="63">
        <f t="shared" si="76"/>
        <v>63.924913236328671</v>
      </c>
      <c r="DN69" s="63"/>
      <c r="DO69" s="61">
        <f t="shared" si="144"/>
        <v>44713</v>
      </c>
      <c r="DP69" s="63">
        <f t="shared" si="77"/>
        <v>13.677091798097415</v>
      </c>
      <c r="DQ69" s="63">
        <f t="shared" si="21"/>
        <v>0.18242823404291353</v>
      </c>
      <c r="DR69" s="63">
        <f t="shared" si="22"/>
        <v>1.3870097490228517</v>
      </c>
      <c r="DS69" s="63">
        <f t="shared" si="23"/>
        <v>-9.6299039398379804E-2</v>
      </c>
      <c r="DT69" s="63">
        <f t="shared" si="24"/>
        <v>-1.9502770957480973</v>
      </c>
      <c r="DU69" s="63">
        <f t="shared" si="25"/>
        <v>-2.9702150428907008</v>
      </c>
      <c r="DV69" s="63">
        <f t="shared" si="26"/>
        <v>-3.6210597470275578</v>
      </c>
      <c r="DW69" s="63">
        <f t="shared" si="27"/>
        <v>0.15904236349542478</v>
      </c>
      <c r="DX69" s="63">
        <f t="shared" si="28"/>
        <v>-1.3102526168768733</v>
      </c>
      <c r="DY69" s="63">
        <f t="shared" si="29"/>
        <v>-1.1889215029909868</v>
      </c>
      <c r="DZ69" s="63">
        <f t="shared" si="30"/>
        <v>-3.0360575099145182</v>
      </c>
      <c r="EA69" s="63">
        <f t="shared" si="31"/>
        <v>-0.76316029322154222</v>
      </c>
      <c r="EB69" s="63">
        <f t="shared" si="32"/>
        <v>0.46932929658994027</v>
      </c>
      <c r="EC69" s="63"/>
      <c r="ED69" s="81">
        <f>+'Infla Interanual PondENGHO'!CI70</f>
        <v>4.6932929658993761E-3</v>
      </c>
      <c r="EE69" s="55">
        <f t="shared" si="78"/>
        <v>0.46932929658993761</v>
      </c>
      <c r="EQ69" s="55">
        <v>-2.045779755761945</v>
      </c>
      <c r="ER69" s="55" t="s">
        <v>96</v>
      </c>
    </row>
    <row r="70" spans="1:148" x14ac:dyDescent="0.3">
      <c r="A70" s="61">
        <f>+'Indice PondENGHO'!A69</f>
        <v>44743</v>
      </c>
      <c r="B70" s="55">
        <f>+'Indice PondENGHO'!B69</f>
        <v>7</v>
      </c>
      <c r="C70" s="55">
        <f>+'Indice PondENGHO'!C69</f>
        <v>2022</v>
      </c>
      <c r="D70" s="62">
        <f>+'Indice PondENGHO'!BL69</f>
        <v>867.150390625</v>
      </c>
      <c r="E70" s="62">
        <f>+'Indice PondENGHO'!BM69</f>
        <v>858.23504638671875</v>
      </c>
      <c r="F70" s="62">
        <f>+'Indice PondENGHO'!BN69</f>
        <v>857.3922119140625</v>
      </c>
      <c r="G70" s="62">
        <f>+'Indice PondENGHO'!BO69</f>
        <v>854.7393798828125</v>
      </c>
      <c r="H70" s="62">
        <f>+'Indice PondENGHO'!BP69</f>
        <v>847.4759521484375</v>
      </c>
      <c r="I70" s="62">
        <f>+'Indice PondENGHO'!CD69</f>
        <v>854.92041015625</v>
      </c>
      <c r="K70" s="63">
        <f t="shared" si="33"/>
        <v>8.7893156480968049</v>
      </c>
      <c r="L70" s="63">
        <f t="shared" si="34"/>
        <v>11.021134148688969</v>
      </c>
      <c r="M70" s="63">
        <f t="shared" si="35"/>
        <v>12.544899382076972</v>
      </c>
      <c r="N70" s="63">
        <f t="shared" si="36"/>
        <v>15.79240212419192</v>
      </c>
      <c r="O70" s="63">
        <f t="shared" si="37"/>
        <v>22.779495948394537</v>
      </c>
      <c r="P70" s="63">
        <f t="shared" si="38"/>
        <v>70.927247251449202</v>
      </c>
      <c r="Q70" s="63">
        <f t="shared" si="39"/>
        <v>70.92731838749107</v>
      </c>
      <c r="S70" s="62">
        <f>+'Indice PondENGHO'!D69</f>
        <v>916.72119140625</v>
      </c>
      <c r="T70" s="62">
        <f>+'Indice PondENGHO'!P69</f>
        <v>911.76287841796875</v>
      </c>
      <c r="U70" s="62">
        <f>+'Indice PondENGHO'!AB69</f>
        <v>908.36993408203125</v>
      </c>
      <c r="V70" s="62">
        <f>+'Indice PondENGHO'!AN69</f>
        <v>905.53515625</v>
      </c>
      <c r="W70" s="62">
        <f>+'Indice PondENGHO'!AZ69</f>
        <v>900.61236572265625</v>
      </c>
      <c r="Y70" s="63">
        <f t="shared" si="40"/>
        <v>25.84027401288575</v>
      </c>
      <c r="Z70" s="63">
        <f t="shared" si="41"/>
        <v>20.780321641915567</v>
      </c>
      <c r="AA70" s="63">
        <f t="shared" si="42"/>
        <v>18.97849221371456</v>
      </c>
      <c r="AB70" s="63">
        <f t="shared" si="43"/>
        <v>15.786613114806812</v>
      </c>
      <c r="AC70" s="63">
        <f t="shared" si="44"/>
        <v>11.817868975488878</v>
      </c>
      <c r="AE70" s="62">
        <f>+'Indice PondENGHO'!D69</f>
        <v>916.72119140625</v>
      </c>
      <c r="AF70" s="62">
        <f>+'Indice PondENGHO'!E69</f>
        <v>688.642578125</v>
      </c>
      <c r="AG70" s="62">
        <f>+'Indice PondENGHO'!F69</f>
        <v>970.340576171875</v>
      </c>
      <c r="AH70" s="62">
        <f>+'Indice PondENGHO'!G69</f>
        <v>668.9876708984375</v>
      </c>
      <c r="AI70" s="62">
        <f>+'Indice PondENGHO'!H69</f>
        <v>851.82403564453125</v>
      </c>
      <c r="AJ70" s="62">
        <f>+'Indice PondENGHO'!I69</f>
        <v>964.9019775390625</v>
      </c>
      <c r="AK70" s="62">
        <f>+'Indice PondENGHO'!J69</f>
        <v>911.0828857421875</v>
      </c>
      <c r="AL70" s="62">
        <f>+'Indice PondENGHO'!K69</f>
        <v>645.621337890625</v>
      </c>
      <c r="AM70" s="62">
        <f>+'Indice PondENGHO'!L69</f>
        <v>816.42095947265625</v>
      </c>
      <c r="AN70" s="62">
        <f>+'Indice PondENGHO'!M69</f>
        <v>670.8863525390625</v>
      </c>
      <c r="AO70" s="62">
        <f>+'Indice PondENGHO'!N69</f>
        <v>887.91802978515625</v>
      </c>
      <c r="AP70" s="62">
        <f>+'Indice PondENGHO'!O69</f>
        <v>728.209716796875</v>
      </c>
      <c r="AQ70" s="62">
        <f t="shared" si="141"/>
        <v>867.150390625</v>
      </c>
      <c r="AR70" s="62"/>
      <c r="AS70" s="62">
        <f>+'Indice PondENGHO'!AZ69</f>
        <v>900.61236572265625</v>
      </c>
      <c r="AT70" s="62">
        <f>+'Indice PondENGHO'!BA69</f>
        <v>682.29443359375</v>
      </c>
      <c r="AU70" s="62">
        <f>+'Indice PondENGHO'!BB69</f>
        <v>992.59857177734375</v>
      </c>
      <c r="AV70" s="62">
        <f>+'Indice PondENGHO'!BC69</f>
        <v>644.67510986328125</v>
      </c>
      <c r="AW70" s="62">
        <f>+'Indice PondENGHO'!BD69</f>
        <v>860.4122314453125</v>
      </c>
      <c r="AX70" s="62">
        <f>+'Indice PondENGHO'!BE69</f>
        <v>933.1812744140625</v>
      </c>
      <c r="AY70" s="62">
        <f>+'Indice PondENGHO'!BF69</f>
        <v>895.75347900390625</v>
      </c>
      <c r="AZ70" s="62">
        <f>+'Indice PondENGHO'!BG69</f>
        <v>634.28424072265625</v>
      </c>
      <c r="BA70" s="62">
        <f>+'Indice PondENGHO'!BH69</f>
        <v>821.149658203125</v>
      </c>
      <c r="BB70" s="62">
        <f>+'Indice PondENGHO'!BI69</f>
        <v>692.96722412109375</v>
      </c>
      <c r="BC70" s="62">
        <f>+'Indice PondENGHO'!BJ69</f>
        <v>882.94317626953125</v>
      </c>
      <c r="BD70" s="62">
        <f>+'Indice PondENGHO'!BK69</f>
        <v>722.9339599609375</v>
      </c>
      <c r="BE70" s="62">
        <f t="shared" si="142"/>
        <v>847.4759521484375</v>
      </c>
      <c r="BG70" s="63">
        <f t="shared" ref="BG70:BR70" si="147">+AE$1*(AE70-AE58)/$AQ58</f>
        <v>25.84027401288575</v>
      </c>
      <c r="BH70" s="63">
        <f t="shared" si="147"/>
        <v>1.1542565614614149</v>
      </c>
      <c r="BI70" s="63">
        <f t="shared" si="147"/>
        <v>7.4406674382252964</v>
      </c>
      <c r="BJ70" s="63">
        <f t="shared" si="147"/>
        <v>6.3652667525938407</v>
      </c>
      <c r="BK70" s="63">
        <f t="shared" si="147"/>
        <v>2.8485064877604072</v>
      </c>
      <c r="BL70" s="63">
        <f t="shared" si="147"/>
        <v>3.3035433189693086</v>
      </c>
      <c r="BM70" s="63">
        <f t="shared" si="147"/>
        <v>7.3343850022926391</v>
      </c>
      <c r="BN70" s="63">
        <f t="shared" si="147"/>
        <v>1.695071446489359</v>
      </c>
      <c r="BO70" s="63">
        <f t="shared" si="147"/>
        <v>5.0738871921540936</v>
      </c>
      <c r="BP70" s="63">
        <f t="shared" si="147"/>
        <v>0.84378723327291016</v>
      </c>
      <c r="BQ70" s="63">
        <f t="shared" si="147"/>
        <v>3.6465602167450486</v>
      </c>
      <c r="BR70" s="63">
        <f t="shared" si="147"/>
        <v>2.0775944586802773</v>
      </c>
      <c r="BS70" s="63">
        <f t="shared" si="46"/>
        <v>67.623800121530365</v>
      </c>
      <c r="BT70" s="55">
        <f t="shared" si="47"/>
        <v>70.96855460346336</v>
      </c>
      <c r="BV70" s="63">
        <f t="shared" si="110"/>
        <v>11.817868975488878</v>
      </c>
      <c r="BW70" s="63">
        <f t="shared" si="111"/>
        <v>0.96029239952312495</v>
      </c>
      <c r="BX70" s="63">
        <f t="shared" si="112"/>
        <v>5.8874034996404134</v>
      </c>
      <c r="BY70" s="63">
        <f t="shared" si="113"/>
        <v>6.3842529943690156</v>
      </c>
      <c r="BZ70" s="63">
        <f t="shared" si="114"/>
        <v>5.0362511081759465</v>
      </c>
      <c r="CA70" s="63">
        <f t="shared" si="115"/>
        <v>6.3756935260401333</v>
      </c>
      <c r="CB70" s="63">
        <f t="shared" si="116"/>
        <v>11.027297753986085</v>
      </c>
      <c r="CC70" s="63">
        <f t="shared" si="117"/>
        <v>1.5142406889586573</v>
      </c>
      <c r="CD70" s="63">
        <f t="shared" si="118"/>
        <v>6.6473859876321288</v>
      </c>
      <c r="CE70" s="63">
        <f t="shared" si="119"/>
        <v>2.0748224142542178</v>
      </c>
      <c r="CF70" s="63">
        <f t="shared" si="120"/>
        <v>6.9562583315222781</v>
      </c>
      <c r="CG70" s="63">
        <f t="shared" si="121"/>
        <v>2.8756240259049077</v>
      </c>
      <c r="CH70" s="63">
        <f t="shared" si="48"/>
        <v>67.557391705495789</v>
      </c>
      <c r="CI70" s="55">
        <f t="shared" si="49"/>
        <v>71.233253942698909</v>
      </c>
      <c r="CK70" s="63">
        <f t="shared" si="50"/>
        <v>27.118365042429332</v>
      </c>
      <c r="CL70" s="63">
        <f t="shared" si="51"/>
        <v>1.211347479160662</v>
      </c>
      <c r="CM70" s="63">
        <f t="shared" si="52"/>
        <v>7.8086917982560964</v>
      </c>
      <c r="CN70" s="63">
        <f t="shared" si="53"/>
        <v>6.6801005013801475</v>
      </c>
      <c r="CO70" s="63">
        <f t="shared" si="54"/>
        <v>2.9893970444080575</v>
      </c>
      <c r="CP70" s="63">
        <f t="shared" si="55"/>
        <v>3.466940544539665</v>
      </c>
      <c r="CQ70" s="63">
        <f t="shared" si="56"/>
        <v>7.6971525052213892</v>
      </c>
      <c r="CR70" s="63">
        <f t="shared" si="57"/>
        <v>1.7789117188143806</v>
      </c>
      <c r="CS70" s="63">
        <f t="shared" si="58"/>
        <v>5.3248477548003876</v>
      </c>
      <c r="CT70" s="63">
        <f t="shared" si="59"/>
        <v>0.88552196461328703</v>
      </c>
      <c r="CU70" s="63">
        <f t="shared" si="60"/>
        <v>3.8269234706094712</v>
      </c>
      <c r="CV70" s="63">
        <f t="shared" si="61"/>
        <v>2.1803547792304609</v>
      </c>
      <c r="CW70" s="63">
        <f t="shared" si="62"/>
        <v>70.968554603463332</v>
      </c>
      <c r="CX70" s="63"/>
      <c r="CY70" s="63"/>
      <c r="CZ70" s="63">
        <f t="shared" si="63"/>
        <v>12.460890519017179</v>
      </c>
      <c r="DA70" s="63">
        <f t="shared" si="64"/>
        <v>1.0125428265891698</v>
      </c>
      <c r="DB70" s="63">
        <f t="shared" si="65"/>
        <v>6.2077427497678741</v>
      </c>
      <c r="DC70" s="63">
        <f t="shared" si="66"/>
        <v>6.7316263002694994</v>
      </c>
      <c r="DD70" s="63">
        <f t="shared" si="67"/>
        <v>5.3102783433646357</v>
      </c>
      <c r="DE70" s="63">
        <f t="shared" si="68"/>
        <v>6.7226011030898372</v>
      </c>
      <c r="DF70" s="63">
        <f t="shared" si="69"/>
        <v>11.627303561921604</v>
      </c>
      <c r="DG70" s="63">
        <f t="shared" si="70"/>
        <v>1.5966319717785173</v>
      </c>
      <c r="DH70" s="63">
        <f t="shared" si="71"/>
        <v>7.0090766111329517</v>
      </c>
      <c r="DI70" s="63">
        <f t="shared" si="72"/>
        <v>2.1877154844116209</v>
      </c>
      <c r="DJ70" s="63">
        <f t="shared" si="73"/>
        <v>7.334754994397322</v>
      </c>
      <c r="DK70" s="63">
        <f t="shared" si="74"/>
        <v>3.0320894769586957</v>
      </c>
      <c r="DL70" s="63">
        <f t="shared" si="75"/>
        <v>71.233253942698923</v>
      </c>
      <c r="DM70" s="63">
        <f t="shared" si="76"/>
        <v>71.233253942698909</v>
      </c>
      <c r="DN70" s="63"/>
      <c r="DO70" s="61">
        <f t="shared" si="144"/>
        <v>44743</v>
      </c>
      <c r="DP70" s="63">
        <f t="shared" si="77"/>
        <v>14.657474523412153</v>
      </c>
      <c r="DQ70" s="63">
        <f t="shared" si="21"/>
        <v>0.19880465257149216</v>
      </c>
      <c r="DR70" s="63">
        <f t="shared" si="22"/>
        <v>1.6009490484882223</v>
      </c>
      <c r="DS70" s="63">
        <f t="shared" si="23"/>
        <v>-5.1525798889351826E-2</v>
      </c>
      <c r="DT70" s="63">
        <f t="shared" si="24"/>
        <v>-2.3208812989565781</v>
      </c>
      <c r="DU70" s="63">
        <f t="shared" si="25"/>
        <v>-3.2556605585501721</v>
      </c>
      <c r="DV70" s="63">
        <f t="shared" si="26"/>
        <v>-3.9301510567002147</v>
      </c>
      <c r="DW70" s="63">
        <f t="shared" si="27"/>
        <v>0.18227974703586325</v>
      </c>
      <c r="DX70" s="63">
        <f t="shared" si="28"/>
        <v>-1.684228856332564</v>
      </c>
      <c r="DY70" s="63">
        <f t="shared" si="29"/>
        <v>-1.3021935197983339</v>
      </c>
      <c r="DZ70" s="63">
        <f t="shared" si="30"/>
        <v>-3.5078315237878508</v>
      </c>
      <c r="EA70" s="63">
        <f t="shared" si="31"/>
        <v>-0.85173469772823474</v>
      </c>
      <c r="EB70" s="63">
        <f t="shared" si="32"/>
        <v>-0.26469933923559097</v>
      </c>
      <c r="EC70" s="63"/>
      <c r="ED70" s="81">
        <f>+'Infla Interanual PondENGHO'!CI71</f>
        <v>-2.6469933923554123E-3</v>
      </c>
      <c r="EE70" s="55">
        <f t="shared" si="78"/>
        <v>-0.26469933923554123</v>
      </c>
      <c r="EQ70" s="55">
        <v>-1.8297957903043487</v>
      </c>
      <c r="ER70" s="55" t="s">
        <v>97</v>
      </c>
    </row>
    <row r="71" spans="1:148" x14ac:dyDescent="0.3">
      <c r="A71" s="61">
        <f>+'Indice PondENGHO'!A70</f>
        <v>44774</v>
      </c>
      <c r="B71" s="55">
        <f>+'Indice PondENGHO'!B70</f>
        <v>8</v>
      </c>
      <c r="C71" s="55">
        <f>+'Indice PondENGHO'!C70</f>
        <v>2022</v>
      </c>
      <c r="D71" s="62">
        <f>+'Indice PondENGHO'!BL70</f>
        <v>927.99053955078125</v>
      </c>
      <c r="E71" s="62">
        <f>+'Indice PondENGHO'!BM70</f>
        <v>917.6756591796875</v>
      </c>
      <c r="F71" s="62">
        <f>+'Indice PondENGHO'!BN70</f>
        <v>916.2232666015625</v>
      </c>
      <c r="G71" s="62">
        <f>+'Indice PondENGHO'!BO70</f>
        <v>913.09051513671875</v>
      </c>
      <c r="H71" s="62">
        <f>+'Indice PondENGHO'!BP70</f>
        <v>904.7347412109375</v>
      </c>
      <c r="I71" s="62">
        <f>+'Indice PondENGHO'!CD70</f>
        <v>913.4766845703125</v>
      </c>
      <c r="K71" s="63">
        <f t="shared" si="33"/>
        <v>9.7786767913046102</v>
      </c>
      <c r="L71" s="63">
        <f t="shared" si="34"/>
        <v>12.22713918934593</v>
      </c>
      <c r="M71" s="63">
        <f t="shared" si="35"/>
        <v>13.884460982985244</v>
      </c>
      <c r="N71" s="63">
        <f t="shared" si="36"/>
        <v>17.434942845355529</v>
      </c>
      <c r="O71" s="63">
        <f t="shared" si="37"/>
        <v>25.050215180050266</v>
      </c>
      <c r="P71" s="63">
        <f t="shared" si="38"/>
        <v>78.37543498904158</v>
      </c>
      <c r="Q71" s="63">
        <f t="shared" si="39"/>
        <v>78.375586251265887</v>
      </c>
      <c r="S71" s="62">
        <f>+'Indice PondENGHO'!D70</f>
        <v>980.2529296875</v>
      </c>
      <c r="T71" s="62">
        <f>+'Indice PondENGHO'!P70</f>
        <v>974.73553466796875</v>
      </c>
      <c r="U71" s="62">
        <f>+'Indice PondENGHO'!AB70</f>
        <v>971.060302734375</v>
      </c>
      <c r="V71" s="62">
        <f>+'Indice PondENGHO'!AN70</f>
        <v>967.8973388671875</v>
      </c>
      <c r="W71" s="62">
        <f>+'Indice PondENGHO'!AZ70</f>
        <v>962.3763427734375</v>
      </c>
      <c r="Y71" s="63">
        <f t="shared" si="40"/>
        <v>29.068291830721581</v>
      </c>
      <c r="Z71" s="63">
        <f t="shared" si="41"/>
        <v>23.352591297131351</v>
      </c>
      <c r="AA71" s="63">
        <f t="shared" si="42"/>
        <v>21.313484979220835</v>
      </c>
      <c r="AB71" s="63">
        <f t="shared" si="43"/>
        <v>17.693531217501214</v>
      </c>
      <c r="AC71" s="63">
        <f t="shared" si="44"/>
        <v>13.207765386970564</v>
      </c>
      <c r="AE71" s="62">
        <f>+'Indice PondENGHO'!D70</f>
        <v>980.2529296875</v>
      </c>
      <c r="AF71" s="62">
        <f>+'Indice PondENGHO'!E70</f>
        <v>738.4393310546875</v>
      </c>
      <c r="AG71" s="62">
        <f>+'Indice PondENGHO'!F70</f>
        <v>1065.0474853515625</v>
      </c>
      <c r="AH71" s="62">
        <f>+'Indice PondENGHO'!G70</f>
        <v>708.68902587890625</v>
      </c>
      <c r="AI71" s="62">
        <f>+'Indice PondENGHO'!H70</f>
        <v>921.6263427734375</v>
      </c>
      <c r="AJ71" s="62">
        <f>+'Indice PondENGHO'!I70</f>
        <v>1018.1202392578125</v>
      </c>
      <c r="AK71" s="62">
        <f>+'Indice PondENGHO'!J70</f>
        <v>971.27947998046875</v>
      </c>
      <c r="AL71" s="62">
        <f>+'Indice PondENGHO'!K70</f>
        <v>675.79736328125</v>
      </c>
      <c r="AM71" s="62">
        <f>+'Indice PondENGHO'!L70</f>
        <v>855.98040771484375</v>
      </c>
      <c r="AN71" s="62">
        <f>+'Indice PondENGHO'!M70</f>
        <v>704.545654296875</v>
      </c>
      <c r="AO71" s="62">
        <f>+'Indice PondENGHO'!N70</f>
        <v>948.3577880859375</v>
      </c>
      <c r="AP71" s="62">
        <f>+'Indice PondENGHO'!O70</f>
        <v>789.690185546875</v>
      </c>
      <c r="AQ71" s="62">
        <f t="shared" si="141"/>
        <v>927.99053955078125</v>
      </c>
      <c r="AR71" s="62"/>
      <c r="AS71" s="62">
        <f>+'Indice PondENGHO'!AZ70</f>
        <v>962.3763427734375</v>
      </c>
      <c r="AT71" s="62">
        <f>+'Indice PondENGHO'!BA70</f>
        <v>732.36224365234375</v>
      </c>
      <c r="AU71" s="62">
        <f>+'Indice PondENGHO'!BB70</f>
        <v>1087.6995849609375</v>
      </c>
      <c r="AV71" s="62">
        <f>+'Indice PondENGHO'!BC70</f>
        <v>678.4434814453125</v>
      </c>
      <c r="AW71" s="62">
        <f>+'Indice PondENGHO'!BD70</f>
        <v>930.21319580078125</v>
      </c>
      <c r="AX71" s="62">
        <f>+'Indice PondENGHO'!BE70</f>
        <v>987.977783203125</v>
      </c>
      <c r="AY71" s="62">
        <f>+'Indice PondENGHO'!BF70</f>
        <v>956.807861328125</v>
      </c>
      <c r="AZ71" s="62">
        <f>+'Indice PondENGHO'!BG70</f>
        <v>663.30340576171875</v>
      </c>
      <c r="BA71" s="62">
        <f>+'Indice PondENGHO'!BH70</f>
        <v>858.17401123046875</v>
      </c>
      <c r="BB71" s="62">
        <f>+'Indice PondENGHO'!BI70</f>
        <v>726.24267578125</v>
      </c>
      <c r="BC71" s="62">
        <f>+'Indice PondENGHO'!BJ70</f>
        <v>940.86224365234375</v>
      </c>
      <c r="BD71" s="62">
        <f>+'Indice PondENGHO'!BK70</f>
        <v>783.9342041015625</v>
      </c>
      <c r="BE71" s="62">
        <f t="shared" si="142"/>
        <v>904.7347412109375</v>
      </c>
      <c r="BG71" s="63">
        <f t="shared" ref="BG71:BR71" si="148">+AE$1*(AE71-AE59)/$AQ59</f>
        <v>29.068291830721581</v>
      </c>
      <c r="BH71" s="63">
        <f t="shared" si="148"/>
        <v>1.2987659662069349</v>
      </c>
      <c r="BI71" s="63">
        <f t="shared" si="148"/>
        <v>8.4958608083570688</v>
      </c>
      <c r="BJ71" s="63">
        <f t="shared" si="148"/>
        <v>7.1988307541314907</v>
      </c>
      <c r="BK71" s="63">
        <f t="shared" si="148"/>
        <v>3.2197327767056878</v>
      </c>
      <c r="BL71" s="63">
        <f t="shared" si="148"/>
        <v>3.4819087938505069</v>
      </c>
      <c r="BM71" s="63">
        <f t="shared" si="148"/>
        <v>8.1162552715727916</v>
      </c>
      <c r="BN71" s="63">
        <f t="shared" si="148"/>
        <v>1.9504103921007989</v>
      </c>
      <c r="BO71" s="63">
        <f t="shared" si="148"/>
        <v>5.3140758393773355</v>
      </c>
      <c r="BP71" s="63">
        <f t="shared" si="148"/>
        <v>0.87483959126375355</v>
      </c>
      <c r="BQ71" s="63">
        <f t="shared" si="148"/>
        <v>3.9636647476821518</v>
      </c>
      <c r="BR71" s="63">
        <f t="shared" si="148"/>
        <v>2.3744183247231661</v>
      </c>
      <c r="BS71" s="63">
        <f t="shared" si="46"/>
        <v>75.357055096693259</v>
      </c>
      <c r="BT71" s="55">
        <f t="shared" si="47"/>
        <v>79.162854615068795</v>
      </c>
      <c r="BV71" s="63">
        <f t="shared" si="110"/>
        <v>13.207765386970564</v>
      </c>
      <c r="BW71" s="63">
        <f t="shared" si="111"/>
        <v>1.0824687167277935</v>
      </c>
      <c r="BX71" s="63">
        <f t="shared" si="112"/>
        <v>6.6580443054653564</v>
      </c>
      <c r="BY71" s="63">
        <f t="shared" si="113"/>
        <v>7.010785799222548</v>
      </c>
      <c r="BZ71" s="63">
        <f t="shared" si="114"/>
        <v>5.6664767823669369</v>
      </c>
      <c r="CA71" s="63">
        <f t="shared" si="115"/>
        <v>6.7097674857362541</v>
      </c>
      <c r="CB71" s="63">
        <f t="shared" si="116"/>
        <v>12.202346924320235</v>
      </c>
      <c r="CC71" s="63">
        <f t="shared" si="117"/>
        <v>1.7482772243109137</v>
      </c>
      <c r="CD71" s="63">
        <f t="shared" si="118"/>
        <v>6.886912921745413</v>
      </c>
      <c r="CE71" s="63">
        <f t="shared" si="119"/>
        <v>2.1245463518492227</v>
      </c>
      <c r="CF71" s="63">
        <f t="shared" si="120"/>
        <v>7.5009830338228065</v>
      </c>
      <c r="CG71" s="63">
        <f t="shared" si="121"/>
        <v>3.2666814976693717</v>
      </c>
      <c r="CH71" s="63">
        <f t="shared" si="48"/>
        <v>74.065056430207406</v>
      </c>
      <c r="CI71" s="55">
        <f t="shared" si="49"/>
        <v>78.173353317650935</v>
      </c>
      <c r="CK71" s="63">
        <f t="shared" si="50"/>
        <v>30.536344037743326</v>
      </c>
      <c r="CL71" s="63">
        <f t="shared" si="51"/>
        <v>1.3643582705018751</v>
      </c>
      <c r="CM71" s="63">
        <f t="shared" si="52"/>
        <v>8.9249320204836931</v>
      </c>
      <c r="CN71" s="63">
        <f t="shared" si="53"/>
        <v>7.5623973316972695</v>
      </c>
      <c r="CO71" s="63">
        <f t="shared" si="54"/>
        <v>3.3823407426773056</v>
      </c>
      <c r="CP71" s="63">
        <f t="shared" si="55"/>
        <v>3.6577575819123602</v>
      </c>
      <c r="CQ71" s="63">
        <f t="shared" si="56"/>
        <v>8.5261550528730314</v>
      </c>
      <c r="CR71" s="63">
        <f t="shared" si="57"/>
        <v>2.0489130594538065</v>
      </c>
      <c r="CS71" s="63">
        <f t="shared" si="58"/>
        <v>5.5824555848990096</v>
      </c>
      <c r="CT71" s="63">
        <f t="shared" si="59"/>
        <v>0.91902210464375877</v>
      </c>
      <c r="CU71" s="63">
        <f t="shared" si="60"/>
        <v>4.1638439262391547</v>
      </c>
      <c r="CV71" s="63">
        <f t="shared" si="61"/>
        <v>2.4943349019442156</v>
      </c>
      <c r="CW71" s="63">
        <f t="shared" si="62"/>
        <v>79.162854615068795</v>
      </c>
      <c r="CX71" s="63"/>
      <c r="CY71" s="63"/>
      <c r="CZ71" s="63">
        <f t="shared" si="63"/>
        <v>13.940383763903913</v>
      </c>
      <c r="DA71" s="63">
        <f t="shared" si="64"/>
        <v>1.1425119148839762</v>
      </c>
      <c r="DB71" s="63">
        <f t="shared" si="65"/>
        <v>7.0273577714232172</v>
      </c>
      <c r="DC71" s="63">
        <f t="shared" si="66"/>
        <v>7.3996653986679384</v>
      </c>
      <c r="DD71" s="63">
        <f t="shared" si="67"/>
        <v>5.9807892267205816</v>
      </c>
      <c r="DE71" s="63">
        <f t="shared" si="68"/>
        <v>7.0819499724004702</v>
      </c>
      <c r="DF71" s="63">
        <f t="shared" si="69"/>
        <v>12.879195985198626</v>
      </c>
      <c r="DG71" s="63">
        <f t="shared" si="70"/>
        <v>1.8452519952110487</v>
      </c>
      <c r="DH71" s="63">
        <f t="shared" si="71"/>
        <v>7.2689214461993528</v>
      </c>
      <c r="DI71" s="63">
        <f t="shared" si="72"/>
        <v>2.2423923049236856</v>
      </c>
      <c r="DJ71" s="63">
        <f t="shared" si="73"/>
        <v>7.9170532663441255</v>
      </c>
      <c r="DK71" s="63">
        <f t="shared" si="74"/>
        <v>3.44788027177401</v>
      </c>
      <c r="DL71" s="63">
        <f t="shared" si="75"/>
        <v>78.17335331765095</v>
      </c>
      <c r="DM71" s="63">
        <f t="shared" si="76"/>
        <v>78.173353317650935</v>
      </c>
      <c r="DN71" s="63"/>
      <c r="DO71" s="61">
        <f t="shared" si="144"/>
        <v>44774</v>
      </c>
      <c r="DP71" s="63">
        <f t="shared" si="77"/>
        <v>16.595960273839413</v>
      </c>
      <c r="DQ71" s="63">
        <f t="shared" si="21"/>
        <v>0.22184635561789889</v>
      </c>
      <c r="DR71" s="63">
        <f t="shared" si="22"/>
        <v>1.8975742490604759</v>
      </c>
      <c r="DS71" s="63">
        <f t="shared" si="23"/>
        <v>0.16273193302933109</v>
      </c>
      <c r="DT71" s="63">
        <f t="shared" si="24"/>
        <v>-2.598448484043276</v>
      </c>
      <c r="DU71" s="63">
        <f t="shared" si="25"/>
        <v>-3.42419239048811</v>
      </c>
      <c r="DV71" s="63">
        <f t="shared" si="26"/>
        <v>-4.3530409323255945</v>
      </c>
      <c r="DW71" s="63">
        <f t="shared" si="27"/>
        <v>0.20366106424275787</v>
      </c>
      <c r="DX71" s="63">
        <f t="shared" si="28"/>
        <v>-1.6864658613003431</v>
      </c>
      <c r="DY71" s="63">
        <f t="shared" si="29"/>
        <v>-1.3233702002799268</v>
      </c>
      <c r="DZ71" s="63">
        <f t="shared" si="30"/>
        <v>-3.7532093401049709</v>
      </c>
      <c r="EA71" s="63">
        <f t="shared" si="31"/>
        <v>-0.95354536982979443</v>
      </c>
      <c r="EB71" s="63">
        <f t="shared" si="32"/>
        <v>0.98950129741784565</v>
      </c>
      <c r="EC71" s="63"/>
      <c r="ED71" s="81">
        <f>+'Infla Interanual PondENGHO'!CI72</f>
        <v>9.8950129741786075E-3</v>
      </c>
      <c r="EE71" s="55">
        <f t="shared" si="78"/>
        <v>0.98950129741786075</v>
      </c>
      <c r="EQ71" s="55">
        <v>-1.2898427801445616</v>
      </c>
      <c r="ER71" s="55" t="s">
        <v>99</v>
      </c>
    </row>
    <row r="72" spans="1:148" x14ac:dyDescent="0.3">
      <c r="A72" s="61">
        <f>+'Indice PondENGHO'!A71</f>
        <v>44805</v>
      </c>
      <c r="B72" s="55">
        <f>+'Indice PondENGHO'!B71</f>
        <v>9</v>
      </c>
      <c r="C72" s="55">
        <f>+'Indice PondENGHO'!C71</f>
        <v>2022</v>
      </c>
      <c r="D72" s="62">
        <f>+'Indice PondENGHO'!BL71</f>
        <v>981.76251220703125</v>
      </c>
      <c r="E72" s="62">
        <f>+'Indice PondENGHO'!BM71</f>
        <v>969.91693115234375</v>
      </c>
      <c r="F72" s="62">
        <f>+'Indice PondENGHO'!BN71</f>
        <v>967.80340576171875</v>
      </c>
      <c r="G72" s="62">
        <f>+'Indice PondENGHO'!BO71</f>
        <v>963.95947265625</v>
      </c>
      <c r="H72" s="62">
        <f>+'Indice PondENGHO'!BP71</f>
        <v>953.91119384765625</v>
      </c>
      <c r="I72" s="62">
        <f>+'Indice PondENGHO'!CD71</f>
        <v>964.4921875</v>
      </c>
      <c r="K72" s="63">
        <f t="shared" si="33"/>
        <v>10.413807523967403</v>
      </c>
      <c r="L72" s="63">
        <f t="shared" si="34"/>
        <v>12.980603368049207</v>
      </c>
      <c r="M72" s="63">
        <f t="shared" si="35"/>
        <v>14.707582076603471</v>
      </c>
      <c r="N72" s="63">
        <f t="shared" si="36"/>
        <v>18.425420140538773</v>
      </c>
      <c r="O72" s="63">
        <f t="shared" si="37"/>
        <v>26.354415785245997</v>
      </c>
      <c r="P72" s="63">
        <f t="shared" si="38"/>
        <v>82.881828894404862</v>
      </c>
      <c r="Q72" s="63">
        <f t="shared" si="39"/>
        <v>82.882050969872381</v>
      </c>
      <c r="S72" s="62">
        <f>+'Indice PondENGHO'!D71</f>
        <v>1037.8687744140625</v>
      </c>
      <c r="T72" s="62">
        <f>+'Indice PondENGHO'!P71</f>
        <v>1032.5184326171875</v>
      </c>
      <c r="U72" s="62">
        <f>+'Indice PondENGHO'!AB71</f>
        <v>1029.08203125</v>
      </c>
      <c r="V72" s="62">
        <f>+'Indice PondENGHO'!AN71</f>
        <v>1026.0606689453125</v>
      </c>
      <c r="W72" s="62">
        <f>+'Indice PondENGHO'!AZ71</f>
        <v>1020.5989379882813</v>
      </c>
      <c r="Y72" s="63">
        <f t="shared" si="40"/>
        <v>31.281722349249158</v>
      </c>
      <c r="Z72" s="63">
        <f t="shared" si="41"/>
        <v>25.120506752688772</v>
      </c>
      <c r="AA72" s="63">
        <f t="shared" si="42"/>
        <v>22.926326199030683</v>
      </c>
      <c r="AB72" s="63">
        <f t="shared" si="43"/>
        <v>19.02344091061655</v>
      </c>
      <c r="AC72" s="63">
        <f t="shared" si="44"/>
        <v>14.185853320185535</v>
      </c>
      <c r="AE72" s="62">
        <f>+'Indice PondENGHO'!D71</f>
        <v>1037.8687744140625</v>
      </c>
      <c r="AF72" s="62">
        <f>+'Indice PondENGHO'!E71</f>
        <v>794.11175537109375</v>
      </c>
      <c r="AG72" s="62">
        <f>+'Indice PondENGHO'!F71</f>
        <v>1149.45263671875</v>
      </c>
      <c r="AH72" s="62">
        <f>+'Indice PondENGHO'!G71</f>
        <v>735.10284423828125</v>
      </c>
      <c r="AI72" s="62">
        <f>+'Indice PondENGHO'!H71</f>
        <v>971.755859375</v>
      </c>
      <c r="AJ72" s="62">
        <f>+'Indice PondENGHO'!I71</f>
        <v>1064.3060302734375</v>
      </c>
      <c r="AK72" s="62">
        <f>+'Indice PondENGHO'!J71</f>
        <v>1026.419921875</v>
      </c>
      <c r="AL72" s="62">
        <f>+'Indice PondENGHO'!K71</f>
        <v>694.34124755859375</v>
      </c>
      <c r="AM72" s="62">
        <f>+'Indice PondENGHO'!L71</f>
        <v>899.65399169921875</v>
      </c>
      <c r="AN72" s="62">
        <f>+'Indice PondENGHO'!M71</f>
        <v>742.76800537109375</v>
      </c>
      <c r="AO72" s="62">
        <f>+'Indice PondENGHO'!N71</f>
        <v>996.787841796875</v>
      </c>
      <c r="AP72" s="62">
        <f>+'Indice PondENGHO'!O71</f>
        <v>842.17254638671875</v>
      </c>
      <c r="AQ72" s="62">
        <f t="shared" si="141"/>
        <v>981.76251220703125</v>
      </c>
      <c r="AR72" s="62"/>
      <c r="AS72" s="62">
        <f>+'Indice PondENGHO'!AZ71</f>
        <v>1020.5989379882813</v>
      </c>
      <c r="AT72" s="62">
        <f>+'Indice PondENGHO'!BA71</f>
        <v>786.5504150390625</v>
      </c>
      <c r="AU72" s="62">
        <f>+'Indice PondENGHO'!BB71</f>
        <v>1170.1783447265625</v>
      </c>
      <c r="AV72" s="62">
        <f>+'Indice PondENGHO'!BC71</f>
        <v>697.54052734375</v>
      </c>
      <c r="AW72" s="62">
        <f>+'Indice PondENGHO'!BD71</f>
        <v>979.48907470703125</v>
      </c>
      <c r="AX72" s="62">
        <f>+'Indice PondENGHO'!BE71</f>
        <v>1028.670654296875</v>
      </c>
      <c r="AY72" s="62">
        <f>+'Indice PondENGHO'!BF71</f>
        <v>1012.644775390625</v>
      </c>
      <c r="AZ72" s="62">
        <f>+'Indice PondENGHO'!BG71</f>
        <v>679.813720703125</v>
      </c>
      <c r="BA72" s="62">
        <f>+'Indice PondENGHO'!BH71</f>
        <v>903.30535888671875</v>
      </c>
      <c r="BB72" s="62">
        <f>+'Indice PondENGHO'!BI71</f>
        <v>767.28826904296875</v>
      </c>
      <c r="BC72" s="62">
        <f>+'Indice PondENGHO'!BJ71</f>
        <v>984.80255126953125</v>
      </c>
      <c r="BD72" s="62">
        <f>+'Indice PondENGHO'!BK71</f>
        <v>836.7432861328125</v>
      </c>
      <c r="BE72" s="62">
        <f t="shared" si="142"/>
        <v>953.91119384765625</v>
      </c>
      <c r="BG72" s="63">
        <f t="shared" ref="BG72:BR72" si="149">+AE$1*(AE72-AE60)/$AQ60</f>
        <v>31.281722349249158</v>
      </c>
      <c r="BH72" s="63">
        <f t="shared" si="149"/>
        <v>1.4232146789087778</v>
      </c>
      <c r="BI72" s="63">
        <f t="shared" si="149"/>
        <v>9.2925140811785578</v>
      </c>
      <c r="BJ72" s="63">
        <f t="shared" si="149"/>
        <v>7.4701042586656898</v>
      </c>
      <c r="BK72" s="63">
        <f t="shared" si="149"/>
        <v>3.4113132537574677</v>
      </c>
      <c r="BL72" s="63">
        <f t="shared" si="149"/>
        <v>3.5623681199538848</v>
      </c>
      <c r="BM72" s="63">
        <f t="shared" si="149"/>
        <v>8.6684439669742481</v>
      </c>
      <c r="BN72" s="63">
        <f t="shared" si="149"/>
        <v>1.9503008361567633</v>
      </c>
      <c r="BO72" s="63">
        <f t="shared" si="149"/>
        <v>5.5514363203944743</v>
      </c>
      <c r="BP72" s="63">
        <f t="shared" si="149"/>
        <v>0.90611728681369175</v>
      </c>
      <c r="BQ72" s="63">
        <f t="shared" si="149"/>
        <v>4.1004148676059682</v>
      </c>
      <c r="BR72" s="63">
        <f t="shared" si="149"/>
        <v>2.604639053185553</v>
      </c>
      <c r="BS72" s="63">
        <f t="shared" si="46"/>
        <v>80.222589072844229</v>
      </c>
      <c r="BT72" s="55">
        <f t="shared" si="47"/>
        <v>84.516253291082677</v>
      </c>
      <c r="BV72" s="63">
        <f t="shared" si="110"/>
        <v>14.185853320185535</v>
      </c>
      <c r="BW72" s="63">
        <f t="shared" si="111"/>
        <v>1.1769948697239416</v>
      </c>
      <c r="BX72" s="63">
        <f t="shared" si="112"/>
        <v>7.2061926991734158</v>
      </c>
      <c r="BY72" s="63">
        <f t="shared" si="113"/>
        <v>7.0982302487546116</v>
      </c>
      <c r="BZ72" s="63">
        <f t="shared" si="114"/>
        <v>5.955938536437162</v>
      </c>
      <c r="CA72" s="63">
        <f t="shared" si="115"/>
        <v>6.7477441906585289</v>
      </c>
      <c r="CB72" s="63">
        <f t="shared" si="116"/>
        <v>12.977303836077462</v>
      </c>
      <c r="CC72" s="63">
        <f t="shared" si="117"/>
        <v>1.7169971630779095</v>
      </c>
      <c r="CD72" s="63">
        <f t="shared" si="118"/>
        <v>7.1834266757060998</v>
      </c>
      <c r="CE72" s="63">
        <f t="shared" si="119"/>
        <v>2.1858798502623347</v>
      </c>
      <c r="CF72" s="63">
        <f t="shared" si="120"/>
        <v>7.6410823872139337</v>
      </c>
      <c r="CG72" s="63">
        <f t="shared" si="121"/>
        <v>3.5838782412779455</v>
      </c>
      <c r="CH72" s="63">
        <f t="shared" si="48"/>
        <v>77.65952201854887</v>
      </c>
      <c r="CI72" s="55">
        <f t="shared" si="49"/>
        <v>82.10124225708455</v>
      </c>
      <c r="CK72" s="63">
        <f t="shared" si="50"/>
        <v>32.955979107702582</v>
      </c>
      <c r="CL72" s="63">
        <f t="shared" si="51"/>
        <v>1.4993878118421162</v>
      </c>
      <c r="CM72" s="63">
        <f t="shared" si="52"/>
        <v>9.7898669548386685</v>
      </c>
      <c r="CN72" s="63">
        <f t="shared" si="53"/>
        <v>7.8699183226672806</v>
      </c>
      <c r="CO72" s="63">
        <f t="shared" si="54"/>
        <v>3.5938931707626529</v>
      </c>
      <c r="CP72" s="63">
        <f t="shared" si="55"/>
        <v>3.7530327781955997</v>
      </c>
      <c r="CQ72" s="63">
        <f t="shared" si="56"/>
        <v>9.1323954315050937</v>
      </c>
      <c r="CR72" s="63">
        <f t="shared" si="57"/>
        <v>2.0546846139902497</v>
      </c>
      <c r="CS72" s="63">
        <f t="shared" si="58"/>
        <v>5.8485596588978401</v>
      </c>
      <c r="CT72" s="63">
        <f t="shared" si="59"/>
        <v>0.95461439239060752</v>
      </c>
      <c r="CU72" s="63">
        <f t="shared" si="60"/>
        <v>4.3198768022112715</v>
      </c>
      <c r="CV72" s="63">
        <f t="shared" si="61"/>
        <v>2.7440442460787215</v>
      </c>
      <c r="CW72" s="63">
        <f t="shared" si="62"/>
        <v>84.516253291082677</v>
      </c>
      <c r="CX72" s="63"/>
      <c r="CY72" s="63"/>
      <c r="CZ72" s="63">
        <f t="shared" si="63"/>
        <v>14.997210255631478</v>
      </c>
      <c r="DA72" s="63">
        <f t="shared" si="64"/>
        <v>1.244312846935504</v>
      </c>
      <c r="DB72" s="63">
        <f t="shared" si="65"/>
        <v>7.6183493944858283</v>
      </c>
      <c r="DC72" s="63">
        <f t="shared" si="66"/>
        <v>7.504212054129991</v>
      </c>
      <c r="DD72" s="63">
        <f t="shared" si="67"/>
        <v>6.2965872044839326</v>
      </c>
      <c r="DE72" s="63">
        <f t="shared" si="68"/>
        <v>7.1336800187074179</v>
      </c>
      <c r="DF72" s="63">
        <f t="shared" si="69"/>
        <v>13.71953803469337</v>
      </c>
      <c r="DG72" s="63">
        <f t="shared" si="70"/>
        <v>1.8152004593450426</v>
      </c>
      <c r="DH72" s="63">
        <f t="shared" si="71"/>
        <v>7.5942812730328777</v>
      </c>
      <c r="DI72" s="63">
        <f t="shared" si="72"/>
        <v>2.3109007944756992</v>
      </c>
      <c r="DJ72" s="63">
        <f t="shared" si="73"/>
        <v>8.078112507944013</v>
      </c>
      <c r="DK72" s="63">
        <f t="shared" si="74"/>
        <v>3.7888574132194082</v>
      </c>
      <c r="DL72" s="63">
        <f t="shared" si="75"/>
        <v>82.101242257084564</v>
      </c>
      <c r="DM72" s="63">
        <f t="shared" si="76"/>
        <v>82.10124225708455</v>
      </c>
      <c r="DN72" s="63"/>
      <c r="DO72" s="61">
        <f t="shared" si="144"/>
        <v>44805</v>
      </c>
      <c r="DP72" s="63">
        <f t="shared" si="77"/>
        <v>17.958768852071103</v>
      </c>
      <c r="DQ72" s="63">
        <f t="shared" si="21"/>
        <v>0.25507496490661219</v>
      </c>
      <c r="DR72" s="63">
        <f t="shared" si="22"/>
        <v>2.1715175603528403</v>
      </c>
      <c r="DS72" s="63">
        <f t="shared" si="23"/>
        <v>0.3657062685372896</v>
      </c>
      <c r="DT72" s="63">
        <f t="shared" si="24"/>
        <v>-2.7026940337212797</v>
      </c>
      <c r="DU72" s="63">
        <f t="shared" si="25"/>
        <v>-3.3806472405118182</v>
      </c>
      <c r="DV72" s="63">
        <f t="shared" si="26"/>
        <v>-4.5871426031882763</v>
      </c>
      <c r="DW72" s="63">
        <f t="shared" si="27"/>
        <v>0.23948415464520711</v>
      </c>
      <c r="DX72" s="63">
        <f t="shared" si="28"/>
        <v>-1.7457216141350376</v>
      </c>
      <c r="DY72" s="63">
        <f t="shared" si="29"/>
        <v>-1.3562864020850918</v>
      </c>
      <c r="DZ72" s="63">
        <f t="shared" si="30"/>
        <v>-3.7582357057327416</v>
      </c>
      <c r="EA72" s="63">
        <f t="shared" si="31"/>
        <v>-1.0448131671406866</v>
      </c>
      <c r="EB72" s="63">
        <f t="shared" si="32"/>
        <v>2.4150110339981126</v>
      </c>
      <c r="EC72" s="63"/>
      <c r="ED72" s="81">
        <f>+'Infla Interanual PondENGHO'!CI73</f>
        <v>2.4150110339981268E-2</v>
      </c>
      <c r="EE72" s="55">
        <f t="shared" si="78"/>
        <v>2.4150110339981268</v>
      </c>
      <c r="EQ72" s="55">
        <v>-1.3687075948263683E-2</v>
      </c>
      <c r="ER72" s="55" t="s">
        <v>91</v>
      </c>
    </row>
    <row r="73" spans="1:148" x14ac:dyDescent="0.3">
      <c r="A73" s="61">
        <f>+'Indice PondENGHO'!A72</f>
        <v>44835</v>
      </c>
      <c r="B73" s="55">
        <f>+'Indice PondENGHO'!B72</f>
        <v>10</v>
      </c>
      <c r="C73" s="55">
        <f>+'Indice PondENGHO'!C72</f>
        <v>2022</v>
      </c>
      <c r="D73" s="62">
        <f>+'Indice PondENGHO'!BL72</f>
        <v>1039.7987060546875</v>
      </c>
      <c r="E73" s="62">
        <f>+'Indice PondENGHO'!BM72</f>
        <v>1027.9071044921875</v>
      </c>
      <c r="F73" s="62">
        <f>+'Indice PondENGHO'!BN72</f>
        <v>1026.2874755859375</v>
      </c>
      <c r="G73" s="62">
        <f>+'Indice PondENGHO'!BO72</f>
        <v>1022.2188110351563</v>
      </c>
      <c r="H73" s="62">
        <f>+'Indice PondENGHO'!BP72</f>
        <v>1012.2256469726563</v>
      </c>
      <c r="I73" s="62">
        <f>+'Indice PondENGHO'!CD72</f>
        <v>1022.7400512695313</v>
      </c>
      <c r="K73" s="63">
        <f t="shared" si="33"/>
        <v>11.028554335044856</v>
      </c>
      <c r="L73" s="63">
        <f t="shared" si="34"/>
        <v>13.767555993011623</v>
      </c>
      <c r="M73" s="63">
        <f t="shared" si="35"/>
        <v>15.614158139866991</v>
      </c>
      <c r="N73" s="63">
        <f t="shared" si="36"/>
        <v>19.548606036282695</v>
      </c>
      <c r="O73" s="63">
        <f t="shared" si="37"/>
        <v>27.98414751010742</v>
      </c>
      <c r="P73" s="63">
        <f t="shared" si="38"/>
        <v>87.943022014313584</v>
      </c>
      <c r="Q73" s="63">
        <f t="shared" si="39"/>
        <v>87.943251513443272</v>
      </c>
      <c r="S73" s="62">
        <f>+'Indice PondENGHO'!D72</f>
        <v>1093.8359375</v>
      </c>
      <c r="T73" s="62">
        <f>+'Indice PondENGHO'!P72</f>
        <v>1088.546875</v>
      </c>
      <c r="U73" s="62">
        <f>+'Indice PondENGHO'!AB72</f>
        <v>1085.0478515625</v>
      </c>
      <c r="V73" s="62">
        <f>+'Indice PondENGHO'!AN72</f>
        <v>1082.2171630859375</v>
      </c>
      <c r="W73" s="62">
        <f>+'Indice PondENGHO'!AZ72</f>
        <v>1077.051513671875</v>
      </c>
      <c r="Y73" s="63">
        <f t="shared" si="40"/>
        <v>32.893249667160156</v>
      </c>
      <c r="Z73" s="63">
        <f t="shared" si="41"/>
        <v>26.435022589957875</v>
      </c>
      <c r="AA73" s="63">
        <f t="shared" si="42"/>
        <v>24.124076043585273</v>
      </c>
      <c r="AB73" s="63">
        <f t="shared" si="43"/>
        <v>20.021337105192114</v>
      </c>
      <c r="AC73" s="63">
        <f t="shared" si="44"/>
        <v>14.939987381302856</v>
      </c>
      <c r="AE73" s="62">
        <f>+'Indice PondENGHO'!D72</f>
        <v>1093.8359375</v>
      </c>
      <c r="AF73" s="62">
        <f>+'Indice PondENGHO'!E72</f>
        <v>837.72021484375</v>
      </c>
      <c r="AG73" s="62">
        <f>+'Indice PondENGHO'!F72</f>
        <v>1219.6356201171875</v>
      </c>
      <c r="AH73" s="62">
        <f>+'Indice PondENGHO'!G72</f>
        <v>789.53656005859375</v>
      </c>
      <c r="AI73" s="62">
        <f>+'Indice PondENGHO'!H72</f>
        <v>1019.7169799804688</v>
      </c>
      <c r="AJ73" s="62">
        <f>+'Indice PondENGHO'!I72</f>
        <v>1137.8013916015625</v>
      </c>
      <c r="AK73" s="62">
        <f>+'Indice PondENGHO'!J72</f>
        <v>1076.4017333984375</v>
      </c>
      <c r="AL73" s="62">
        <f>+'Indice PondENGHO'!K72</f>
        <v>775.58319091796875</v>
      </c>
      <c r="AM73" s="62">
        <f>+'Indice PondENGHO'!L72</f>
        <v>948.2288818359375</v>
      </c>
      <c r="AN73" s="62">
        <f>+'Indice PondENGHO'!M72</f>
        <v>797.7261962890625</v>
      </c>
      <c r="AO73" s="62">
        <f>+'Indice PondENGHO'!N72</f>
        <v>1069.73974609375</v>
      </c>
      <c r="AP73" s="62">
        <f>+'Indice PondENGHO'!O72</f>
        <v>893.83013916015625</v>
      </c>
      <c r="AQ73" s="62">
        <f t="shared" si="141"/>
        <v>1039.7987060546875</v>
      </c>
      <c r="AR73" s="62"/>
      <c r="AS73" s="62">
        <f>+'Indice PondENGHO'!AZ72</f>
        <v>1077.051513671875</v>
      </c>
      <c r="AT73" s="62">
        <f>+'Indice PondENGHO'!BA72</f>
        <v>829.713134765625</v>
      </c>
      <c r="AU73" s="62">
        <f>+'Indice PondENGHO'!BB72</f>
        <v>1240.6798095703125</v>
      </c>
      <c r="AV73" s="62">
        <f>+'Indice PondENGHO'!BC72</f>
        <v>749.83746337890625</v>
      </c>
      <c r="AW73" s="62">
        <f>+'Indice PondENGHO'!BD72</f>
        <v>1025.16357421875</v>
      </c>
      <c r="AX73" s="62">
        <f>+'Indice PondENGHO'!BE72</f>
        <v>1102.896484375</v>
      </c>
      <c r="AY73" s="62">
        <f>+'Indice PondENGHO'!BF72</f>
        <v>1057.1671142578125</v>
      </c>
      <c r="AZ73" s="62">
        <f>+'Indice PondENGHO'!BG72</f>
        <v>761.30133056640625</v>
      </c>
      <c r="BA73" s="62">
        <f>+'Indice PondENGHO'!BH72</f>
        <v>951.0709228515625</v>
      </c>
      <c r="BB73" s="62">
        <f>+'Indice PondENGHO'!BI72</f>
        <v>831.379150390625</v>
      </c>
      <c r="BC73" s="62">
        <f>+'Indice PondENGHO'!BJ72</f>
        <v>1059.917236328125</v>
      </c>
      <c r="BD73" s="62">
        <f>+'Indice PondENGHO'!BK72</f>
        <v>888.59033203125</v>
      </c>
      <c r="BE73" s="62">
        <f t="shared" si="142"/>
        <v>1012.2256469726563</v>
      </c>
      <c r="BG73" s="63">
        <f t="shared" ref="BG73:BR73" si="150">+AE$1*(AE73-AE61)/$AQ61</f>
        <v>32.893249667160156</v>
      </c>
      <c r="BH73" s="63">
        <f t="shared" si="150"/>
        <v>1.515302189554534</v>
      </c>
      <c r="BI73" s="63">
        <f t="shared" si="150"/>
        <v>9.7316618566009474</v>
      </c>
      <c r="BJ73" s="63">
        <f t="shared" si="150"/>
        <v>8.3740516944350851</v>
      </c>
      <c r="BK73" s="63">
        <f t="shared" si="150"/>
        <v>3.568885946367478</v>
      </c>
      <c r="BL73" s="63">
        <f t="shared" si="150"/>
        <v>3.8122557119567517</v>
      </c>
      <c r="BM73" s="63">
        <f t="shared" si="150"/>
        <v>9.0151404104912061</v>
      </c>
      <c r="BN73" s="63">
        <f t="shared" si="150"/>
        <v>2.5888981482836226</v>
      </c>
      <c r="BO73" s="63">
        <f t="shared" si="150"/>
        <v>5.7982393998043555</v>
      </c>
      <c r="BP73" s="63">
        <f t="shared" si="150"/>
        <v>1.016722110829013</v>
      </c>
      <c r="BQ73" s="63">
        <f t="shared" si="150"/>
        <v>4.3986536285590994</v>
      </c>
      <c r="BR73" s="63">
        <f t="shared" si="150"/>
        <v>2.7751011296941313</v>
      </c>
      <c r="BS73" s="63">
        <f t="shared" si="46"/>
        <v>85.488161893736375</v>
      </c>
      <c r="BT73" s="55">
        <f t="shared" si="47"/>
        <v>89.605101734297165</v>
      </c>
      <c r="BV73" s="63">
        <f t="shared" si="110"/>
        <v>14.939987381302856</v>
      </c>
      <c r="BW73" s="63">
        <f t="shared" si="111"/>
        <v>1.2545259364835781</v>
      </c>
      <c r="BX73" s="63">
        <f t="shared" si="112"/>
        <v>7.5069473858858071</v>
      </c>
      <c r="BY73" s="63">
        <f t="shared" si="113"/>
        <v>7.9795667993400281</v>
      </c>
      <c r="BZ73" s="63">
        <f t="shared" si="114"/>
        <v>6.1835226901673384</v>
      </c>
      <c r="CA73" s="63">
        <f t="shared" si="115"/>
        <v>7.1977962391517254</v>
      </c>
      <c r="CB73" s="63">
        <f t="shared" si="116"/>
        <v>13.338295696176536</v>
      </c>
      <c r="CC73" s="63">
        <f t="shared" si="117"/>
        <v>2.310888124766846</v>
      </c>
      <c r="CD73" s="63">
        <f t="shared" si="118"/>
        <v>7.4747991980465818</v>
      </c>
      <c r="CE73" s="63">
        <f t="shared" si="119"/>
        <v>2.5221931682677106</v>
      </c>
      <c r="CF73" s="63">
        <f t="shared" si="120"/>
        <v>8.222442148334876</v>
      </c>
      <c r="CG73" s="63">
        <f t="shared" si="121"/>
        <v>3.8030743666895868</v>
      </c>
      <c r="CH73" s="63">
        <f t="shared" si="48"/>
        <v>82.734039134613468</v>
      </c>
      <c r="CI73" s="55">
        <f t="shared" si="49"/>
        <v>87.097240377739055</v>
      </c>
      <c r="CK73" s="63">
        <f t="shared" si="50"/>
        <v>34.477323146346357</v>
      </c>
      <c r="CL73" s="63">
        <f t="shared" si="51"/>
        <v>1.5882761290623284</v>
      </c>
      <c r="CM73" s="63">
        <f t="shared" si="52"/>
        <v>10.200319335306682</v>
      </c>
      <c r="CN73" s="63">
        <f t="shared" si="53"/>
        <v>8.777329368022091</v>
      </c>
      <c r="CO73" s="63">
        <f t="shared" si="54"/>
        <v>3.7407563950183844</v>
      </c>
      <c r="CP73" s="63">
        <f t="shared" si="55"/>
        <v>3.9958463644551547</v>
      </c>
      <c r="CQ73" s="63">
        <f t="shared" si="56"/>
        <v>9.4492916415158614</v>
      </c>
      <c r="CR73" s="63">
        <f t="shared" si="57"/>
        <v>2.7135743337778369</v>
      </c>
      <c r="CS73" s="63">
        <f t="shared" si="58"/>
        <v>6.0774710765812641</v>
      </c>
      <c r="CT73" s="63">
        <f t="shared" si="59"/>
        <v>1.0656854254228398</v>
      </c>
      <c r="CU73" s="63">
        <f t="shared" si="60"/>
        <v>4.6104840383736434</v>
      </c>
      <c r="CV73" s="63">
        <f t="shared" si="61"/>
        <v>2.9087444804147191</v>
      </c>
      <c r="CW73" s="63">
        <f t="shared" si="62"/>
        <v>89.605101734297165</v>
      </c>
      <c r="CX73" s="63"/>
      <c r="CY73" s="63"/>
      <c r="CZ73" s="63">
        <f t="shared" si="63"/>
        <v>15.727887648184776</v>
      </c>
      <c r="DA73" s="63">
        <f t="shared" si="64"/>
        <v>1.3206867232994171</v>
      </c>
      <c r="DB73" s="63">
        <f t="shared" si="65"/>
        <v>7.9028463714639434</v>
      </c>
      <c r="DC73" s="63">
        <f t="shared" si="66"/>
        <v>8.4003906360904086</v>
      </c>
      <c r="DD73" s="63">
        <f t="shared" si="67"/>
        <v>6.5096273282442407</v>
      </c>
      <c r="DE73" s="63">
        <f t="shared" si="68"/>
        <v>7.5773913106232502</v>
      </c>
      <c r="DF73" s="63">
        <f t="shared" si="69"/>
        <v>14.041726460242616</v>
      </c>
      <c r="DG73" s="63">
        <f t="shared" si="70"/>
        <v>2.4327590021490249</v>
      </c>
      <c r="DH73" s="63">
        <f t="shared" si="71"/>
        <v>7.8690027627965859</v>
      </c>
      <c r="DI73" s="63">
        <f t="shared" si="72"/>
        <v>2.6552077833197205</v>
      </c>
      <c r="DJ73" s="63">
        <f t="shared" si="73"/>
        <v>8.6560746674092819</v>
      </c>
      <c r="DK73" s="63">
        <f t="shared" si="74"/>
        <v>4.0036396839157922</v>
      </c>
      <c r="DL73" s="63">
        <f t="shared" si="75"/>
        <v>87.09724037773907</v>
      </c>
      <c r="DM73" s="63">
        <f t="shared" si="76"/>
        <v>87.097240377739055</v>
      </c>
      <c r="DN73" s="63"/>
      <c r="DO73" s="61">
        <f t="shared" si="144"/>
        <v>44835</v>
      </c>
      <c r="DP73" s="63">
        <f t="shared" si="77"/>
        <v>18.749435498161581</v>
      </c>
      <c r="DQ73" s="63">
        <f t="shared" si="21"/>
        <v>0.26758940576291135</v>
      </c>
      <c r="DR73" s="63">
        <f t="shared" si="22"/>
        <v>2.2974729638427389</v>
      </c>
      <c r="DS73" s="63">
        <f t="shared" si="23"/>
        <v>0.37693873193168237</v>
      </c>
      <c r="DT73" s="63">
        <f t="shared" si="24"/>
        <v>-2.7688709332258563</v>
      </c>
      <c r="DU73" s="63">
        <f t="shared" si="25"/>
        <v>-3.5815449461680955</v>
      </c>
      <c r="DV73" s="63">
        <f t="shared" si="26"/>
        <v>-4.5924348187267547</v>
      </c>
      <c r="DW73" s="63">
        <f t="shared" si="27"/>
        <v>0.280815331628812</v>
      </c>
      <c r="DX73" s="63">
        <f t="shared" si="28"/>
        <v>-1.7915316862153219</v>
      </c>
      <c r="DY73" s="63">
        <f t="shared" si="29"/>
        <v>-1.5895223578968807</v>
      </c>
      <c r="DZ73" s="63">
        <f t="shared" si="30"/>
        <v>-4.0455906290356385</v>
      </c>
      <c r="EA73" s="63">
        <f t="shared" si="31"/>
        <v>-1.0948952035010731</v>
      </c>
      <c r="EB73" s="63">
        <f t="shared" si="32"/>
        <v>2.5078613565580952</v>
      </c>
      <c r="EC73" s="63"/>
      <c r="ED73" s="81">
        <f>+'Infla Interanual PondENGHO'!CI74</f>
        <v>2.5078613565581165E-2</v>
      </c>
      <c r="EE73" s="55">
        <f t="shared" si="78"/>
        <v>2.5078613565581165</v>
      </c>
      <c r="EQ73" s="55">
        <v>0.30491696220856301</v>
      </c>
      <c r="ER73" s="55" t="s">
        <v>95</v>
      </c>
    </row>
    <row r="74" spans="1:148" x14ac:dyDescent="0.3">
      <c r="A74" s="61">
        <f>+'Indice PondENGHO'!A73</f>
        <v>44866</v>
      </c>
      <c r="B74" s="55">
        <f>+'Indice PondENGHO'!B73</f>
        <v>11</v>
      </c>
      <c r="C74" s="55">
        <f>+'Indice PondENGHO'!C73</f>
        <v>2022</v>
      </c>
      <c r="D74" s="62">
        <f>+'Indice PondENGHO'!BL73</f>
        <v>1093.4278564453125</v>
      </c>
      <c r="E74" s="62">
        <f>+'Indice PondENGHO'!BM73</f>
        <v>1082.34765625</v>
      </c>
      <c r="F74" s="62">
        <f>+'Indice PondENGHO'!BN73</f>
        <v>1080.921875</v>
      </c>
      <c r="G74" s="62">
        <f>+'Indice PondENGHO'!BO73</f>
        <v>1077.225830078125</v>
      </c>
      <c r="H74" s="62">
        <f>+'Indice PondENGHO'!BP73</f>
        <v>1067.5015869140625</v>
      </c>
      <c r="I74" s="62">
        <f>+'Indice PondENGHO'!CD73</f>
        <v>1077.5118408203125</v>
      </c>
      <c r="K74" s="63">
        <f t="shared" si="33"/>
        <v>11.532653717074984</v>
      </c>
      <c r="L74" s="63">
        <f t="shared" si="34"/>
        <v>14.446016016811075</v>
      </c>
      <c r="M74" s="63">
        <f t="shared" si="35"/>
        <v>16.39249699338021</v>
      </c>
      <c r="N74" s="63">
        <f t="shared" si="36"/>
        <v>20.555757981645293</v>
      </c>
      <c r="O74" s="63">
        <f t="shared" si="37"/>
        <v>29.484440104815832</v>
      </c>
      <c r="P74" s="63">
        <f t="shared" si="38"/>
        <v>92.411364813727403</v>
      </c>
      <c r="Q74" s="63">
        <f t="shared" si="39"/>
        <v>92.411570446098693</v>
      </c>
      <c r="S74" s="62">
        <f>+'Indice PondENGHO'!D73</f>
        <v>1142.1650390625</v>
      </c>
      <c r="T74" s="62">
        <f>+'Indice PondENGHO'!P73</f>
        <v>1136.669921875</v>
      </c>
      <c r="U74" s="62">
        <f>+'Indice PondENGHO'!AB73</f>
        <v>1133.0582275390625</v>
      </c>
      <c r="V74" s="62">
        <f>+'Indice PondENGHO'!AN73</f>
        <v>1130.0213623046875</v>
      </c>
      <c r="W74" s="62">
        <f>+'Indice PondENGHO'!AZ73</f>
        <v>1124.4912109375</v>
      </c>
      <c r="Y74" s="63">
        <f t="shared" si="40"/>
        <v>33.862283076128534</v>
      </c>
      <c r="Z74" s="63">
        <f t="shared" si="41"/>
        <v>27.231968750715872</v>
      </c>
      <c r="AA74" s="63">
        <f t="shared" si="42"/>
        <v>24.857671190724037</v>
      </c>
      <c r="AB74" s="63">
        <f t="shared" si="43"/>
        <v>20.639185828269937</v>
      </c>
      <c r="AC74" s="63">
        <f t="shared" si="44"/>
        <v>15.405744090851059</v>
      </c>
      <c r="AE74" s="62">
        <f>+'Indice PondENGHO'!D73</f>
        <v>1142.1650390625</v>
      </c>
      <c r="AF74" s="62">
        <f>+'Indice PondENGHO'!E73</f>
        <v>887.27838134765625</v>
      </c>
      <c r="AG74" s="62">
        <f>+'Indice PondENGHO'!F73</f>
        <v>1286.3983154296875</v>
      </c>
      <c r="AH74" s="62">
        <f>+'Indice PondENGHO'!G73</f>
        <v>852.53375244140625</v>
      </c>
      <c r="AI74" s="62">
        <f>+'Indice PondENGHO'!H73</f>
        <v>1075.805419921875</v>
      </c>
      <c r="AJ74" s="62">
        <f>+'Indice PondENGHO'!I73</f>
        <v>1188.0621337890625</v>
      </c>
      <c r="AK74" s="62">
        <f>+'Indice PondENGHO'!J73</f>
        <v>1138.817138671875</v>
      </c>
      <c r="AL74" s="62">
        <f>+'Indice PondENGHO'!K73</f>
        <v>821.34515380859375</v>
      </c>
      <c r="AM74" s="62">
        <f>+'Indice PondENGHO'!L73</f>
        <v>992.8580322265625</v>
      </c>
      <c r="AN74" s="62">
        <f>+'Indice PondENGHO'!M73</f>
        <v>844.89404296875</v>
      </c>
      <c r="AO74" s="62">
        <f>+'Indice PondENGHO'!N73</f>
        <v>1127.8001708984375</v>
      </c>
      <c r="AP74" s="62">
        <f>+'Indice PondENGHO'!O73</f>
        <v>945.67803955078125</v>
      </c>
      <c r="AQ74" s="62">
        <f t="shared" si="141"/>
        <v>1093.4278564453125</v>
      </c>
      <c r="AR74" s="62"/>
      <c r="AS74" s="62">
        <f>+'Indice PondENGHO'!AZ73</f>
        <v>1124.4912109375</v>
      </c>
      <c r="AT74" s="62">
        <f>+'Indice PondENGHO'!BA73</f>
        <v>878.60809326171875</v>
      </c>
      <c r="AU74" s="62">
        <f>+'Indice PondENGHO'!BB73</f>
        <v>1311.914306640625</v>
      </c>
      <c r="AV74" s="62">
        <f>+'Indice PondENGHO'!BC73</f>
        <v>816.74066162109375</v>
      </c>
      <c r="AW74" s="62">
        <f>+'Indice PondENGHO'!BD73</f>
        <v>1084.685302734375</v>
      </c>
      <c r="AX74" s="62">
        <f>+'Indice PondENGHO'!BE73</f>
        <v>1144.9947509765625</v>
      </c>
      <c r="AY74" s="62">
        <f>+'Indice PondENGHO'!BF73</f>
        <v>1122.525146484375</v>
      </c>
      <c r="AZ74" s="62">
        <f>+'Indice PondENGHO'!BG73</f>
        <v>808.7188720703125</v>
      </c>
      <c r="BA74" s="62">
        <f>+'Indice PondENGHO'!BH73</f>
        <v>993.4461669921875</v>
      </c>
      <c r="BB74" s="62">
        <f>+'Indice PondENGHO'!BI73</f>
        <v>882.9808349609375</v>
      </c>
      <c r="BC74" s="62">
        <f>+'Indice PondENGHO'!BJ73</f>
        <v>1119.414306640625</v>
      </c>
      <c r="BD74" s="62">
        <f>+'Indice PondENGHO'!BK73</f>
        <v>939.94635009765625</v>
      </c>
      <c r="BE74" s="62">
        <f t="shared" si="142"/>
        <v>1067.5015869140625</v>
      </c>
      <c r="BG74" s="63">
        <f t="shared" ref="BG74:BR74" si="151">+AE$1*(AE74-AE62)/$AQ62</f>
        <v>33.862283076128534</v>
      </c>
      <c r="BH74" s="63">
        <f t="shared" si="151"/>
        <v>1.6542644412856795</v>
      </c>
      <c r="BI74" s="63">
        <f t="shared" si="151"/>
        <v>10.014565354231019</v>
      </c>
      <c r="BJ74" s="63">
        <f t="shared" si="151"/>
        <v>9.4473237957114495</v>
      </c>
      <c r="BK74" s="63">
        <f t="shared" si="151"/>
        <v>3.7612516261134172</v>
      </c>
      <c r="BL74" s="63">
        <f t="shared" si="151"/>
        <v>3.9543187911090008</v>
      </c>
      <c r="BM74" s="63">
        <f t="shared" si="151"/>
        <v>9.6370565875313545</v>
      </c>
      <c r="BN74" s="63">
        <f t="shared" si="151"/>
        <v>2.8856360709963931</v>
      </c>
      <c r="BO74" s="63">
        <f t="shared" si="151"/>
        <v>6.0950356274405983</v>
      </c>
      <c r="BP74" s="63">
        <f t="shared" si="151"/>
        <v>1.0853754094028458</v>
      </c>
      <c r="BQ74" s="63">
        <f t="shared" si="151"/>
        <v>4.5271361705954192</v>
      </c>
      <c r="BR74" s="63">
        <f t="shared" si="151"/>
        <v>2.9673016523027664</v>
      </c>
      <c r="BS74" s="63">
        <f t="shared" si="46"/>
        <v>89.891548602848459</v>
      </c>
      <c r="BT74" s="55">
        <f t="shared" si="47"/>
        <v>93.656089121882744</v>
      </c>
      <c r="BV74" s="63">
        <f t="shared" si="110"/>
        <v>15.405744090851059</v>
      </c>
      <c r="BW74" s="63">
        <f t="shared" si="111"/>
        <v>1.3732641788624265</v>
      </c>
      <c r="BX74" s="63">
        <f t="shared" si="112"/>
        <v>7.7499272894707385</v>
      </c>
      <c r="BY74" s="63">
        <f t="shared" si="113"/>
        <v>9.2628850814074681</v>
      </c>
      <c r="BZ74" s="63">
        <f t="shared" si="114"/>
        <v>6.5502716520051187</v>
      </c>
      <c r="CA74" s="63">
        <f t="shared" si="115"/>
        <v>7.3955993749523152</v>
      </c>
      <c r="CB74" s="63">
        <f t="shared" si="116"/>
        <v>14.436065675193515</v>
      </c>
      <c r="CC74" s="63">
        <f t="shared" si="117"/>
        <v>2.6066091146718557</v>
      </c>
      <c r="CD74" s="63">
        <f t="shared" si="118"/>
        <v>7.8470907393118221</v>
      </c>
      <c r="CE74" s="63">
        <f t="shared" si="119"/>
        <v>2.7085305453140038</v>
      </c>
      <c r="CF74" s="63">
        <f t="shared" si="120"/>
        <v>8.4717262093563459</v>
      </c>
      <c r="CG74" s="63">
        <f t="shared" si="121"/>
        <v>4.075526350454199</v>
      </c>
      <c r="CH74" s="63">
        <f t="shared" si="48"/>
        <v>87.883240301850876</v>
      </c>
      <c r="CI74" s="55">
        <f t="shared" si="49"/>
        <v>91.793872600005912</v>
      </c>
      <c r="CK74" s="63">
        <f t="shared" si="50"/>
        <v>35.280391215196182</v>
      </c>
      <c r="CL74" s="63">
        <f t="shared" si="51"/>
        <v>1.7235428730760982</v>
      </c>
      <c r="CM74" s="63">
        <f t="shared" si="52"/>
        <v>10.433962256859584</v>
      </c>
      <c r="CN74" s="63">
        <f t="shared" si="53"/>
        <v>9.8429653635580792</v>
      </c>
      <c r="CO74" s="63">
        <f t="shared" si="54"/>
        <v>3.9187679262424244</v>
      </c>
      <c r="CP74" s="63">
        <f t="shared" si="55"/>
        <v>4.1199204916657184</v>
      </c>
      <c r="CQ74" s="63">
        <f t="shared" si="56"/>
        <v>10.04064391661691</v>
      </c>
      <c r="CR74" s="63">
        <f t="shared" si="57"/>
        <v>3.0064827365761269</v>
      </c>
      <c r="CS74" s="63">
        <f t="shared" si="58"/>
        <v>6.3502877500381461</v>
      </c>
      <c r="CT74" s="63">
        <f t="shared" si="59"/>
        <v>1.130829512381009</v>
      </c>
      <c r="CU74" s="63">
        <f t="shared" si="60"/>
        <v>4.7167267140255733</v>
      </c>
      <c r="CV74" s="63">
        <f t="shared" si="61"/>
        <v>3.091568365646908</v>
      </c>
      <c r="CW74" s="63">
        <f t="shared" si="62"/>
        <v>93.656089121882772</v>
      </c>
      <c r="CX74" s="63"/>
      <c r="CY74" s="63"/>
      <c r="CZ74" s="63">
        <f t="shared" si="63"/>
        <v>16.091269570019406</v>
      </c>
      <c r="DA74" s="63">
        <f t="shared" si="64"/>
        <v>1.4343717487848984</v>
      </c>
      <c r="DB74" s="63">
        <f t="shared" si="65"/>
        <v>8.0947838953771907</v>
      </c>
      <c r="DC74" s="63">
        <f t="shared" si="66"/>
        <v>9.6750653497843917</v>
      </c>
      <c r="DD74" s="63">
        <f t="shared" si="67"/>
        <v>6.8417459285115241</v>
      </c>
      <c r="DE74" s="63">
        <f t="shared" si="68"/>
        <v>7.7246890817105971</v>
      </c>
      <c r="DF74" s="63">
        <f t="shared" si="69"/>
        <v>15.078442361508188</v>
      </c>
      <c r="DG74" s="63">
        <f t="shared" si="70"/>
        <v>2.7225981218760698</v>
      </c>
      <c r="DH74" s="63">
        <f t="shared" si="71"/>
        <v>8.1962709286892927</v>
      </c>
      <c r="DI74" s="63">
        <f t="shared" si="72"/>
        <v>2.8290548568285092</v>
      </c>
      <c r="DJ74" s="63">
        <f t="shared" si="73"/>
        <v>8.8487014553946715</v>
      </c>
      <c r="DK74" s="63">
        <f t="shared" si="74"/>
        <v>4.2568793015211668</v>
      </c>
      <c r="DL74" s="63">
        <f t="shared" si="75"/>
        <v>91.793872600005912</v>
      </c>
      <c r="DM74" s="63">
        <f t="shared" si="76"/>
        <v>91.793872600005912</v>
      </c>
      <c r="DN74" s="63"/>
      <c r="DO74" s="61">
        <f t="shared" si="144"/>
        <v>44866</v>
      </c>
      <c r="DP74" s="63">
        <f t="shared" si="77"/>
        <v>19.189121645176776</v>
      </c>
      <c r="DQ74" s="63">
        <f t="shared" si="21"/>
        <v>0.28917112429119984</v>
      </c>
      <c r="DR74" s="63">
        <f t="shared" si="22"/>
        <v>2.3391783614823929</v>
      </c>
      <c r="DS74" s="63">
        <f t="shared" si="23"/>
        <v>0.16790001377368746</v>
      </c>
      <c r="DT74" s="63">
        <f t="shared" si="24"/>
        <v>-2.9229780022690997</v>
      </c>
      <c r="DU74" s="63">
        <f t="shared" si="25"/>
        <v>-3.6047685900448787</v>
      </c>
      <c r="DV74" s="63">
        <f t="shared" si="26"/>
        <v>-5.037798444891278</v>
      </c>
      <c r="DW74" s="63">
        <f t="shared" si="27"/>
        <v>0.2838846147000571</v>
      </c>
      <c r="DX74" s="63">
        <f t="shared" si="28"/>
        <v>-1.8459831786511467</v>
      </c>
      <c r="DY74" s="63">
        <f t="shared" si="29"/>
        <v>-1.6982253444475002</v>
      </c>
      <c r="DZ74" s="63">
        <f t="shared" si="30"/>
        <v>-4.1319747413690981</v>
      </c>
      <c r="EA74" s="63">
        <f t="shared" si="31"/>
        <v>-1.1653109358742588</v>
      </c>
      <c r="EB74" s="63">
        <f t="shared" si="32"/>
        <v>1.86221652187686</v>
      </c>
      <c r="EC74" s="63"/>
      <c r="ED74" s="81">
        <f>+'Infla Interanual PondENGHO'!CI75</f>
        <v>1.8622165218768361E-2</v>
      </c>
      <c r="EE74" s="55">
        <f t="shared" si="78"/>
        <v>1.8622165218768361</v>
      </c>
      <c r="EQ74" s="55">
        <v>0.31652231622482541</v>
      </c>
      <c r="ER74" s="55" t="s">
        <v>89</v>
      </c>
    </row>
    <row r="75" spans="1:148" x14ac:dyDescent="0.3">
      <c r="A75" s="61">
        <f>+'Indice PondENGHO'!A74</f>
        <v>44896</v>
      </c>
      <c r="B75" s="55">
        <f>+'Indice PondENGHO'!B74</f>
        <v>12</v>
      </c>
      <c r="C75" s="55">
        <f>+'Indice PondENGHO'!C74</f>
        <v>2022</v>
      </c>
      <c r="D75" s="62">
        <f>+'Indice PondENGHO'!BL74</f>
        <v>1148.800048828125</v>
      </c>
      <c r="E75" s="62">
        <f>+'Indice PondENGHO'!BM74</f>
        <v>1139.16162109375</v>
      </c>
      <c r="F75" s="62">
        <f>+'Indice PondENGHO'!BN74</f>
        <v>1138.5487060546875</v>
      </c>
      <c r="G75" s="62">
        <f>+'Indice PondENGHO'!BO74</f>
        <v>1135.5604248046875</v>
      </c>
      <c r="H75" s="62">
        <f>+'Indice PondENGHO'!BP74</f>
        <v>1126.651611328125</v>
      </c>
      <c r="I75" s="62">
        <f>+'Indice PondENGHO'!CD74</f>
        <v>1135.38671875</v>
      </c>
      <c r="K75" s="63">
        <f t="shared" si="33"/>
        <v>11.739152015853636</v>
      </c>
      <c r="L75" s="63">
        <f t="shared" si="34"/>
        <v>14.770793115917991</v>
      </c>
      <c r="M75" s="63">
        <f t="shared" si="35"/>
        <v>16.808426471793471</v>
      </c>
      <c r="N75" s="63">
        <f t="shared" si="36"/>
        <v>21.116758003598839</v>
      </c>
      <c r="O75" s="63">
        <f t="shared" si="37"/>
        <v>30.387491890041289</v>
      </c>
      <c r="P75" s="63">
        <f t="shared" si="38"/>
        <v>94.822621497205219</v>
      </c>
      <c r="Q75" s="63">
        <f t="shared" si="39"/>
        <v>94.822740946331876</v>
      </c>
      <c r="S75" s="62">
        <f>+'Indice PondENGHO'!D74</f>
        <v>1192.9996337890625</v>
      </c>
      <c r="T75" s="62">
        <f>+'Indice PondENGHO'!P74</f>
        <v>1189.5291748046875</v>
      </c>
      <c r="U75" s="62">
        <f>+'Indice PondENGHO'!AB74</f>
        <v>1187.4124755859375</v>
      </c>
      <c r="V75" s="62">
        <f>+'Indice PondENGHO'!AN74</f>
        <v>1185.3211669921875</v>
      </c>
      <c r="W75" s="62">
        <f>+'Indice PondENGHO'!AZ74</f>
        <v>1181.744140625</v>
      </c>
      <c r="Y75" s="63">
        <f t="shared" si="40"/>
        <v>33.821553538498669</v>
      </c>
      <c r="Z75" s="63">
        <f t="shared" si="41"/>
        <v>27.344559934504915</v>
      </c>
      <c r="AA75" s="63">
        <f t="shared" si="42"/>
        <v>25.071798978777842</v>
      </c>
      <c r="AB75" s="63">
        <f t="shared" si="43"/>
        <v>20.86869422312402</v>
      </c>
      <c r="AC75" s="63">
        <f t="shared" si="44"/>
        <v>15.657324546492383</v>
      </c>
      <c r="AE75" s="62">
        <f>+'Indice PondENGHO'!D74</f>
        <v>1192.9996337890625</v>
      </c>
      <c r="AF75" s="62">
        <f>+'Indice PondENGHO'!E74</f>
        <v>949.33380126953125</v>
      </c>
      <c r="AG75" s="62">
        <f>+'Indice PondENGHO'!F74</f>
        <v>1351.98388671875</v>
      </c>
      <c r="AH75" s="62">
        <f>+'Indice PondENGHO'!G74</f>
        <v>887.78802490234375</v>
      </c>
      <c r="AI75" s="62">
        <f>+'Indice PondENGHO'!H74</f>
        <v>1142.8035888671875</v>
      </c>
      <c r="AJ75" s="62">
        <f>+'Indice PondENGHO'!I74</f>
        <v>1255.295654296875</v>
      </c>
      <c r="AK75" s="62">
        <f>+'Indice PondENGHO'!J74</f>
        <v>1207.1429443359375</v>
      </c>
      <c r="AL75" s="62">
        <f>+'Indice PondENGHO'!K74</f>
        <v>845.4996337890625</v>
      </c>
      <c r="AM75" s="62">
        <f>+'Indice PondENGHO'!L74</f>
        <v>1042.18798828125</v>
      </c>
      <c r="AN75" s="62">
        <f>+'Indice PondENGHO'!M74</f>
        <v>896.2557373046875</v>
      </c>
      <c r="AO75" s="62">
        <f>+'Indice PondENGHO'!N74</f>
        <v>1207.2503662109375</v>
      </c>
      <c r="AP75" s="62">
        <f>+'Indice PondENGHO'!O74</f>
        <v>999.76751708984375</v>
      </c>
      <c r="AQ75" s="62">
        <f t="shared" si="141"/>
        <v>1148.800048828125</v>
      </c>
      <c r="AR75" s="62"/>
      <c r="AS75" s="62">
        <f>+'Indice PondENGHO'!AZ74</f>
        <v>1181.744140625</v>
      </c>
      <c r="AT75" s="62">
        <f>+'Indice PondENGHO'!BA74</f>
        <v>939.95147705078125</v>
      </c>
      <c r="AU75" s="62">
        <f>+'Indice PondENGHO'!BB74</f>
        <v>1379.4259033203125</v>
      </c>
      <c r="AV75" s="62">
        <f>+'Indice PondENGHO'!BC74</f>
        <v>851.18218994140625</v>
      </c>
      <c r="AW75" s="62">
        <f>+'Indice PondENGHO'!BD74</f>
        <v>1151.2967529296875</v>
      </c>
      <c r="AX75" s="62">
        <f>+'Indice PondENGHO'!BE74</f>
        <v>1210.0697021484375</v>
      </c>
      <c r="AY75" s="62">
        <f>+'Indice PondENGHO'!BF74</f>
        <v>1186.50732421875</v>
      </c>
      <c r="AZ75" s="62">
        <f>+'Indice PondENGHO'!BG74</f>
        <v>830.424560546875</v>
      </c>
      <c r="BA75" s="62">
        <f>+'Indice PondENGHO'!BH74</f>
        <v>1039.53857421875</v>
      </c>
      <c r="BB75" s="62">
        <f>+'Indice PondENGHO'!BI74</f>
        <v>941.759033203125</v>
      </c>
      <c r="BC75" s="62">
        <f>+'Indice PondENGHO'!BJ74</f>
        <v>1199.8094482421875</v>
      </c>
      <c r="BD75" s="62">
        <f>+'Indice PondENGHO'!BK74</f>
        <v>994.47296142578125</v>
      </c>
      <c r="BE75" s="62">
        <f t="shared" si="142"/>
        <v>1126.651611328125</v>
      </c>
      <c r="BG75" s="63">
        <f t="shared" ref="BG75:BR75" si="152">+AE$1*(AE75-AE63)/$AQ63</f>
        <v>33.821553538498669</v>
      </c>
      <c r="BH75" s="63">
        <f t="shared" si="152"/>
        <v>1.7260492026351726</v>
      </c>
      <c r="BI75" s="63">
        <f t="shared" si="152"/>
        <v>10.039307218515116</v>
      </c>
      <c r="BJ75" s="63">
        <f t="shared" si="152"/>
        <v>9.6854270400058944</v>
      </c>
      <c r="BK75" s="63">
        <f t="shared" si="152"/>
        <v>3.9389078447578778</v>
      </c>
      <c r="BL75" s="63">
        <f t="shared" si="152"/>
        <v>4.2440731258036717</v>
      </c>
      <c r="BM75" s="63">
        <f t="shared" si="152"/>
        <v>9.9621322386649833</v>
      </c>
      <c r="BN75" s="63">
        <f t="shared" si="152"/>
        <v>2.9303418248360829</v>
      </c>
      <c r="BO75" s="63">
        <f t="shared" si="152"/>
        <v>6.2189371114988212</v>
      </c>
      <c r="BP75" s="63">
        <f t="shared" si="152"/>
        <v>1.1416548791084584</v>
      </c>
      <c r="BQ75" s="63">
        <f t="shared" si="152"/>
        <v>4.6795598169908788</v>
      </c>
      <c r="BR75" s="63">
        <f t="shared" si="152"/>
        <v>3.0838953107301768</v>
      </c>
      <c r="BS75" s="63">
        <f t="shared" si="46"/>
        <v>91.471839152045789</v>
      </c>
      <c r="BT75" s="55">
        <f t="shared" si="47"/>
        <v>95.163290354483479</v>
      </c>
      <c r="BV75" s="63">
        <f t="shared" si="110"/>
        <v>15.657324546492383</v>
      </c>
      <c r="BW75" s="63">
        <f t="shared" si="111"/>
        <v>1.4368238026676918</v>
      </c>
      <c r="BX75" s="63">
        <f t="shared" si="112"/>
        <v>7.7956851635737143</v>
      </c>
      <c r="BY75" s="63">
        <f t="shared" si="113"/>
        <v>9.526242504225646</v>
      </c>
      <c r="BZ75" s="63">
        <f t="shared" si="114"/>
        <v>6.8526724664613008</v>
      </c>
      <c r="CA75" s="63">
        <f t="shared" si="115"/>
        <v>7.9727646858802377</v>
      </c>
      <c r="CB75" s="63">
        <f t="shared" si="116"/>
        <v>14.789021082684911</v>
      </c>
      <c r="CC75" s="63">
        <f t="shared" si="117"/>
        <v>2.6336255410507317</v>
      </c>
      <c r="CD75" s="63">
        <f t="shared" si="118"/>
        <v>7.9389008521928677</v>
      </c>
      <c r="CE75" s="63">
        <f t="shared" si="119"/>
        <v>2.8880940978200536</v>
      </c>
      <c r="CF75" s="63">
        <f t="shared" si="120"/>
        <v>8.8417098556934395</v>
      </c>
      <c r="CG75" s="63">
        <f t="shared" si="121"/>
        <v>4.262256515858212</v>
      </c>
      <c r="CH75" s="63">
        <f t="shared" si="48"/>
        <v>90.595121114601199</v>
      </c>
      <c r="CI75" s="55">
        <f t="shared" si="49"/>
        <v>94.695367448736391</v>
      </c>
      <c r="CK75" s="63">
        <f t="shared" si="50"/>
        <v>35.186461204457736</v>
      </c>
      <c r="CL75" s="63">
        <f t="shared" si="51"/>
        <v>1.7957059020477997</v>
      </c>
      <c r="CM75" s="63">
        <f t="shared" si="52"/>
        <v>10.444455000028812</v>
      </c>
      <c r="CN75" s="63">
        <f t="shared" si="53"/>
        <v>10.076293580182513</v>
      </c>
      <c r="CO75" s="63">
        <f t="shared" si="54"/>
        <v>4.0978669980296694</v>
      </c>
      <c r="CP75" s="63">
        <f t="shared" si="55"/>
        <v>4.4153475747347777</v>
      </c>
      <c r="CQ75" s="63">
        <f t="shared" si="56"/>
        <v>10.364165535165512</v>
      </c>
      <c r="CR75" s="63">
        <f t="shared" si="57"/>
        <v>3.0485991371752839</v>
      </c>
      <c r="CS75" s="63">
        <f t="shared" si="58"/>
        <v>6.4699094663890229</v>
      </c>
      <c r="CT75" s="63">
        <f t="shared" si="59"/>
        <v>1.1877276739196418</v>
      </c>
      <c r="CU75" s="63">
        <f t="shared" si="60"/>
        <v>4.8684088318728946</v>
      </c>
      <c r="CV75" s="63">
        <f t="shared" si="61"/>
        <v>3.2083494504798336</v>
      </c>
      <c r="CW75" s="63">
        <f t="shared" si="62"/>
        <v>95.163290354483507</v>
      </c>
      <c r="CX75" s="63"/>
      <c r="CY75" s="63"/>
      <c r="CZ75" s="63">
        <f t="shared" si="63"/>
        <v>16.365959700176983</v>
      </c>
      <c r="DA75" s="63">
        <f t="shared" si="64"/>
        <v>1.5018530388694289</v>
      </c>
      <c r="DB75" s="63">
        <f t="shared" si="65"/>
        <v>8.1485102287732083</v>
      </c>
      <c r="DC75" s="63">
        <f t="shared" si="66"/>
        <v>9.9573908974887217</v>
      </c>
      <c r="DD75" s="63">
        <f t="shared" si="67"/>
        <v>7.1628177018111616</v>
      </c>
      <c r="DE75" s="63">
        <f t="shared" si="68"/>
        <v>8.3336041965957257</v>
      </c>
      <c r="DF75" s="63">
        <f t="shared" si="69"/>
        <v>15.458357673151191</v>
      </c>
      <c r="DG75" s="63">
        <f t="shared" si="70"/>
        <v>2.7528208502166431</v>
      </c>
      <c r="DH75" s="63">
        <f t="shared" si="71"/>
        <v>8.2982077190062533</v>
      </c>
      <c r="DI75" s="63">
        <f t="shared" si="72"/>
        <v>3.0188064043055696</v>
      </c>
      <c r="DJ75" s="63">
        <f t="shared" si="73"/>
        <v>9.2418769726117382</v>
      </c>
      <c r="DK75" s="63">
        <f t="shared" si="74"/>
        <v>4.4551620657297581</v>
      </c>
      <c r="DL75" s="63">
        <f t="shared" si="75"/>
        <v>94.695367448736377</v>
      </c>
      <c r="DM75" s="63">
        <f t="shared" si="76"/>
        <v>94.695367448736391</v>
      </c>
      <c r="DN75" s="63"/>
      <c r="DO75" s="61">
        <f t="shared" si="144"/>
        <v>44896</v>
      </c>
      <c r="DP75" s="63">
        <f t="shared" si="77"/>
        <v>18.820501504280752</v>
      </c>
      <c r="DQ75" s="63">
        <f t="shared" si="21"/>
        <v>0.29385286317837078</v>
      </c>
      <c r="DR75" s="63">
        <f t="shared" si="22"/>
        <v>2.2959447712556038</v>
      </c>
      <c r="DS75" s="63">
        <f t="shared" si="23"/>
        <v>0.11890268269379156</v>
      </c>
      <c r="DT75" s="63">
        <f t="shared" si="24"/>
        <v>-3.0649507037814923</v>
      </c>
      <c r="DU75" s="63">
        <f t="shared" si="25"/>
        <v>-3.918256621860948</v>
      </c>
      <c r="DV75" s="63">
        <f t="shared" si="26"/>
        <v>-5.0941921379856794</v>
      </c>
      <c r="DW75" s="63">
        <f t="shared" si="27"/>
        <v>0.29577828695864072</v>
      </c>
      <c r="DX75" s="63">
        <f t="shared" si="28"/>
        <v>-1.8282982526172304</v>
      </c>
      <c r="DY75" s="63">
        <f t="shared" si="29"/>
        <v>-1.8310787303859277</v>
      </c>
      <c r="DZ75" s="63">
        <f t="shared" si="30"/>
        <v>-4.3734681407388436</v>
      </c>
      <c r="EA75" s="63">
        <f t="shared" si="31"/>
        <v>-1.2468126152499246</v>
      </c>
      <c r="EB75" s="63">
        <f t="shared" si="32"/>
        <v>0.46792290574713036</v>
      </c>
      <c r="EC75" s="63"/>
      <c r="ED75" s="81">
        <f>+'Infla Interanual PondENGHO'!CI76</f>
        <v>4.6792290574708684E-3</v>
      </c>
      <c r="EE75" s="55">
        <f t="shared" si="78"/>
        <v>0.46792290574708684</v>
      </c>
      <c r="EQ75" s="55">
        <v>2.3254045821406457</v>
      </c>
      <c r="ER75" s="55" t="s">
        <v>90</v>
      </c>
    </row>
    <row r="76" spans="1:148" x14ac:dyDescent="0.3">
      <c r="A76" s="61">
        <f>+'Indice PondENGHO'!A75</f>
        <v>44927</v>
      </c>
      <c r="B76" s="55">
        <f>+'Indice PondENGHO'!B75</f>
        <v>1</v>
      </c>
      <c r="C76" s="55">
        <f>+'Indice PondENGHO'!C75</f>
        <v>2023</v>
      </c>
      <c r="D76" s="62">
        <f>+'Indice PondENGHO'!BL75</f>
        <v>1223.1776123046875</v>
      </c>
      <c r="E76" s="62">
        <f>+'Indice PondENGHO'!BM75</f>
        <v>1212.56494140625</v>
      </c>
      <c r="F76" s="62">
        <f>+'Indice PondENGHO'!BN75</f>
        <v>1211.272705078125</v>
      </c>
      <c r="G76" s="62">
        <f>+'Indice PondENGHO'!BO75</f>
        <v>1207.8724365234375</v>
      </c>
      <c r="H76" s="62">
        <f>+'Indice PondENGHO'!BP75</f>
        <v>1198.51953125</v>
      </c>
      <c r="I76" s="62">
        <f>+'Indice PondENGHO'!CD75</f>
        <v>1208.0499267578125</v>
      </c>
      <c r="K76" s="63">
        <f t="shared" si="33"/>
        <v>12.264216737845718</v>
      </c>
      <c r="L76" s="63">
        <f t="shared" si="34"/>
        <v>15.42883638653017</v>
      </c>
      <c r="M76" s="63">
        <f t="shared" si="35"/>
        <v>17.534928237821664</v>
      </c>
      <c r="N76" s="63">
        <f t="shared" si="36"/>
        <v>22.026675419318781</v>
      </c>
      <c r="O76" s="63">
        <f t="shared" si="37"/>
        <v>31.704518085479069</v>
      </c>
      <c r="P76" s="63">
        <f t="shared" si="38"/>
        <v>98.959174866995397</v>
      </c>
      <c r="Q76" s="63">
        <f t="shared" si="39"/>
        <v>98.959319806407422</v>
      </c>
      <c r="S76" s="62">
        <f>+'Indice PondENGHO'!D75</f>
        <v>1272.4774169921875</v>
      </c>
      <c r="T76" s="62">
        <f>+'Indice PondENGHO'!P75</f>
        <v>1267.9703369140625</v>
      </c>
      <c r="U76" s="62">
        <f>+'Indice PondENGHO'!AB75</f>
        <v>1264.9200439453125</v>
      </c>
      <c r="V76" s="62">
        <f>+'Indice PondENGHO'!AN75</f>
        <v>1262.01123046875</v>
      </c>
      <c r="W76" s="62">
        <f>+'Indice PondENGHO'!AZ75</f>
        <v>1257.265380859375</v>
      </c>
      <c r="Y76" s="63">
        <f t="shared" si="40"/>
        <v>35.340863000158031</v>
      </c>
      <c r="Z76" s="63">
        <f t="shared" si="41"/>
        <v>28.531056987890384</v>
      </c>
      <c r="AA76" s="63">
        <f t="shared" si="42"/>
        <v>26.113215000418844</v>
      </c>
      <c r="AB76" s="63">
        <f t="shared" si="43"/>
        <v>21.714562042125209</v>
      </c>
      <c r="AC76" s="63">
        <f t="shared" si="44"/>
        <v>16.263736755086168</v>
      </c>
      <c r="AE76" s="62">
        <f>+'Indice PondENGHO'!D75</f>
        <v>1272.4774169921875</v>
      </c>
      <c r="AF76" s="62">
        <f>+'Indice PondENGHO'!E75</f>
        <v>1018.5119018554688</v>
      </c>
      <c r="AG76" s="62">
        <f>+'Indice PondENGHO'!F75</f>
        <v>1427.1641845703125</v>
      </c>
      <c r="AH76" s="62">
        <f>+'Indice PondENGHO'!G75</f>
        <v>955.714111328125</v>
      </c>
      <c r="AI76" s="62">
        <f>+'Indice PondENGHO'!H75</f>
        <v>1214.5218505859375</v>
      </c>
      <c r="AJ76" s="62">
        <f>+'Indice PondENGHO'!I75</f>
        <v>1314.762939453125</v>
      </c>
      <c r="AK76" s="62">
        <f>+'Indice PondENGHO'!J75</f>
        <v>1276.623046875</v>
      </c>
      <c r="AL76" s="62">
        <f>+'Indice PondENGHO'!K75</f>
        <v>903.158447265625</v>
      </c>
      <c r="AM76" s="62">
        <f>+'Indice PondENGHO'!L75</f>
        <v>1129.3265380859375</v>
      </c>
      <c r="AN76" s="62">
        <f>+'Indice PondENGHO'!M75</f>
        <v>932.7474365234375</v>
      </c>
      <c r="AO76" s="62">
        <f>+'Indice PondENGHO'!N75</f>
        <v>1284.4224853515625</v>
      </c>
      <c r="AP76" s="62">
        <f>+'Indice PondENGHO'!O75</f>
        <v>1069.0068359375</v>
      </c>
      <c r="AQ76" s="62">
        <f t="shared" si="141"/>
        <v>1223.1776123046875</v>
      </c>
      <c r="AR76" s="62"/>
      <c r="AS76" s="62">
        <f>+'Indice PondENGHO'!AZ75</f>
        <v>1257.265380859375</v>
      </c>
      <c r="AT76" s="62">
        <f>+'Indice PondENGHO'!BA75</f>
        <v>1009.2365112304688</v>
      </c>
      <c r="AU76" s="62">
        <f>+'Indice PondENGHO'!BB75</f>
        <v>1457.2469482421875</v>
      </c>
      <c r="AV76" s="62">
        <f>+'Indice PondENGHO'!BC75</f>
        <v>920.6153564453125</v>
      </c>
      <c r="AW76" s="62">
        <f>+'Indice PondENGHO'!BD75</f>
        <v>1223.0489501953125</v>
      </c>
      <c r="AX76" s="62">
        <f>+'Indice PondENGHO'!BE75</f>
        <v>1271.8690185546875</v>
      </c>
      <c r="AY76" s="62">
        <f>+'Indice PondENGHO'!BF75</f>
        <v>1257.5125732421875</v>
      </c>
      <c r="AZ76" s="62">
        <f>+'Indice PondENGHO'!BG75</f>
        <v>890.88665771484375</v>
      </c>
      <c r="BA76" s="62">
        <f>+'Indice PondENGHO'!BH75</f>
        <v>1131.0172119140625</v>
      </c>
      <c r="BB76" s="62">
        <f>+'Indice PondENGHO'!BI75</f>
        <v>981.30615234375</v>
      </c>
      <c r="BC76" s="62">
        <f>+'Indice PondENGHO'!BJ75</f>
        <v>1271.5001220703125</v>
      </c>
      <c r="BD76" s="62">
        <f>+'Indice PondENGHO'!BK75</f>
        <v>1063.016357421875</v>
      </c>
      <c r="BE76" s="62">
        <f t="shared" si="142"/>
        <v>1198.51953125</v>
      </c>
      <c r="BG76" s="63">
        <f t="shared" ref="BG76:BR76" si="153">+AE$1*(AE76-AE64)/$AQ64</f>
        <v>35.340863000158031</v>
      </c>
      <c r="BH76" s="63">
        <f t="shared" si="153"/>
        <v>1.8748268156905337</v>
      </c>
      <c r="BI76" s="63">
        <f t="shared" si="153"/>
        <v>10.170746182029573</v>
      </c>
      <c r="BJ76" s="63">
        <f t="shared" si="153"/>
        <v>10.642399349711923</v>
      </c>
      <c r="BK76" s="63">
        <f t="shared" si="153"/>
        <v>4.1071360170961855</v>
      </c>
      <c r="BL76" s="63">
        <f t="shared" si="153"/>
        <v>4.3019105206349035</v>
      </c>
      <c r="BM76" s="63">
        <f t="shared" si="153"/>
        <v>10.427019998007925</v>
      </c>
      <c r="BN76" s="63">
        <f t="shared" si="153"/>
        <v>3.0311255450557466</v>
      </c>
      <c r="BO76" s="63">
        <f t="shared" si="153"/>
        <v>6.7916972723279523</v>
      </c>
      <c r="BP76" s="63">
        <f t="shared" si="153"/>
        <v>1.1439458176477078</v>
      </c>
      <c r="BQ76" s="63">
        <f t="shared" si="153"/>
        <v>4.8131200702670611</v>
      </c>
      <c r="BR76" s="63">
        <f t="shared" si="153"/>
        <v>3.2444232163322235</v>
      </c>
      <c r="BS76" s="63">
        <f t="shared" si="46"/>
        <v>95.889213804959752</v>
      </c>
      <c r="BT76" s="55">
        <f t="shared" si="47"/>
        <v>99.392942516489754</v>
      </c>
      <c r="BV76" s="63">
        <f t="shared" si="110"/>
        <v>16.263736755086168</v>
      </c>
      <c r="BW76" s="63">
        <f t="shared" si="111"/>
        <v>1.5647070590534746</v>
      </c>
      <c r="BX76" s="63">
        <f t="shared" si="112"/>
        <v>7.9035521143953824</v>
      </c>
      <c r="BY76" s="63">
        <f t="shared" si="113"/>
        <v>10.623330661409854</v>
      </c>
      <c r="BZ76" s="63">
        <f t="shared" si="114"/>
        <v>7.1276090898507745</v>
      </c>
      <c r="CA76" s="63">
        <f t="shared" si="115"/>
        <v>8.1077445812969628</v>
      </c>
      <c r="CB76" s="63">
        <f t="shared" si="116"/>
        <v>15.582419304800574</v>
      </c>
      <c r="CC76" s="63">
        <f t="shared" si="117"/>
        <v>2.7286384126768355</v>
      </c>
      <c r="CD76" s="63">
        <f t="shared" si="118"/>
        <v>8.7385924612454264</v>
      </c>
      <c r="CE76" s="63">
        <f t="shared" si="119"/>
        <v>2.9003592489179524</v>
      </c>
      <c r="CF76" s="63">
        <f t="shared" si="120"/>
        <v>9.021116777327137</v>
      </c>
      <c r="CG76" s="63">
        <f t="shared" si="121"/>
        <v>4.475230534660545</v>
      </c>
      <c r="CH76" s="63">
        <f t="shared" si="48"/>
        <v>95.037037000721071</v>
      </c>
      <c r="CI76" s="55">
        <f t="shared" si="49"/>
        <v>98.808961180072032</v>
      </c>
      <c r="CK76" s="63">
        <f t="shared" si="50"/>
        <v>36.632194855644549</v>
      </c>
      <c r="CL76" s="63">
        <f t="shared" si="51"/>
        <v>1.9433317526132883</v>
      </c>
      <c r="CM76" s="63">
        <f t="shared" si="52"/>
        <v>10.542378548190635</v>
      </c>
      <c r="CN76" s="63">
        <f t="shared" si="53"/>
        <v>11.031265611948658</v>
      </c>
      <c r="CO76" s="63">
        <f t="shared" si="54"/>
        <v>4.2572080618470052</v>
      </c>
      <c r="CP76" s="63">
        <f t="shared" si="55"/>
        <v>4.4590994974497482</v>
      </c>
      <c r="CQ76" s="63">
        <f t="shared" si="56"/>
        <v>10.808016440600806</v>
      </c>
      <c r="CR76" s="63">
        <f t="shared" si="57"/>
        <v>3.1418808759114736</v>
      </c>
      <c r="CS76" s="63">
        <f t="shared" si="58"/>
        <v>7.0398614170614513</v>
      </c>
      <c r="CT76" s="63">
        <f t="shared" si="59"/>
        <v>1.185744844323215</v>
      </c>
      <c r="CU76" s="63">
        <f t="shared" si="60"/>
        <v>4.988988307298782</v>
      </c>
      <c r="CV76" s="63">
        <f t="shared" si="61"/>
        <v>3.3629723036001575</v>
      </c>
      <c r="CW76" s="63">
        <f t="shared" si="62"/>
        <v>99.392942516489754</v>
      </c>
      <c r="CX76" s="63"/>
      <c r="CY76" s="63"/>
      <c r="CZ76" s="63">
        <f t="shared" si="63"/>
        <v>16.909228069305517</v>
      </c>
      <c r="DA76" s="63">
        <f t="shared" si="64"/>
        <v>1.626808704642448</v>
      </c>
      <c r="DB76" s="63">
        <f t="shared" si="65"/>
        <v>8.2172361292160687</v>
      </c>
      <c r="DC76" s="63">
        <f t="shared" si="66"/>
        <v>11.044959944598768</v>
      </c>
      <c r="DD76" s="63">
        <f t="shared" si="67"/>
        <v>7.410496708356451</v>
      </c>
      <c r="DE76" s="63">
        <f t="shared" si="68"/>
        <v>8.429532789255969</v>
      </c>
      <c r="DF76" s="63">
        <f t="shared" si="69"/>
        <v>16.200869816342898</v>
      </c>
      <c r="DG76" s="63">
        <f t="shared" si="70"/>
        <v>2.8369353201804173</v>
      </c>
      <c r="DH76" s="63">
        <f t="shared" si="71"/>
        <v>9.0854183855197235</v>
      </c>
      <c r="DI76" s="63">
        <f t="shared" si="72"/>
        <v>3.0154715832778169</v>
      </c>
      <c r="DJ76" s="63">
        <f t="shared" si="73"/>
        <v>9.3791558068571792</v>
      </c>
      <c r="DK76" s="63">
        <f t="shared" si="74"/>
        <v>4.6528479225187942</v>
      </c>
      <c r="DL76" s="63">
        <f t="shared" si="75"/>
        <v>98.808961180072046</v>
      </c>
      <c r="DM76" s="63">
        <f t="shared" si="76"/>
        <v>98.808961180072032</v>
      </c>
      <c r="DN76" s="63"/>
      <c r="DO76" s="61">
        <f>+A76</f>
        <v>44927</v>
      </c>
      <c r="DP76" s="63">
        <f t="shared" si="77"/>
        <v>19.722966786339033</v>
      </c>
      <c r="DQ76" s="63">
        <f t="shared" si="21"/>
        <v>0.3165230479708403</v>
      </c>
      <c r="DR76" s="63">
        <f t="shared" si="22"/>
        <v>2.3251424189745666</v>
      </c>
      <c r="DS76" s="63">
        <f t="shared" si="23"/>
        <v>-1.3694332650109331E-2</v>
      </c>
      <c r="DT76" s="63">
        <f t="shared" si="24"/>
        <v>-3.1532886465094458</v>
      </c>
      <c r="DU76" s="63">
        <f t="shared" si="25"/>
        <v>-3.9704332918062208</v>
      </c>
      <c r="DV76" s="63">
        <f t="shared" si="26"/>
        <v>-5.3928533757420922</v>
      </c>
      <c r="DW76" s="63">
        <f t="shared" si="27"/>
        <v>0.30494555573105631</v>
      </c>
      <c r="DX76" s="63">
        <f t="shared" si="28"/>
        <v>-2.0455569684582722</v>
      </c>
      <c r="DY76" s="63">
        <f t="shared" si="29"/>
        <v>-1.8297267389546019</v>
      </c>
      <c r="DZ76" s="63">
        <f t="shared" si="30"/>
        <v>-4.3901674995583972</v>
      </c>
      <c r="EA76" s="63">
        <f t="shared" si="31"/>
        <v>-1.2898756189186367</v>
      </c>
      <c r="EB76" s="63">
        <f t="shared" si="32"/>
        <v>0.58398133641770755</v>
      </c>
      <c r="EC76" s="63"/>
      <c r="ED76" s="81">
        <f>+'Infla Interanual PondENGHO'!CI77</f>
        <v>5.8398133641772709E-3</v>
      </c>
      <c r="EE76" s="55">
        <f t="shared" si="78"/>
        <v>0.58398133641772709</v>
      </c>
      <c r="EQ76" s="55">
        <v>19.722380131088141</v>
      </c>
      <c r="ER76" s="55" t="s">
        <v>88</v>
      </c>
    </row>
    <row r="77" spans="1:148" x14ac:dyDescent="0.3">
      <c r="A77" s="61">
        <f>+'Indice PondENGHO'!A76</f>
        <v>44958</v>
      </c>
      <c r="B77" s="55">
        <f>+'Indice PondENGHO'!B76</f>
        <v>2</v>
      </c>
      <c r="C77" s="55">
        <f>+'Indice PondENGHO'!C76</f>
        <v>2023</v>
      </c>
      <c r="D77" s="62">
        <f>+'Indice PondENGHO'!BL76</f>
        <v>1313.4674072265625</v>
      </c>
      <c r="E77" s="62">
        <f>+'Indice PondENGHO'!BM76</f>
        <v>1298.592041015625</v>
      </c>
      <c r="F77" s="62">
        <f>+'Indice PondENGHO'!BN76</f>
        <v>1295.5517578125</v>
      </c>
      <c r="G77" s="62">
        <f>+'Indice PondENGHO'!BO76</f>
        <v>1289.5775146484375</v>
      </c>
      <c r="H77" s="62">
        <f>+'Indice PondENGHO'!BP76</f>
        <v>1277.2391357421875</v>
      </c>
      <c r="I77" s="62">
        <f>+'Indice PondENGHO'!CD76</f>
        <v>1290.965087890625</v>
      </c>
      <c r="K77" s="63">
        <f t="shared" ref="K77" si="154">100*D$1*(D77-D65)/$I65</f>
        <v>12.800338442350537</v>
      </c>
      <c r="L77" s="63">
        <f t="shared" ref="L77" si="155">100*E$1*(E77-E65)/$I65</f>
        <v>16.040943911217809</v>
      </c>
      <c r="M77" s="63">
        <f t="shared" ref="M77" si="156">100*F$1*(F77-F65)/$I65</f>
        <v>18.19602756946367</v>
      </c>
      <c r="N77" s="63">
        <f t="shared" ref="N77" si="157">100*G$1*(G77-G65)/$I65</f>
        <v>22.801556085271041</v>
      </c>
      <c r="O77" s="63">
        <f t="shared" ref="O77" si="158">100*H$1*(H77-H65)/$I65</f>
        <v>32.764384717517544</v>
      </c>
      <c r="P77" s="63">
        <f t="shared" ref="P77" si="159">+SUM(K77:O77)</f>
        <v>102.6032507258206</v>
      </c>
      <c r="Q77" s="63">
        <f t="shared" ref="Q77" si="160">100*(I77/I65-1)</f>
        <v>102.60346836002489</v>
      </c>
      <c r="S77" s="62">
        <f>+'Indice PondENGHO'!D76</f>
        <v>1391.8033447265625</v>
      </c>
      <c r="T77" s="62">
        <f>+'Indice PondENGHO'!P76</f>
        <v>1386.3582763671875</v>
      </c>
      <c r="U77" s="62">
        <f>+'Indice PondENGHO'!AB76</f>
        <v>1382.2440185546875</v>
      </c>
      <c r="V77" s="62">
        <f>+'Indice PondENGHO'!AN76</f>
        <v>1378.5572509765625</v>
      </c>
      <c r="W77" s="62">
        <f>+'Indice PondENGHO'!AZ76</f>
        <v>1373.2144775390625</v>
      </c>
      <c r="Y77" s="63">
        <f t="shared" ref="Y77" si="161">+S$1*(S77-S65)/D65</f>
        <v>37.667423405357113</v>
      </c>
      <c r="Z77" s="63">
        <f t="shared" ref="Z77" si="162">+T$1*(T77-T65)/E65</f>
        <v>30.386897137790879</v>
      </c>
      <c r="AA77" s="63">
        <f t="shared" ref="AA77" si="163">+U$1*(U77-U65)/F65</f>
        <v>27.776609821846964</v>
      </c>
      <c r="AB77" s="63">
        <f t="shared" ref="AB77" si="164">+V$1*(V77-V65)/G65</f>
        <v>23.093679882712784</v>
      </c>
      <c r="AC77" s="63">
        <f t="shared" ref="AC77" si="165">+W$1*(W77-W65)/H65</f>
        <v>17.304121544188213</v>
      </c>
      <c r="AE77" s="62">
        <f>+'Indice PondENGHO'!D76</f>
        <v>1391.8033447265625</v>
      </c>
      <c r="AF77" s="62">
        <f>+'Indice PondENGHO'!E76</f>
        <v>1080.39111328125</v>
      </c>
      <c r="AG77" s="62">
        <f>+'Indice PondENGHO'!F76</f>
        <v>1511.30126953125</v>
      </c>
      <c r="AH77" s="62">
        <f>+'Indice PondENGHO'!G76</f>
        <v>1000.528076171875</v>
      </c>
      <c r="AI77" s="62">
        <f>+'Indice PondENGHO'!H76</f>
        <v>1281.54345703125</v>
      </c>
      <c r="AJ77" s="62">
        <f>+'Indice PondENGHO'!I76</f>
        <v>1383.9742431640625</v>
      </c>
      <c r="AK77" s="62">
        <f>+'Indice PondENGHO'!J76</f>
        <v>1342.018310546875</v>
      </c>
      <c r="AL77" s="62">
        <f>+'Indice PondENGHO'!K76</f>
        <v>973.0240478515625</v>
      </c>
      <c r="AM77" s="62">
        <f>+'Indice PondENGHO'!L76</f>
        <v>1211.89453125</v>
      </c>
      <c r="AN77" s="62">
        <f>+'Indice PondENGHO'!M76</f>
        <v>978.672119140625</v>
      </c>
      <c r="AO77" s="62">
        <f>+'Indice PondENGHO'!N76</f>
        <v>1383.1351318359375</v>
      </c>
      <c r="AP77" s="62">
        <f>+'Indice PondENGHO'!O76</f>
        <v>1138.05322265625</v>
      </c>
      <c r="AQ77" s="62">
        <f t="shared" ref="AQ77" si="166">+D77</f>
        <v>1313.4674072265625</v>
      </c>
      <c r="AR77" s="62"/>
      <c r="AS77" s="62">
        <f>+'Indice PondENGHO'!AZ76</f>
        <v>1373.2144775390625</v>
      </c>
      <c r="AT77" s="62">
        <f>+'Indice PondENGHO'!BA76</f>
        <v>1070.075927734375</v>
      </c>
      <c r="AU77" s="62">
        <f>+'Indice PondENGHO'!BB76</f>
        <v>1547.6348876953125</v>
      </c>
      <c r="AV77" s="62">
        <f>+'Indice PondENGHO'!BC76</f>
        <v>964.67535400390625</v>
      </c>
      <c r="AW77" s="62">
        <f>+'Indice PondENGHO'!BD76</f>
        <v>1287.734375</v>
      </c>
      <c r="AX77" s="62">
        <f>+'Indice PondENGHO'!BE76</f>
        <v>1340.426513671875</v>
      </c>
      <c r="AY77" s="62">
        <f>+'Indice PondENGHO'!BF76</f>
        <v>1317.57421875</v>
      </c>
      <c r="AZ77" s="62">
        <f>+'Indice PondENGHO'!BG76</f>
        <v>959.5716552734375</v>
      </c>
      <c r="BA77" s="62">
        <f>+'Indice PondENGHO'!BH76</f>
        <v>1208.35986328125</v>
      </c>
      <c r="BB77" s="62">
        <f>+'Indice PondENGHO'!BI76</f>
        <v>1031.9521484375</v>
      </c>
      <c r="BC77" s="62">
        <f>+'Indice PondENGHO'!BJ76</f>
        <v>1366.5194091796875</v>
      </c>
      <c r="BD77" s="62">
        <f>+'Indice PondENGHO'!BK76</f>
        <v>1133.0869140625</v>
      </c>
      <c r="BE77" s="62">
        <f t="shared" ref="BE77" si="167">+H77</f>
        <v>1277.2391357421875</v>
      </c>
      <c r="BG77" s="63">
        <f t="shared" ref="BG77" si="168">+AE$1*(AE77-AE65)/$AQ65</f>
        <v>37.667423405357113</v>
      </c>
      <c r="BH77" s="63">
        <f t="shared" ref="BH77" si="169">+AF$1*(AF77-AF65)/$AQ65</f>
        <v>1.935027705683396</v>
      </c>
      <c r="BI77" s="63">
        <f t="shared" ref="BI77" si="170">+AG$1*(AG77-AG65)/$AQ65</f>
        <v>10.259190757059482</v>
      </c>
      <c r="BJ77" s="63">
        <f t="shared" ref="BJ77" si="171">+AH$1*(AH77-AH65)/$AQ65</f>
        <v>10.803089204836313</v>
      </c>
      <c r="BK77" s="63">
        <f t="shared" ref="BK77" si="172">+AI$1*(AI77-AI65)/$AQ65</f>
        <v>4.1504334549149711</v>
      </c>
      <c r="BL77" s="63">
        <f t="shared" ref="BL77" si="173">+AJ$1*(AJ77-AJ65)/$AQ65</f>
        <v>4.3659155299121268</v>
      </c>
      <c r="BM77" s="63">
        <f t="shared" ref="BM77" si="174">+AK$1*(AK77-AK65)/$AQ65</f>
        <v>10.407884122049392</v>
      </c>
      <c r="BN77" s="63">
        <f t="shared" ref="BN77" si="175">+AL$1*(AL77-AL65)/$AQ65</f>
        <v>3.359570827256416</v>
      </c>
      <c r="BO77" s="63">
        <f t="shared" ref="BO77" si="176">+AM$1*(AM77-AM65)/$AQ65</f>
        <v>7.2057678322203413</v>
      </c>
      <c r="BP77" s="63">
        <f t="shared" ref="BP77" si="177">+AN$1*(AN77-AN65)/$AQ65</f>
        <v>1.1492562250946106</v>
      </c>
      <c r="BQ77" s="63">
        <f t="shared" ref="BQ77" si="178">+AO$1*(AO77-AO65)/$AQ65</f>
        <v>5.0536361068007363</v>
      </c>
      <c r="BR77" s="63">
        <f t="shared" ref="BR77" si="179">+AP$1*(AP77-AP65)/$AQ65</f>
        <v>3.3430908679431099</v>
      </c>
      <c r="BS77" s="63">
        <f t="shared" ref="BS77" si="180">+SUM(BG77:BR77)</f>
        <v>99.700286039128017</v>
      </c>
      <c r="BT77" s="55">
        <f t="shared" ref="BT77" si="181">+(D77/D65-1)*100</f>
        <v>103.43635900074615</v>
      </c>
      <c r="BV77" s="63">
        <f t="shared" ref="BV77" si="182">+AS$1*(AS77-AS65)/$BE65</f>
        <v>17.304121544188213</v>
      </c>
      <c r="BW77" s="63">
        <f t="shared" ref="BW77" si="183">+AT$1*(AT77-AT65)/$BE65</f>
        <v>1.6232609068792563</v>
      </c>
      <c r="BX77" s="63">
        <f t="shared" ref="BX77" si="184">+AU$1*(AU77-AU65)/$BE65</f>
        <v>8.0440220910815246</v>
      </c>
      <c r="BY77" s="63">
        <f t="shared" ref="BY77" si="185">+AV$1*(AV77-AV65)/$BE65</f>
        <v>10.844809993173678</v>
      </c>
      <c r="BZ77" s="63">
        <f t="shared" ref="BZ77" si="186">+AW$1*(AW77-AW65)/$BE65</f>
        <v>7.2044582258269756</v>
      </c>
      <c r="CA77" s="63">
        <f t="shared" ref="CA77" si="187">+AX$1*(AX77-AX65)/$BE65</f>
        <v>8.3186990091483413</v>
      </c>
      <c r="CB77" s="63">
        <f t="shared" ref="CB77" si="188">+AY$1*(AY77-AY65)/$BE65</f>
        <v>15.574551877383158</v>
      </c>
      <c r="CC77" s="63">
        <f t="shared" ref="CC77" si="189">+AZ$1*(AZ77-AZ65)/$BE65</f>
        <v>3.0487801839044071</v>
      </c>
      <c r="CD77" s="63">
        <f t="shared" ref="CD77" si="190">+BA$1*(BA77-BA65)/$BE65</f>
        <v>9.2545637532566101</v>
      </c>
      <c r="CE77" s="63">
        <f t="shared" ref="CE77" si="191">+BB$1*(BB77-BB65)/$BE65</f>
        <v>2.9526919584522089</v>
      </c>
      <c r="CF77" s="63">
        <f t="shared" ref="CF77" si="192">+BC$1*(BC77-BC65)/$BE65</f>
        <v>9.5092674126282137</v>
      </c>
      <c r="CG77" s="63">
        <f t="shared" ref="CG77" si="193">+BD$1*(BD77-BD65)/$BE65</f>
        <v>4.6482126254575631</v>
      </c>
      <c r="CH77" s="63">
        <f t="shared" ref="CH77" si="194">+SUM(BV77:CG77)</f>
        <v>98.327439581380148</v>
      </c>
      <c r="CI77" s="55">
        <f t="shared" ref="CI77" si="195">(H77/H65-1)*100</f>
        <v>102.33880583059643</v>
      </c>
      <c r="CK77" s="63">
        <f t="shared" ref="CK77" si="196">+BG77/$BS77*$BT77</f>
        <v>39.078936327831045</v>
      </c>
      <c r="CL77" s="63">
        <f t="shared" ref="CL77" si="197">+BH77/$BS77*$BT77</f>
        <v>2.0075390793052179</v>
      </c>
      <c r="CM77" s="63">
        <f t="shared" ref="CM77" si="198">+BI77/$BS77*$BT77</f>
        <v>10.643633838601797</v>
      </c>
      <c r="CN77" s="63">
        <f t="shared" ref="CN77" si="199">+BJ77/$BS77*$BT77</f>
        <v>11.207913815512933</v>
      </c>
      <c r="CO77" s="63">
        <f t="shared" ref="CO77" si="200">+BK77/$BS77*$BT77</f>
        <v>4.3059628202351226</v>
      </c>
      <c r="CP77" s="63">
        <f t="shared" ref="CP77" si="201">+BL77/$BS77*$BT77</f>
        <v>4.5295196639826338</v>
      </c>
      <c r="CQ77" s="63">
        <f t="shared" ref="CQ77" si="202">+BM77/$BS77*$BT77</f>
        <v>10.797899196236671</v>
      </c>
      <c r="CR77" s="63">
        <f t="shared" ref="CR77" si="203">+BN77/$BS77*$BT77</f>
        <v>3.4854641644673823</v>
      </c>
      <c r="CS77" s="63">
        <f t="shared" ref="CS77" si="204">+BO77/$BS77*$BT77</f>
        <v>7.4757898696204226</v>
      </c>
      <c r="CT77" s="63">
        <f t="shared" ref="CT77" si="205">+BP77/$BS77*$BT77</f>
        <v>1.1923223513729464</v>
      </c>
      <c r="CU77" s="63">
        <f t="shared" ref="CU77" si="206">+BQ77/$BS77*$BT77</f>
        <v>5.2430112226260359</v>
      </c>
      <c r="CV77" s="63">
        <f t="shared" ref="CV77" si="207">+BR77/$BS77*$BT77</f>
        <v>3.4683666509539326</v>
      </c>
      <c r="CW77" s="63">
        <f t="shared" ref="CW77" si="208">+SUM(CK77:CV77)</f>
        <v>103.43635900074617</v>
      </c>
      <c r="CX77" s="63"/>
      <c r="CY77" s="63"/>
      <c r="CZ77" s="63">
        <f t="shared" ref="CZ77" si="209">+BV77/$CH77*$CI77</f>
        <v>18.010060490938105</v>
      </c>
      <c r="DA77" s="63">
        <f t="shared" ref="DA77" si="210">+BW77/$CH77*$CI77</f>
        <v>1.6894834592334083</v>
      </c>
      <c r="DB77" s="63">
        <f t="shared" ref="DB77" si="211">+BX77/$CH77*$CI77</f>
        <v>8.3721860182771337</v>
      </c>
      <c r="DC77" s="63">
        <f t="shared" ref="DC77" si="212">+BY77/$CH77*$CI77</f>
        <v>11.287234864308207</v>
      </c>
      <c r="DD77" s="63">
        <f t="shared" ref="DD77" si="213">+BZ77/$CH77*$CI77</f>
        <v>7.4983713053702727</v>
      </c>
      <c r="DE77" s="63">
        <f t="shared" ref="DE77" si="214">+CA77/$CH77*$CI77</f>
        <v>8.6580686559605979</v>
      </c>
      <c r="DF77" s="63">
        <f t="shared" ref="DF77" si="215">+CB77/$CH77*$CI77</f>
        <v>16.209931299582955</v>
      </c>
      <c r="DG77" s="63">
        <f t="shared" ref="DG77" si="216">+CC77/$CH77*$CI77</f>
        <v>3.1731582210328084</v>
      </c>
      <c r="DH77" s="63">
        <f t="shared" ref="DH77" si="217">+CD77/$CH77*$CI77</f>
        <v>9.6321129383984534</v>
      </c>
      <c r="DI77" s="63">
        <f t="shared" ref="DI77" si="218">+CE77/$CH77*$CI77</f>
        <v>3.0731499803115558</v>
      </c>
      <c r="DJ77" s="63">
        <f t="shared" ref="DJ77" si="219">+CF77/$CH77*$CI77</f>
        <v>9.89720748832009</v>
      </c>
      <c r="DK77" s="63">
        <f t="shared" ref="DK77" si="220">+CG77/$CH77*$CI77</f>
        <v>4.8378411088628441</v>
      </c>
      <c r="DL77" s="63">
        <f t="shared" ref="DL77" si="221">+SUM(CZ77:DK77)</f>
        <v>102.33880583059643</v>
      </c>
      <c r="DM77" s="63">
        <f t="shared" ref="DM77" si="222">+(H77/H65-1)*100</f>
        <v>102.33880583059643</v>
      </c>
      <c r="DN77" s="63"/>
      <c r="DO77" s="61">
        <f t="shared" ref="DO77" si="223">+A77</f>
        <v>44958</v>
      </c>
      <c r="DP77" s="63">
        <f t="shared" ref="DP77" si="224">+CK77-CZ77</f>
        <v>21.068875836892939</v>
      </c>
      <c r="DQ77" s="63">
        <f t="shared" ref="DQ77" si="225">+CL77-DA77</f>
        <v>0.31805562007180965</v>
      </c>
      <c r="DR77" s="63">
        <f t="shared" ref="DR77" si="226">+CM77-DB77</f>
        <v>2.2714478203246635</v>
      </c>
      <c r="DS77" s="63">
        <f t="shared" ref="DS77" si="227">+CN77-DC77</f>
        <v>-7.9321048795273796E-2</v>
      </c>
      <c r="DT77" s="63">
        <f t="shared" ref="DT77" si="228">+CO77-DD77</f>
        <v>-3.1924084851351502</v>
      </c>
      <c r="DU77" s="63">
        <f t="shared" ref="DU77" si="229">+CP77-DE77</f>
        <v>-4.1285489919779641</v>
      </c>
      <c r="DV77" s="63">
        <f t="shared" ref="DV77" si="230">+CQ77-DF77</f>
        <v>-5.4120321033462844</v>
      </c>
      <c r="DW77" s="63">
        <f t="shared" ref="DW77" si="231">+CR77-DG77</f>
        <v>0.31230594343457385</v>
      </c>
      <c r="DX77" s="63">
        <f t="shared" ref="DX77" si="232">+CS77-DH77</f>
        <v>-2.1563230687780308</v>
      </c>
      <c r="DY77" s="63">
        <f t="shared" ref="DY77" si="233">+CT77-DI77</f>
        <v>-1.8808276289386094</v>
      </c>
      <c r="DZ77" s="63">
        <f t="shared" ref="DZ77" si="234">+CU77-DJ77</f>
        <v>-4.6541962656940541</v>
      </c>
      <c r="EA77" s="63">
        <f t="shared" ref="EA77" si="235">+CV77-DK77</f>
        <v>-1.3694744579089115</v>
      </c>
      <c r="EB77" s="63">
        <f t="shared" ref="EB77" si="236">+CW77-DL77</f>
        <v>1.0975531701497374</v>
      </c>
      <c r="EC77" s="63"/>
      <c r="ED77" s="81">
        <f>+'Infla Interanual PondENGHO'!CI78</f>
        <v>1.0975531701497232E-2</v>
      </c>
      <c r="EE77" s="55">
        <f t="shared" ref="EE77" si="237">+ED77*100</f>
        <v>1.0975531701497232</v>
      </c>
    </row>
    <row r="78" spans="1:148" x14ac:dyDescent="0.3">
      <c r="A78" s="61">
        <f>+'Indice PondENGHO'!A77</f>
        <v>44986</v>
      </c>
      <c r="B78" s="55">
        <f>+'Indice PondENGHO'!B77</f>
        <v>3</v>
      </c>
      <c r="C78" s="55">
        <f>+'Indice PondENGHO'!C77</f>
        <v>2023</v>
      </c>
      <c r="D78" s="62">
        <f>+'Indice PondENGHO'!BL77</f>
        <v>1403.17138671875</v>
      </c>
      <c r="E78" s="62">
        <f>+'Indice PondENGHO'!BM77</f>
        <v>1386.517333984375</v>
      </c>
      <c r="F78" s="62">
        <f>+'Indice PondENGHO'!BN77</f>
        <v>1383.2239990234375</v>
      </c>
      <c r="G78" s="62">
        <f>+'Indice PondENGHO'!BO77</f>
        <v>1375.341552734375</v>
      </c>
      <c r="H78" s="62">
        <f>+'Indice PondENGHO'!BP77</f>
        <v>1360.4320068359375</v>
      </c>
      <c r="I78" s="62">
        <f>+'Indice PondENGHO'!CD77</f>
        <v>1377.052490234375</v>
      </c>
      <c r="K78" s="63">
        <f t="shared" ref="K78" si="238">100*D$1*(D78-D66)/$I66</f>
        <v>13.015145268674196</v>
      </c>
      <c r="L78" s="63">
        <f t="shared" ref="L78" si="239">100*E$1*(E78-E66)/$I66</f>
        <v>16.316997542816342</v>
      </c>
      <c r="M78" s="63">
        <f t="shared" ref="M78" si="240">100*F$1*(F78-F66)/$I66</f>
        <v>18.525004748919599</v>
      </c>
      <c r="N78" s="63">
        <f t="shared" ref="N78" si="241">100*G$1*(G78-G66)/$I66</f>
        <v>23.178904756634036</v>
      </c>
      <c r="O78" s="63">
        <f t="shared" ref="O78" si="242">100*H$1*(H78-H66)/$I66</f>
        <v>33.260674214727494</v>
      </c>
      <c r="P78" s="63">
        <f t="shared" ref="P78" si="243">+SUM(K78:O78)</f>
        <v>104.29672653177167</v>
      </c>
      <c r="Q78" s="63">
        <f t="shared" ref="Q78" si="244">100*(I78/I66-1)</f>
        <v>104.29695317065733</v>
      </c>
      <c r="S78" s="62">
        <f>+'Indice PondENGHO'!D77</f>
        <v>1502.7607421875</v>
      </c>
      <c r="T78" s="62">
        <f>+'Indice PondENGHO'!P77</f>
        <v>1499.6488037109375</v>
      </c>
      <c r="U78" s="62">
        <f>+'Indice PondENGHO'!AB77</f>
        <v>1497.1025390625</v>
      </c>
      <c r="V78" s="62">
        <f>+'Indice PondENGHO'!AN77</f>
        <v>1493.9556884765625</v>
      </c>
      <c r="W78" s="62">
        <f>+'Indice PondENGHO'!AZ77</f>
        <v>1489.5977783203125</v>
      </c>
      <c r="Y78" s="63">
        <f t="shared" ref="Y78" si="245">+S$1*(S78-S66)/D66</f>
        <v>38.820761529360858</v>
      </c>
      <c r="Z78" s="63">
        <f t="shared" ref="Z78" si="246">+T$1*(T78-T66)/E66</f>
        <v>31.510440448279244</v>
      </c>
      <c r="AA78" s="63">
        <f t="shared" ref="AA78" si="247">+U$1*(U78-U66)/F66</f>
        <v>28.924217414779189</v>
      </c>
      <c r="AB78" s="63">
        <f t="shared" ref="AB78" si="248">+V$1*(V78-V66)/G66</f>
        <v>24.100781550470675</v>
      </c>
      <c r="AC78" s="63">
        <f t="shared" ref="AC78" si="249">+W$1*(W78-W66)/H66</f>
        <v>18.136824370478184</v>
      </c>
      <c r="AE78" s="62">
        <f>+'Indice PondENGHO'!D77</f>
        <v>1502.7607421875</v>
      </c>
      <c r="AF78" s="62">
        <f>+'Indice PondENGHO'!E77</f>
        <v>1162.2208251953125</v>
      </c>
      <c r="AG78" s="62">
        <f>+'Indice PondENGHO'!F77</f>
        <v>1598.4205322265625</v>
      </c>
      <c r="AH78" s="62">
        <f>+'Indice PondENGHO'!G77</f>
        <v>1063.9085693359375</v>
      </c>
      <c r="AI78" s="62">
        <f>+'Indice PondENGHO'!H77</f>
        <v>1358.5723876953125</v>
      </c>
      <c r="AJ78" s="62">
        <f>+'Indice PondENGHO'!I77</f>
        <v>1463.3170166015625</v>
      </c>
      <c r="AK78" s="62">
        <f>+'Indice PondENGHO'!J77</f>
        <v>1412.2012939453125</v>
      </c>
      <c r="AL78" s="62">
        <f>+'Indice PondENGHO'!K77</f>
        <v>991.83331298828125</v>
      </c>
      <c r="AM78" s="62">
        <f>+'Indice PondENGHO'!L77</f>
        <v>1272.604248046875</v>
      </c>
      <c r="AN78" s="62">
        <f>+'Indice PondENGHO'!M77</f>
        <v>1078.2354736328125</v>
      </c>
      <c r="AO78" s="62">
        <f>+'Indice PondENGHO'!N77</f>
        <v>1493.2784423828125</v>
      </c>
      <c r="AP78" s="62">
        <f>+'Indice PondENGHO'!O77</f>
        <v>1209.4559326171875</v>
      </c>
      <c r="AQ78" s="62">
        <f t="shared" ref="AQ78" si="250">+D78</f>
        <v>1403.17138671875</v>
      </c>
      <c r="AR78" s="62"/>
      <c r="AS78" s="62">
        <f>+'Indice PondENGHO'!AZ77</f>
        <v>1489.5977783203125</v>
      </c>
      <c r="AT78" s="62">
        <f>+'Indice PondENGHO'!BA77</f>
        <v>1149.4224853515625</v>
      </c>
      <c r="AU78" s="62">
        <f>+'Indice PondENGHO'!BB77</f>
        <v>1633.1922607421875</v>
      </c>
      <c r="AV78" s="62">
        <f>+'Indice PondENGHO'!BC77</f>
        <v>1026.74365234375</v>
      </c>
      <c r="AW78" s="62">
        <f>+'Indice PondENGHO'!BD77</f>
        <v>1363.460693359375</v>
      </c>
      <c r="AX78" s="62">
        <f>+'Indice PondENGHO'!BE77</f>
        <v>1417.240478515625</v>
      </c>
      <c r="AY78" s="62">
        <f>+'Indice PondENGHO'!BF77</f>
        <v>1387.3857421875</v>
      </c>
      <c r="AZ78" s="62">
        <f>+'Indice PondENGHO'!BG77</f>
        <v>977.0623779296875</v>
      </c>
      <c r="BA78" s="62">
        <f>+'Indice PondENGHO'!BH77</f>
        <v>1267.2855224609375</v>
      </c>
      <c r="BB78" s="62">
        <f>+'Indice PondENGHO'!BI77</f>
        <v>1118.8731689453125</v>
      </c>
      <c r="BC78" s="62">
        <f>+'Indice PondENGHO'!BJ77</f>
        <v>1472.484130859375</v>
      </c>
      <c r="BD78" s="62">
        <f>+'Indice PondENGHO'!BK77</f>
        <v>1204.842041015625</v>
      </c>
      <c r="BE78" s="62">
        <f t="shared" ref="BE78" si="251">+H78</f>
        <v>1360.4320068359375</v>
      </c>
      <c r="BG78" s="63">
        <f t="shared" ref="BG78" si="252">+AE$1*(AE78-AE66)/$AQ66</f>
        <v>38.820761529360858</v>
      </c>
      <c r="BH78" s="63">
        <f t="shared" ref="BH78" si="253">+AF$1*(AF78-AF66)/$AQ66</f>
        <v>2.0067160041044305</v>
      </c>
      <c r="BI78" s="63">
        <f t="shared" ref="BI78" si="254">+AG$1*(AG78-AG66)/$AQ66</f>
        <v>10.13709400082878</v>
      </c>
      <c r="BJ78" s="63">
        <f t="shared" ref="BJ78" si="255">+AH$1*(AH78-AH66)/$AQ66</f>
        <v>10.650327610389768</v>
      </c>
      <c r="BK78" s="63">
        <f t="shared" ref="BK78" si="256">+AI$1*(AI78-AI66)/$AQ66</f>
        <v>4.2052809002780371</v>
      </c>
      <c r="BL78" s="63">
        <f t="shared" ref="BL78" si="257">+AJ$1*(AJ78-AJ66)/$AQ66</f>
        <v>4.3895534660861504</v>
      </c>
      <c r="BM78" s="63">
        <f t="shared" ref="BM78" si="258">+AK$1*(AK78-AK66)/$AQ66</f>
        <v>10.262956157606341</v>
      </c>
      <c r="BN78" s="63">
        <f t="shared" ref="BN78" si="259">+AL$1*(AL78-AL66)/$AQ66</f>
        <v>3.1640833318540871</v>
      </c>
      <c r="BO78" s="63">
        <f t="shared" ref="BO78" si="260">+AM$1*(AM78-AM66)/$AQ66</f>
        <v>7.2148063473447595</v>
      </c>
      <c r="BP78" s="63">
        <f t="shared" ref="BP78" si="261">+AN$1*(AN78-AN66)/$AQ66</f>
        <v>1.2623016537229392</v>
      </c>
      <c r="BQ78" s="63">
        <f t="shared" ref="BQ78" si="262">+AO$1*(AO78-AO66)/$AQ66</f>
        <v>5.252451657126433</v>
      </c>
      <c r="BR78" s="63">
        <f t="shared" ref="BR78" si="263">+AP$1*(AP78-AP66)/$AQ66</f>
        <v>3.3721626061452259</v>
      </c>
      <c r="BS78" s="63">
        <f t="shared" ref="BS78" si="264">+SUM(BG78:BR78)</f>
        <v>100.73849526484781</v>
      </c>
      <c r="BT78" s="55">
        <f t="shared" ref="BT78" si="265">+(D78/D66-1)*100</f>
        <v>104.88428895992988</v>
      </c>
      <c r="BV78" s="63">
        <f t="shared" ref="BV78" si="266">+AS$1*(AS78-AS66)/$BE66</f>
        <v>18.136824370478184</v>
      </c>
      <c r="BW78" s="63">
        <f t="shared" ref="BW78" si="267">+AT$1*(AT78-AT66)/$BE66</f>
        <v>1.6834448799885624</v>
      </c>
      <c r="BX78" s="63">
        <f t="shared" ref="BX78" si="268">+AU$1*(AU78-AU66)/$BE66</f>
        <v>7.9445820549633037</v>
      </c>
      <c r="BY78" s="63">
        <f t="shared" ref="BY78" si="269">+AV$1*(AV78-AV66)/$BE66</f>
        <v>10.792679327933817</v>
      </c>
      <c r="BZ78" s="63">
        <f t="shared" ref="BZ78" si="270">+AW$1*(AW78-AW66)/$BE66</f>
        <v>7.3178727362080798</v>
      </c>
      <c r="CA78" s="63">
        <f t="shared" ref="CA78" si="271">+AX$1*(AX78-AX66)/$BE66</f>
        <v>8.3794166369346623</v>
      </c>
      <c r="CB78" s="63">
        <f t="shared" ref="CB78" si="272">+AY$1*(AY78-AY66)/$BE66</f>
        <v>15.518205075885891</v>
      </c>
      <c r="CC78" s="63">
        <f t="shared" ref="CC78" si="273">+AZ$1*(AZ78-AZ66)/$BE66</f>
        <v>2.888663975798706</v>
      </c>
      <c r="CD78" s="63">
        <f t="shared" ref="CD78" si="274">+BA$1*(BA78-BA66)/$BE66</f>
        <v>9.281498417242295</v>
      </c>
      <c r="CE78" s="63">
        <f t="shared" ref="CE78" si="275">+BB$1*(BB78-BB66)/$BE66</f>
        <v>3.1228633647755322</v>
      </c>
      <c r="CF78" s="63">
        <f t="shared" ref="CF78" si="276">+BC$1*(BC78-BC66)/$BE66</f>
        <v>9.8707267793250413</v>
      </c>
      <c r="CG78" s="63">
        <f t="shared" ref="CG78" si="277">+BD$1*(BD78-BD66)/$BE66</f>
        <v>4.704750698447036</v>
      </c>
      <c r="CH78" s="63">
        <f t="shared" ref="CH78" si="278">+SUM(BV78:CG78)</f>
        <v>99.641528317981113</v>
      </c>
      <c r="CI78" s="55">
        <f t="shared" ref="CI78" si="279">(H78/H66-1)*100</f>
        <v>104.05052222145224</v>
      </c>
      <c r="CK78" s="63">
        <f t="shared" ref="CK78" si="280">+BG78/$BS78*$BT78</f>
        <v>40.418391789407721</v>
      </c>
      <c r="CL78" s="63">
        <f t="shared" ref="CL78" si="281">+BH78/$BS78*$BT78</f>
        <v>2.0893004276236038</v>
      </c>
      <c r="CM78" s="63">
        <f t="shared" ref="CM78" si="282">+BI78/$BS78*$BT78</f>
        <v>10.554276134476899</v>
      </c>
      <c r="CN78" s="63">
        <f t="shared" ref="CN78" si="283">+BJ78/$BS78*$BT78</f>
        <v>11.088631368467833</v>
      </c>
      <c r="CO78" s="63">
        <f t="shared" ref="CO78" si="284">+BK78/$BS78*$BT78</f>
        <v>4.3783450997837576</v>
      </c>
      <c r="CP78" s="63">
        <f t="shared" ref="CP78" si="285">+BL78/$BS78*$BT78</f>
        <v>4.570201221803381</v>
      </c>
      <c r="CQ78" s="63">
        <f t="shared" ref="CQ78" si="286">+BM78/$BS78*$BT78</f>
        <v>10.68531802452967</v>
      </c>
      <c r="CR78" s="63">
        <f t="shared" ref="CR78" si="287">+BN78/$BS78*$BT78</f>
        <v>3.2942980694618686</v>
      </c>
      <c r="CS78" s="63">
        <f t="shared" ref="CS78" si="288">+BO78/$BS78*$BT78</f>
        <v>7.5117246067194081</v>
      </c>
      <c r="CT78" s="63">
        <f t="shared" ref="CT78" si="289">+BP78/$BS78*$BT78</f>
        <v>1.3142504367927845</v>
      </c>
      <c r="CU78" s="63">
        <f t="shared" ref="CU78" si="290">+BQ78/$BS78*$BT78</f>
        <v>5.468611139224997</v>
      </c>
      <c r="CV78" s="63">
        <f t="shared" ref="CV78" si="291">+BR78/$BS78*$BT78</f>
        <v>3.5109406416379474</v>
      </c>
      <c r="CW78" s="63">
        <f t="shared" ref="CW78" si="292">+SUM(CK78:CV78)</f>
        <v>104.88428895992988</v>
      </c>
      <c r="CX78" s="63"/>
      <c r="CY78" s="63"/>
      <c r="CZ78" s="63">
        <f t="shared" ref="CZ78" si="293">+BV78/$CH78*$CI78</f>
        <v>18.939352688014385</v>
      </c>
      <c r="DA78" s="63">
        <f t="shared" ref="DA78" si="294">+BW78/$CH78*$CI78</f>
        <v>1.757934887699131</v>
      </c>
      <c r="DB78" s="63">
        <f t="shared" ref="DB78" si="295">+BX78/$CH78*$CI78</f>
        <v>8.2961183514979915</v>
      </c>
      <c r="DC78" s="63">
        <f t="shared" ref="DC78" si="296">+BY78/$CH78*$CI78</f>
        <v>11.270239820654522</v>
      </c>
      <c r="DD78" s="63">
        <f t="shared" ref="DD78" si="297">+BZ78/$CH78*$CI78</f>
        <v>7.6416780493638061</v>
      </c>
      <c r="DE78" s="63">
        <f t="shared" ref="DE78" si="298">+CA78/$CH78*$CI78</f>
        <v>8.7501937365089422</v>
      </c>
      <c r="DF78" s="63">
        <f t="shared" ref="DF78" si="299">+CB78/$CH78*$CI78</f>
        <v>16.204863266776453</v>
      </c>
      <c r="DG78" s="63">
        <f t="shared" ref="DG78" si="300">+CC78/$CH78*$CI78</f>
        <v>3.0164831900707822</v>
      </c>
      <c r="DH78" s="63">
        <f t="shared" ref="DH78" si="301">+CD78/$CH78*$CI78</f>
        <v>9.6921913344174069</v>
      </c>
      <c r="DI78" s="63">
        <f t="shared" ref="DI78" si="302">+CE78/$CH78*$CI78</f>
        <v>3.2610455641967344</v>
      </c>
      <c r="DJ78" s="63">
        <f t="shared" ref="DJ78" si="303">+CF78/$CH78*$CI78</f>
        <v>10.307492201609513</v>
      </c>
      <c r="DK78" s="63">
        <f t="shared" ref="DK78" si="304">+CG78/$CH78*$CI78</f>
        <v>4.9129291306425733</v>
      </c>
      <c r="DL78" s="63">
        <f t="shared" ref="DL78" si="305">+SUM(CZ78:DK78)</f>
        <v>104.05052222145224</v>
      </c>
      <c r="DM78" s="63">
        <f t="shared" ref="DM78" si="306">+(H78/H66-1)*100</f>
        <v>104.05052222145224</v>
      </c>
      <c r="DN78" s="63"/>
      <c r="DO78" s="61">
        <f t="shared" ref="DO78" si="307">+A78</f>
        <v>44986</v>
      </c>
      <c r="DP78" s="63">
        <f t="shared" ref="DP78" si="308">+CK78-CZ78</f>
        <v>21.479039101393337</v>
      </c>
      <c r="DQ78" s="63">
        <f t="shared" ref="DQ78" si="309">+CL78-DA78</f>
        <v>0.33136553992447282</v>
      </c>
      <c r="DR78" s="63">
        <f t="shared" ref="DR78" si="310">+CM78-DB78</f>
        <v>2.2581577829789072</v>
      </c>
      <c r="DS78" s="63">
        <f t="shared" ref="DS78" si="311">+CN78-DC78</f>
        <v>-0.18160845218668875</v>
      </c>
      <c r="DT78" s="63">
        <f t="shared" ref="DT78" si="312">+CO78-DD78</f>
        <v>-3.2633329495800485</v>
      </c>
      <c r="DU78" s="63">
        <f t="shared" ref="DU78" si="313">+CP78-DE78</f>
        <v>-4.1799925147055612</v>
      </c>
      <c r="DV78" s="63">
        <f t="shared" ref="DV78" si="314">+CQ78-DF78</f>
        <v>-5.5195452422467834</v>
      </c>
      <c r="DW78" s="63">
        <f t="shared" ref="DW78" si="315">+CR78-DG78</f>
        <v>0.2778148793910864</v>
      </c>
      <c r="DX78" s="63">
        <f t="shared" ref="DX78" si="316">+CS78-DH78</f>
        <v>-2.1804667276979988</v>
      </c>
      <c r="DY78" s="63">
        <f t="shared" ref="DY78" si="317">+CT78-DI78</f>
        <v>-1.9467951274039499</v>
      </c>
      <c r="DZ78" s="63">
        <f t="shared" ref="DZ78" si="318">+CU78-DJ78</f>
        <v>-4.838881062384516</v>
      </c>
      <c r="EA78" s="63">
        <f t="shared" ref="EA78" si="319">+CV78-DK78</f>
        <v>-1.4019884890046259</v>
      </c>
      <c r="EB78" s="63">
        <f t="shared" ref="EB78" si="320">+CW78-DL78</f>
        <v>0.83376673847763527</v>
      </c>
      <c r="EC78" s="63"/>
      <c r="ED78" s="81">
        <f>+'Infla Interanual PondENGHO'!CI79</f>
        <v>8.3376673847763705E-3</v>
      </c>
      <c r="EE78" s="55">
        <f t="shared" ref="EE78" si="321">+ED78*100</f>
        <v>0.83376673847763705</v>
      </c>
    </row>
    <row r="79" spans="1:148" x14ac:dyDescent="0.3">
      <c r="A79" s="61">
        <f>+'Indice PondENGHO'!A78</f>
        <v>45017</v>
      </c>
      <c r="B79" s="55">
        <f>+'Indice PondENGHO'!B78</f>
        <v>4</v>
      </c>
      <c r="C79" s="55">
        <f>+'Indice PondENGHO'!C78</f>
        <v>2023</v>
      </c>
      <c r="D79" s="62">
        <f>+'Indice PondENGHO'!BL78</f>
        <v>1521.9217529296875</v>
      </c>
      <c r="E79" s="62">
        <f>+'Indice PondENGHO'!BM78</f>
        <v>1501.82666015625</v>
      </c>
      <c r="F79" s="62">
        <f>+'Indice PondENGHO'!BN78</f>
        <v>1498.0084228515625</v>
      </c>
      <c r="G79" s="62">
        <f>+'Indice PondENGHO'!BO78</f>
        <v>1488.4168701171875</v>
      </c>
      <c r="H79" s="62">
        <f>+'Indice PondENGHO'!BP78</f>
        <v>1471.1060791015625</v>
      </c>
      <c r="I79" s="62">
        <f>+'Indice PondENGHO'!CD78</f>
        <v>1490.6943359375</v>
      </c>
      <c r="K79" s="63">
        <f t="shared" ref="K79" si="322">100*D$1*(D79-D67)/$I67</f>
        <v>13.608169781302633</v>
      </c>
      <c r="L79" s="63">
        <f t="shared" ref="L79" si="323">100*E$1*(E79-E67)/$I67</f>
        <v>17.027663330453588</v>
      </c>
      <c r="M79" s="63">
        <f t="shared" ref="M79" si="324">100*F$1*(F79-F67)/$I67</f>
        <v>19.325886240747192</v>
      </c>
      <c r="N79" s="63">
        <f t="shared" ref="N79" si="325">100*G$1*(G79-G67)/$I67</f>
        <v>24.148712623493878</v>
      </c>
      <c r="O79" s="63">
        <f t="shared" ref="O79" si="326">100*H$1*(H79-H67)/$I67</f>
        <v>34.598007177679861</v>
      </c>
      <c r="P79" s="63">
        <f t="shared" ref="P79" si="327">+SUM(K79:O79)</f>
        <v>108.70843915367715</v>
      </c>
      <c r="Q79" s="63">
        <f t="shared" ref="Q79" si="328">100*(I79/I67-1)</f>
        <v>108.70873034164225</v>
      </c>
      <c r="S79" s="62">
        <f>+'Indice PondENGHO'!D78</f>
        <v>1653.4443359375</v>
      </c>
      <c r="T79" s="62">
        <f>+'Indice PondENGHO'!P78</f>
        <v>1651.5765380859375</v>
      </c>
      <c r="U79" s="62">
        <f>+'Indice PondENGHO'!AB78</f>
        <v>1650.78857421875</v>
      </c>
      <c r="V79" s="62">
        <f>+'Indice PondENGHO'!AN78</f>
        <v>1648.3333740234375</v>
      </c>
      <c r="W79" s="62">
        <f>+'Indice PondENGHO'!AZ78</f>
        <v>1644.4464111328125</v>
      </c>
      <c r="Y79" s="63">
        <f t="shared" ref="Y79" si="329">+S$1*(S79-S67)/D67</f>
        <v>41.634701233470267</v>
      </c>
      <c r="Z79" s="63">
        <f t="shared" ref="Z79" si="330">+T$1*(T79-T67)/E67</f>
        <v>33.882284974844538</v>
      </c>
      <c r="AA79" s="63">
        <f t="shared" ref="AA79" si="331">+U$1*(U79-U67)/F67</f>
        <v>31.17603002274598</v>
      </c>
      <c r="AB79" s="63">
        <f t="shared" ref="AB79" si="332">+V$1*(V79-V67)/G67</f>
        <v>26.001920706323649</v>
      </c>
      <c r="AC79" s="63">
        <f t="shared" ref="AC79" si="333">+W$1*(W79-W67)/H67</f>
        <v>19.581431680450155</v>
      </c>
      <c r="AE79" s="62">
        <f>+'Indice PondENGHO'!D78</f>
        <v>1653.4443359375</v>
      </c>
      <c r="AF79" s="62">
        <f>+'Indice PondENGHO'!E78</f>
        <v>1219.2318115234375</v>
      </c>
      <c r="AG79" s="62">
        <f>+'Indice PondENGHO'!F78</f>
        <v>1730.6439208984375</v>
      </c>
      <c r="AH79" s="62">
        <f>+'Indice PondENGHO'!G78</f>
        <v>1119.759521484375</v>
      </c>
      <c r="AI79" s="62">
        <f>+'Indice PondENGHO'!H78</f>
        <v>1477.276611328125</v>
      </c>
      <c r="AJ79" s="62">
        <f>+'Indice PondENGHO'!I78</f>
        <v>1559.1932373046875</v>
      </c>
      <c r="AK79" s="62">
        <f>+'Indice PondENGHO'!J78</f>
        <v>1499.3397216796875</v>
      </c>
      <c r="AL79" s="62">
        <f>+'Indice PondENGHO'!K78</f>
        <v>1059.584716796875</v>
      </c>
      <c r="AM79" s="62">
        <f>+'Indice PondENGHO'!L78</f>
        <v>1366.9708251953125</v>
      </c>
      <c r="AN79" s="62">
        <f>+'Indice PondENGHO'!M78</f>
        <v>1144.1473388671875</v>
      </c>
      <c r="AO79" s="62">
        <f>+'Indice PondENGHO'!N78</f>
        <v>1646.9456787109375</v>
      </c>
      <c r="AP79" s="62">
        <f>+'Indice PondENGHO'!O78</f>
        <v>1288.5731201171875</v>
      </c>
      <c r="AQ79" s="62">
        <f t="shared" ref="AQ79" si="334">+D79</f>
        <v>1521.9217529296875</v>
      </c>
      <c r="AR79" s="62"/>
      <c r="AS79" s="62">
        <f>+'Indice PondENGHO'!AZ78</f>
        <v>1644.4464111328125</v>
      </c>
      <c r="AT79" s="62">
        <f>+'Indice PondENGHO'!BA78</f>
        <v>1203.8345947265625</v>
      </c>
      <c r="AU79" s="62">
        <f>+'Indice PondENGHO'!BB78</f>
        <v>1771.0728759765625</v>
      </c>
      <c r="AV79" s="62">
        <f>+'Indice PondENGHO'!BC78</f>
        <v>1087.7952880859375</v>
      </c>
      <c r="AW79" s="62">
        <f>+'Indice PondENGHO'!BD78</f>
        <v>1485.7342529296875</v>
      </c>
      <c r="AX79" s="62">
        <f>+'Indice PondENGHO'!BE78</f>
        <v>1511.119140625</v>
      </c>
      <c r="AY79" s="62">
        <f>+'Indice PondENGHO'!BF78</f>
        <v>1478.6484375</v>
      </c>
      <c r="AZ79" s="62">
        <f>+'Indice PondENGHO'!BG78</f>
        <v>1042.8756103515625</v>
      </c>
      <c r="BA79" s="62">
        <f>+'Indice PondENGHO'!BH78</f>
        <v>1367.5010986328125</v>
      </c>
      <c r="BB79" s="62">
        <f>+'Indice PondENGHO'!BI78</f>
        <v>1192.8214111328125</v>
      </c>
      <c r="BC79" s="62">
        <f>+'Indice PondENGHO'!BJ78</f>
        <v>1612.130126953125</v>
      </c>
      <c r="BD79" s="62">
        <f>+'Indice PondENGHO'!BK78</f>
        <v>1286.444580078125</v>
      </c>
      <c r="BE79" s="62">
        <f t="shared" ref="BE79" si="335">+H79</f>
        <v>1471.1060791015625</v>
      </c>
      <c r="BG79" s="63">
        <f t="shared" ref="BG79" si="336">+AE$1*(AE79-AE67)/$AQ67</f>
        <v>41.634701233470267</v>
      </c>
      <c r="BH79" s="63">
        <f t="shared" ref="BH79" si="337">+AF$1*(AF79-AF67)/$AQ67</f>
        <v>1.9957885606980039</v>
      </c>
      <c r="BI79" s="63">
        <f t="shared" ref="BI79" si="338">+AG$1*(AG79-AG67)/$AQ67</f>
        <v>10.399690096673226</v>
      </c>
      <c r="BJ79" s="63">
        <f t="shared" ref="BJ79" si="339">+AH$1*(AH79-AH67)/$AQ67</f>
        <v>10.636201809194343</v>
      </c>
      <c r="BK79" s="63">
        <f t="shared" ref="BK79" si="340">+AI$1*(AI79-AI67)/$AQ67</f>
        <v>4.4264917212329227</v>
      </c>
      <c r="BL79" s="63">
        <f t="shared" ref="BL79" si="341">+AJ$1*(AJ79-AJ67)/$AQ67</f>
        <v>4.4190017748352091</v>
      </c>
      <c r="BM79" s="63">
        <f t="shared" ref="BM79" si="342">+AK$1*(AK79-AK67)/$AQ67</f>
        <v>10.382892726416623</v>
      </c>
      <c r="BN79" s="63">
        <f t="shared" ref="BN79" si="343">+AL$1*(AL79-AL67)/$AQ67</f>
        <v>3.2928674833136187</v>
      </c>
      <c r="BO79" s="63">
        <f t="shared" ref="BO79" si="344">+AM$1*(AM79-AM67)/$AQ67</f>
        <v>7.4524878171176097</v>
      </c>
      <c r="BP79" s="63">
        <f t="shared" ref="BP79" si="345">+AN$1*(AN79-AN67)/$AQ67</f>
        <v>1.2752629812460319</v>
      </c>
      <c r="BQ79" s="63">
        <f t="shared" ref="BQ79" si="346">+AO$1*(AO79-AO67)/$AQ67</f>
        <v>5.5886221028227885</v>
      </c>
      <c r="BR79" s="63">
        <f t="shared" ref="BR79" si="347">+AP$1*(AP79-AP67)/$AQ67</f>
        <v>3.4204557092388042</v>
      </c>
      <c r="BS79" s="63">
        <f t="shared" ref="BS79" si="348">+SUM(BG79:BR79)</f>
        <v>104.92446401625945</v>
      </c>
      <c r="BT79" s="55">
        <f t="shared" ref="BT79" si="349">+(D79/D67-1)*100</f>
        <v>109.60580836650702</v>
      </c>
      <c r="BV79" s="63">
        <f t="shared" ref="BV79" si="350">+AS$1*(AS79-AS67)/$BE67</f>
        <v>19.581431680450155</v>
      </c>
      <c r="BW79" s="63">
        <f t="shared" ref="BW79" si="351">+AT$1*(AT79-AT67)/$BE67</f>
        <v>1.6694946100335852</v>
      </c>
      <c r="BX79" s="63">
        <f t="shared" ref="BX79" si="352">+AU$1*(AU79-AU67)/$BE67</f>
        <v>8.1906688151670171</v>
      </c>
      <c r="BY79" s="63">
        <f t="shared" ref="BY79" si="353">+AV$1*(AV79-AV67)/$BE67</f>
        <v>10.93815590858466</v>
      </c>
      <c r="BZ79" s="63">
        <f t="shared" ref="BZ79" si="354">+AW$1*(AW79-AW67)/$BE67</f>
        <v>7.7386564151043951</v>
      </c>
      <c r="CA79" s="63">
        <f t="shared" ref="CA79" si="355">+AX$1*(AX79-AX67)/$BE67</f>
        <v>8.4506073912461073</v>
      </c>
      <c r="CB79" s="63">
        <f t="shared" ref="CB79" si="356">+AY$1*(AY79-AY67)/$BE67</f>
        <v>15.803599140268387</v>
      </c>
      <c r="CC79" s="63">
        <f t="shared" ref="CC79" si="357">+AZ$1*(AZ79-AZ67)/$BE67</f>
        <v>3.0006242813808583</v>
      </c>
      <c r="CD79" s="63">
        <f t="shared" ref="CD79" si="358">+BA$1*(BA79-BA67)/$BE67</f>
        <v>9.6646945904659187</v>
      </c>
      <c r="CE79" s="63">
        <f t="shared" ref="CE79" si="359">+BB$1*(BB79-BB67)/$BE67</f>
        <v>3.1896134802457445</v>
      </c>
      <c r="CF79" s="63">
        <f t="shared" ref="CF79" si="360">+BC$1*(BC79-BC67)/$BE67</f>
        <v>10.369843555432515</v>
      </c>
      <c r="CG79" s="63">
        <f t="shared" ref="CG79" si="361">+BD$1*(BD79-BD67)/$BE67</f>
        <v>4.8051548375722204</v>
      </c>
      <c r="CH79" s="63">
        <f t="shared" ref="CH79" si="362">+SUM(BV79:CG79)</f>
        <v>103.40254470595156</v>
      </c>
      <c r="CI79" s="55">
        <f t="shared" ref="CI79" si="363">(H79/H67-1)*100</f>
        <v>108.23750474423548</v>
      </c>
      <c r="CK79" s="63">
        <f t="shared" ref="CK79" si="364">+BG79/$BS79*$BT79</f>
        <v>43.492288739119552</v>
      </c>
      <c r="CL79" s="63">
        <f t="shared" ref="CL79" si="365">+BH79/$BS79*$BT79</f>
        <v>2.0848333186627861</v>
      </c>
      <c r="CM79" s="63">
        <f t="shared" ref="CM79" si="366">+BI79/$BS79*$BT79</f>
        <v>10.863686085929292</v>
      </c>
      <c r="CN79" s="63">
        <f t="shared" ref="CN79" si="367">+BJ79/$BS79*$BT79</f>
        <v>11.11075008270136</v>
      </c>
      <c r="CO79" s="63">
        <f t="shared" ref="CO79" si="368">+BK79/$BS79*$BT79</f>
        <v>4.6239855298017254</v>
      </c>
      <c r="CP79" s="63">
        <f t="shared" ref="CP79" si="369">+BL79/$BS79*$BT79</f>
        <v>4.6161614094953682</v>
      </c>
      <c r="CQ79" s="63">
        <f t="shared" ref="CQ79" si="370">+BM79/$BS79*$BT79</f>
        <v>10.846139278684022</v>
      </c>
      <c r="CR79" s="63">
        <f t="shared" ref="CR79" si="371">+BN79/$BS79*$BT79</f>
        <v>3.4397831405309418</v>
      </c>
      <c r="CS79" s="63">
        <f t="shared" ref="CS79" si="372">+BO79/$BS79*$BT79</f>
        <v>7.7849904614250995</v>
      </c>
      <c r="CT79" s="63">
        <f t="shared" ref="CT79" si="373">+BP79/$BS79*$BT79</f>
        <v>1.3321605332927202</v>
      </c>
      <c r="CU79" s="63">
        <f t="shared" ref="CU79" si="374">+BQ79/$BS79*$BT79</f>
        <v>5.837965902212261</v>
      </c>
      <c r="CV79" s="63">
        <f t="shared" ref="CV79" si="375">+BR79/$BS79*$BT79</f>
        <v>3.5730638846518881</v>
      </c>
      <c r="CW79" s="63">
        <f t="shared" ref="CW79" si="376">+SUM(CK79:CV79)</f>
        <v>109.60580836650701</v>
      </c>
      <c r="CX79" s="63"/>
      <c r="CY79" s="63"/>
      <c r="CZ79" s="63">
        <f t="shared" ref="CZ79" si="377">+BV79/$CH79*$CI79</f>
        <v>20.497032354849363</v>
      </c>
      <c r="DA79" s="63">
        <f t="shared" ref="DA79" si="378">+BW79/$CH79*$CI79</f>
        <v>1.747557869952354</v>
      </c>
      <c r="DB79" s="63">
        <f t="shared" ref="DB79" si="379">+BX79/$CH79*$CI79</f>
        <v>8.5736531655112653</v>
      </c>
      <c r="DC79" s="63">
        <f t="shared" ref="DC79" si="380">+BY79/$CH79*$CI79</f>
        <v>11.449608957065411</v>
      </c>
      <c r="DD79" s="63">
        <f t="shared" ref="DD79" si="381">+BZ79/$CH79*$CI79</f>
        <v>8.1005052905207631</v>
      </c>
      <c r="DE79" s="63">
        <f t="shared" ref="DE79" si="382">+CA79/$CH79*$CI79</f>
        <v>8.8457461100473864</v>
      </c>
      <c r="DF79" s="63">
        <f t="shared" ref="DF79" si="383">+CB79/$CH79*$CI79</f>
        <v>16.542553587874529</v>
      </c>
      <c r="DG79" s="63">
        <f t="shared" ref="DG79" si="384">+CC79/$CH79*$CI79</f>
        <v>3.1409293244688921</v>
      </c>
      <c r="DH79" s="63">
        <f t="shared" ref="DH79" si="385">+CD79/$CH79*$CI79</f>
        <v>10.116602348248904</v>
      </c>
      <c r="DI79" s="63">
        <f t="shared" ref="DI79" si="386">+CE79/$CH79*$CI79</f>
        <v>3.3387553969985171</v>
      </c>
      <c r="DJ79" s="63">
        <f t="shared" ref="DJ79" si="387">+CF79/$CH79*$CI79</f>
        <v>10.854723103961524</v>
      </c>
      <c r="DK79" s="63">
        <f t="shared" ref="DK79" si="388">+CG79/$CH79*$CI79</f>
        <v>5.0298372347365827</v>
      </c>
      <c r="DL79" s="63">
        <f t="shared" ref="DL79" si="389">+SUM(CZ79:DK79)</f>
        <v>108.23750474423548</v>
      </c>
      <c r="DM79" s="63">
        <f t="shared" ref="DM79" si="390">+(H79/H67-1)*100</f>
        <v>108.23750474423548</v>
      </c>
      <c r="DN79" s="63"/>
      <c r="DO79" s="61">
        <f t="shared" ref="DO79" si="391">+A79</f>
        <v>45017</v>
      </c>
      <c r="DP79" s="63">
        <f t="shared" ref="DP79" si="392">+CK79-CZ79</f>
        <v>22.995256384270188</v>
      </c>
      <c r="DQ79" s="63">
        <f t="shared" ref="DQ79" si="393">+CL79-DA79</f>
        <v>0.33727544871043214</v>
      </c>
      <c r="DR79" s="63">
        <f t="shared" ref="DR79" si="394">+CM79-DB79</f>
        <v>2.2900329204180263</v>
      </c>
      <c r="DS79" s="63">
        <f t="shared" ref="DS79" si="395">+CN79-DC79</f>
        <v>-0.33885887436405149</v>
      </c>
      <c r="DT79" s="63">
        <f t="shared" ref="DT79" si="396">+CO79-DD79</f>
        <v>-3.4765197607190377</v>
      </c>
      <c r="DU79" s="63">
        <f t="shared" ref="DU79" si="397">+CP79-DE79</f>
        <v>-4.2295847005520182</v>
      </c>
      <c r="DV79" s="63">
        <f t="shared" ref="DV79" si="398">+CQ79-DF79</f>
        <v>-5.6964143091905068</v>
      </c>
      <c r="DW79" s="63">
        <f t="shared" ref="DW79" si="399">+CR79-DG79</f>
        <v>0.29885381606204975</v>
      </c>
      <c r="DX79" s="63">
        <f t="shared" ref="DX79" si="400">+CS79-DH79</f>
        <v>-2.3316118868238043</v>
      </c>
      <c r="DY79" s="63">
        <f t="shared" ref="DY79" si="401">+CT79-DI79</f>
        <v>-2.0065948637057969</v>
      </c>
      <c r="DZ79" s="63">
        <f t="shared" ref="DZ79" si="402">+CU79-DJ79</f>
        <v>-5.0167572017492628</v>
      </c>
      <c r="EA79" s="63">
        <f t="shared" ref="EA79" si="403">+CV79-DK79</f>
        <v>-1.4567733500846947</v>
      </c>
      <c r="EB79" s="63">
        <f t="shared" ref="EB79" si="404">+CW79-DL79</f>
        <v>1.3683036222715259</v>
      </c>
      <c r="EC79" s="63"/>
      <c r="ED79" s="81">
        <f>+'Infla Interanual PondENGHO'!CI80</f>
        <v>1.3683036222715383E-2</v>
      </c>
      <c r="EE79" s="55">
        <f t="shared" ref="EE79" si="405">+ED79*100</f>
        <v>1.3683036222715383</v>
      </c>
    </row>
    <row r="80" spans="1:148" x14ac:dyDescent="0.3">
      <c r="A80" s="61">
        <f>+'Indice PondENGHO'!A79</f>
        <v>45047</v>
      </c>
      <c r="B80" s="55">
        <f>+'Indice PondENGHO'!B79</f>
        <v>5</v>
      </c>
      <c r="C80" s="55">
        <f>+'Indice PondENGHO'!C79</f>
        <v>2023</v>
      </c>
      <c r="D80" s="62">
        <f>+'Indice PondENGHO'!BL79</f>
        <v>1642.893798828125</v>
      </c>
      <c r="E80" s="62">
        <f>+'Indice PondENGHO'!BM79</f>
        <v>1622.9095458984375</v>
      </c>
      <c r="F80" s="62">
        <f>+'Indice PondENGHO'!BN79</f>
        <v>1619.5450439453125</v>
      </c>
      <c r="G80" s="62">
        <f>+'Indice PondENGHO'!BO79</f>
        <v>1610.3856201171875</v>
      </c>
      <c r="H80" s="62">
        <f>+'Indice PondENGHO'!BP79</f>
        <v>1594.33447265625</v>
      </c>
      <c r="I80" s="62">
        <f>+'Indice PondENGHO'!CD79</f>
        <v>1612.7342529296875</v>
      </c>
      <c r="K80" s="63">
        <f t="shared" ref="K80" si="406">100*D$1*(D80-D68)/$I68</f>
        <v>14.215874947107118</v>
      </c>
      <c r="L80" s="63">
        <f t="shared" ref="L80" si="407">100*E$1*(E80-E68)/$I68</f>
        <v>17.828563625093931</v>
      </c>
      <c r="M80" s="63">
        <f t="shared" ref="M80" si="408">100*F$1*(F80-F68)/$I68</f>
        <v>20.255382335279808</v>
      </c>
      <c r="N80" s="63">
        <f t="shared" ref="N80" si="409">100*G$1*(G80-G68)/$I68</f>
        <v>25.349847796366195</v>
      </c>
      <c r="O80" s="63">
        <f t="shared" ref="O80" si="410">100*H$1*(H80-H68)/$I68</f>
        <v>36.444830653048733</v>
      </c>
      <c r="P80" s="63">
        <f t="shared" ref="P80" si="411">+SUM(K80:O80)</f>
        <v>114.09449935689577</v>
      </c>
      <c r="Q80" s="63">
        <f t="shared" ref="Q80" si="412">100*(I80/I68-1)</f>
        <v>114.09472610491007</v>
      </c>
      <c r="S80" s="62">
        <f>+'Indice PondENGHO'!D79</f>
        <v>1768.325927734375</v>
      </c>
      <c r="T80" s="62">
        <f>+'Indice PondENGHO'!P79</f>
        <v>1764.76611328125</v>
      </c>
      <c r="U80" s="62">
        <f>+'Indice PondENGHO'!AB79</f>
        <v>1762.0538330078125</v>
      </c>
      <c r="V80" s="62">
        <f>+'Indice PondENGHO'!AN79</f>
        <v>1758.5146484375</v>
      </c>
      <c r="W80" s="62">
        <f>+'Indice PondENGHO'!AZ79</f>
        <v>1753.52587890625</v>
      </c>
      <c r="Y80" s="63">
        <f t="shared" ref="Y80" si="413">+S$1*(S80-S68)/D68</f>
        <v>42.763669136864159</v>
      </c>
      <c r="Z80" s="63">
        <f t="shared" ref="Z80" si="414">+T$1*(T80-T68)/E68</f>
        <v>34.763320081032965</v>
      </c>
      <c r="AA80" s="63">
        <f t="shared" ref="AA80" si="415">+U$1*(U80-U68)/F68</f>
        <v>31.933414637720162</v>
      </c>
      <c r="AB80" s="63">
        <f t="shared" ref="AB80" si="416">+V$1*(V80-V68)/G68</f>
        <v>26.610323387085696</v>
      </c>
      <c r="AC80" s="63">
        <f t="shared" ref="AC80" si="417">+W$1*(W80-W68)/H68</f>
        <v>20.027885238177038</v>
      </c>
      <c r="AE80" s="62">
        <f>+'Indice PondENGHO'!D79</f>
        <v>1768.325927734375</v>
      </c>
      <c r="AF80" s="62">
        <f>+'Indice PondENGHO'!E79</f>
        <v>1330.5677490234375</v>
      </c>
      <c r="AG80" s="62">
        <f>+'Indice PondENGHO'!F79</f>
        <v>1872.0367431640625</v>
      </c>
      <c r="AH80" s="62">
        <f>+'Indice PondENGHO'!G79</f>
        <v>1251.7835693359375</v>
      </c>
      <c r="AI80" s="62">
        <f>+'Indice PondENGHO'!H79</f>
        <v>1611.5216064453125</v>
      </c>
      <c r="AJ80" s="62">
        <f>+'Indice PondENGHO'!I79</f>
        <v>1705.6087646484375</v>
      </c>
      <c r="AK80" s="62">
        <f>+'Indice PondENGHO'!J79</f>
        <v>1612.5859375</v>
      </c>
      <c r="AL80" s="62">
        <f>+'Indice PondENGHO'!K79</f>
        <v>1136.502197265625</v>
      </c>
      <c r="AM80" s="62">
        <f>+'Indice PondENGHO'!L79</f>
        <v>1473.64990234375</v>
      </c>
      <c r="AN80" s="62">
        <f>+'Indice PondENGHO'!M79</f>
        <v>1212.02197265625</v>
      </c>
      <c r="AO80" s="62">
        <f>+'Indice PondENGHO'!N79</f>
        <v>1797.538330078125</v>
      </c>
      <c r="AP80" s="62">
        <f>+'Indice PondENGHO'!O79</f>
        <v>1383.9639892578125</v>
      </c>
      <c r="AQ80" s="62">
        <f t="shared" ref="AQ80" si="418">+D80</f>
        <v>1642.893798828125</v>
      </c>
      <c r="AR80" s="62"/>
      <c r="AS80" s="62">
        <f>+'Indice PondENGHO'!AZ79</f>
        <v>1753.52587890625</v>
      </c>
      <c r="AT80" s="62">
        <f>+'Indice PondENGHO'!BA79</f>
        <v>1313.709228515625</v>
      </c>
      <c r="AU80" s="62">
        <f>+'Indice PondENGHO'!BB79</f>
        <v>1922.65869140625</v>
      </c>
      <c r="AV80" s="62">
        <f>+'Indice PondENGHO'!BC79</f>
        <v>1214.342041015625</v>
      </c>
      <c r="AW80" s="62">
        <f>+'Indice PondENGHO'!BD79</f>
        <v>1619.2374267578125</v>
      </c>
      <c r="AX80" s="62">
        <f>+'Indice PondENGHO'!BE79</f>
        <v>1643.25048828125</v>
      </c>
      <c r="AY80" s="62">
        <f>+'Indice PondENGHO'!BF79</f>
        <v>1598.945556640625</v>
      </c>
      <c r="AZ80" s="62">
        <f>+'Indice PondENGHO'!BG79</f>
        <v>1117.7662353515625</v>
      </c>
      <c r="BA80" s="62">
        <f>+'Indice PondENGHO'!BH79</f>
        <v>1487.1549072265625</v>
      </c>
      <c r="BB80" s="62">
        <f>+'Indice PondENGHO'!BI79</f>
        <v>1267.480224609375</v>
      </c>
      <c r="BC80" s="62">
        <f>+'Indice PondENGHO'!BJ79</f>
        <v>1764.1634521484375</v>
      </c>
      <c r="BD80" s="62">
        <f>+'Indice PondENGHO'!BK79</f>
        <v>1377.47119140625</v>
      </c>
      <c r="BE80" s="62">
        <f t="shared" ref="BE80" si="419">+H80</f>
        <v>1594.33447265625</v>
      </c>
      <c r="BG80" s="63">
        <f t="shared" ref="BG80" si="420">+AE$1*(AE80-AE68)/$AQ68</f>
        <v>42.763669136864159</v>
      </c>
      <c r="BH80" s="63">
        <f t="shared" ref="BH80" si="421">+AF$1*(AF80-AF68)/$AQ68</f>
        <v>2.1087812792937468</v>
      </c>
      <c r="BI80" s="63">
        <f t="shared" ref="BI80" si="422">+AG$1*(AG80-AG68)/$AQ68</f>
        <v>10.808001540040795</v>
      </c>
      <c r="BJ80" s="63">
        <f t="shared" ref="BJ80" si="423">+AH$1*(AH80-AH68)/$AQ68</f>
        <v>12.085488413407061</v>
      </c>
      <c r="BK80" s="63">
        <f t="shared" ref="BK80" si="424">+AI$1*(AI80-AI68)/$AQ68</f>
        <v>4.707872518755968</v>
      </c>
      <c r="BL80" s="63">
        <f t="shared" ref="BL80" si="425">+AJ$1*(AJ80-AJ68)/$AQ68</f>
        <v>4.7195738762256054</v>
      </c>
      <c r="BM80" s="63">
        <f t="shared" ref="BM80" si="426">+AK$1*(AK80-AK68)/$AQ68</f>
        <v>10.735774666014258</v>
      </c>
      <c r="BN80" s="63">
        <f t="shared" ref="BN80" si="427">+AL$1*(AL80-AL68)/$AQ68</f>
        <v>3.4851496608361909</v>
      </c>
      <c r="BO80" s="63">
        <f t="shared" ref="BO80" si="428">+AM$1*(AM80-AM68)/$AQ68</f>
        <v>7.7798210449147298</v>
      </c>
      <c r="BP80" s="63">
        <f t="shared" ref="BP80" si="429">+AN$1*(AN80-AN68)/$AQ68</f>
        <v>1.3026551713865921</v>
      </c>
      <c r="BQ80" s="63">
        <f t="shared" ref="BQ80" si="430">+AO$1*(AO80-AO68)/$AQ68</f>
        <v>5.9141170326956569</v>
      </c>
      <c r="BR80" s="63">
        <f t="shared" ref="BR80" si="431">+AP$1*(AP80-AP68)/$AQ68</f>
        <v>3.5583857302237645</v>
      </c>
      <c r="BS80" s="63">
        <f t="shared" ref="BS80" si="432">+SUM(BG80:BR80)</f>
        <v>109.96929007065852</v>
      </c>
      <c r="BT80" s="55">
        <f t="shared" ref="BT80" si="433">+(D80/D68-1)*100</f>
        <v>114.45343326064892</v>
      </c>
      <c r="BV80" s="63">
        <f t="shared" ref="BV80" si="434">+AS$1*(AS80-AS68)/$BE68</f>
        <v>20.027885238177038</v>
      </c>
      <c r="BW80" s="63">
        <f t="shared" ref="BW80" si="435">+AT$1*(AT80-AT68)/$BE68</f>
        <v>1.7690583476234232</v>
      </c>
      <c r="BX80" s="63">
        <f t="shared" ref="BX80" si="436">+AU$1*(AU80-AU68)/$BE68</f>
        <v>8.5538265586347801</v>
      </c>
      <c r="BY80" s="63">
        <f t="shared" ref="BY80" si="437">+AV$1*(AV80-AV68)/$BE68</f>
        <v>12.507624790033939</v>
      </c>
      <c r="BZ80" s="63">
        <f t="shared" ref="BZ80" si="438">+AW$1*(AW80-AW68)/$BE68</f>
        <v>8.2240999449463317</v>
      </c>
      <c r="CA80" s="63">
        <f t="shared" ref="CA80" si="439">+AX$1*(AX80-AX68)/$BE68</f>
        <v>8.9251575097928253</v>
      </c>
      <c r="CB80" s="63">
        <f t="shared" ref="CB80" si="440">+AY$1*(AY80-AY68)/$BE68</f>
        <v>16.541536258022997</v>
      </c>
      <c r="CC80" s="63">
        <f t="shared" ref="CC80" si="441">+AZ$1*(AZ80-AZ68)/$BE68</f>
        <v>3.181313977085833</v>
      </c>
      <c r="CD80" s="63">
        <f t="shared" ref="CD80" si="442">+BA$1*(BA80-BA68)/$BE68</f>
        <v>10.286864727274462</v>
      </c>
      <c r="CE80" s="63">
        <f t="shared" ref="CE80" si="443">+BB$1*(BB80-BB68)/$BE68</f>
        <v>3.2666977748181032</v>
      </c>
      <c r="CF80" s="63">
        <f t="shared" ref="CF80" si="444">+BC$1*(BC80-BC68)/$BE68</f>
        <v>11.069408584623758</v>
      </c>
      <c r="CG80" s="63">
        <f t="shared" ref="CG80" si="445">+BD$1*(BD80-BD68)/$BE68</f>
        <v>4.9819228140571736</v>
      </c>
      <c r="CH80" s="63">
        <f t="shared" ref="CH80" si="446">+SUM(BV80:CG80)</f>
        <v>109.33539652509066</v>
      </c>
      <c r="CI80" s="55">
        <f t="shared" ref="CI80" si="447">(H80/H68-1)*100</f>
        <v>114.0483274263274</v>
      </c>
      <c r="CK80" s="63">
        <f t="shared" ref="CK80" si="448">+BG80/$BS80*$BT80</f>
        <v>44.507414282584953</v>
      </c>
      <c r="CL80" s="63">
        <f t="shared" ref="CL80" si="449">+BH80/$BS80*$BT80</f>
        <v>2.1947696239184009</v>
      </c>
      <c r="CM80" s="63">
        <f t="shared" ref="CM80" si="450">+BI80/$BS80*$BT80</f>
        <v>11.248712091796106</v>
      </c>
      <c r="CN80" s="63">
        <f t="shared" ref="CN80" si="451">+BJ80/$BS80*$BT80</f>
        <v>12.578290181353973</v>
      </c>
      <c r="CO80" s="63">
        <f t="shared" ref="CO80" si="452">+BK80/$BS80*$BT80</f>
        <v>4.8998422448563934</v>
      </c>
      <c r="CP80" s="63">
        <f t="shared" ref="CP80" si="453">+BL80/$BS80*$BT80</f>
        <v>4.9120207406468968</v>
      </c>
      <c r="CQ80" s="63">
        <f t="shared" ref="CQ80" si="454">+BM80/$BS80*$BT80</f>
        <v>11.173540071491983</v>
      </c>
      <c r="CR80" s="63">
        <f t="shared" ref="CR80" si="455">+BN80/$BS80*$BT80</f>
        <v>3.6272612458768383</v>
      </c>
      <c r="CS80" s="63">
        <f t="shared" ref="CS80" si="456">+BO80/$BS80*$BT80</f>
        <v>8.0970535335075304</v>
      </c>
      <c r="CT80" s="63">
        <f t="shared" ref="CT80" si="457">+BP80/$BS80*$BT80</f>
        <v>1.3557726582042826</v>
      </c>
      <c r="CU80" s="63">
        <f t="shared" ref="CU80" si="458">+BQ80/$BS80*$BT80</f>
        <v>6.1552729735945091</v>
      </c>
      <c r="CV80" s="63">
        <f t="shared" ref="CV80" si="459">+BR80/$BS80*$BT80</f>
        <v>3.7034836128170729</v>
      </c>
      <c r="CW80" s="63">
        <f t="shared" ref="CW80" si="460">+SUM(CK80:CV80)</f>
        <v>114.45343326064894</v>
      </c>
      <c r="CX80" s="63"/>
      <c r="CY80" s="63"/>
      <c r="CZ80" s="63">
        <f t="shared" ref="CZ80" si="461">+BV80/$CH80*$CI80</f>
        <v>20.891192476503711</v>
      </c>
      <c r="DA80" s="63">
        <f t="shared" ref="DA80" si="462">+BW80/$CH80*$CI80</f>
        <v>1.8453140709992646</v>
      </c>
      <c r="DB80" s="63">
        <f t="shared" ref="DB80" si="463">+BX80/$CH80*$CI80</f>
        <v>8.9225414926201161</v>
      </c>
      <c r="DC80" s="63">
        <f t="shared" ref="DC80" si="464">+BY80/$CH80*$CI80</f>
        <v>13.046769232250309</v>
      </c>
      <c r="DD80" s="63">
        <f t="shared" ref="DD80" si="465">+BZ80/$CH80*$CI80</f>
        <v>8.5786019268959954</v>
      </c>
      <c r="DE80" s="63">
        <f t="shared" ref="DE80" si="466">+CA80/$CH80*$CI80</f>
        <v>9.3098787616762877</v>
      </c>
      <c r="DF80" s="63">
        <f t="shared" ref="DF80" si="467">+CB80/$CH80*$CI80</f>
        <v>17.254563510514593</v>
      </c>
      <c r="DG80" s="63">
        <f t="shared" ref="DG80" si="468">+CC80/$CH80*$CI80</f>
        <v>3.3184453492275483</v>
      </c>
      <c r="DH80" s="63">
        <f t="shared" ref="DH80" si="469">+CD80/$CH80*$CI80</f>
        <v>10.730282725387163</v>
      </c>
      <c r="DI80" s="63">
        <f t="shared" ref="DI80" si="470">+CE80/$CH80*$CI80</f>
        <v>3.4075096379223675</v>
      </c>
      <c r="DJ80" s="63">
        <f t="shared" ref="DJ80" si="471">+CF80/$CH80*$CI80</f>
        <v>11.546558340649169</v>
      </c>
      <c r="DK80" s="63">
        <f t="shared" ref="DK80" si="472">+CG80/$CH80*$CI80</f>
        <v>5.1966699016808802</v>
      </c>
      <c r="DL80" s="63">
        <f t="shared" ref="DL80" si="473">+SUM(CZ80:DK80)</f>
        <v>114.0483274263274</v>
      </c>
      <c r="DM80" s="63">
        <f t="shared" ref="DM80" si="474">+(H80/H68-1)*100</f>
        <v>114.0483274263274</v>
      </c>
      <c r="DN80" s="63"/>
      <c r="DO80" s="61">
        <f t="shared" ref="DO80" si="475">+A80</f>
        <v>45047</v>
      </c>
      <c r="DP80" s="63">
        <f t="shared" ref="DP80" si="476">+CK80-CZ80</f>
        <v>23.616221806081242</v>
      </c>
      <c r="DQ80" s="63">
        <f t="shared" ref="DQ80" si="477">+CL80-DA80</f>
        <v>0.34945555291913633</v>
      </c>
      <c r="DR80" s="63">
        <f t="shared" ref="DR80" si="478">+CM80-DB80</f>
        <v>2.32617059917599</v>
      </c>
      <c r="DS80" s="63">
        <f t="shared" ref="DS80" si="479">+CN80-DC80</f>
        <v>-0.46847905089633635</v>
      </c>
      <c r="DT80" s="63">
        <f t="shared" ref="DT80" si="480">+CO80-DD80</f>
        <v>-3.678759682039602</v>
      </c>
      <c r="DU80" s="63">
        <f t="shared" ref="DU80" si="481">+CP80-DE80</f>
        <v>-4.3978580210293909</v>
      </c>
      <c r="DV80" s="63">
        <f t="shared" ref="DV80" si="482">+CQ80-DF80</f>
        <v>-6.0810234390226103</v>
      </c>
      <c r="DW80" s="63">
        <f t="shared" ref="DW80" si="483">+CR80-DG80</f>
        <v>0.30881589664928999</v>
      </c>
      <c r="DX80" s="63">
        <f t="shared" ref="DX80" si="484">+CS80-DH80</f>
        <v>-2.6332291918796322</v>
      </c>
      <c r="DY80" s="63">
        <f t="shared" ref="DY80" si="485">+CT80-DI80</f>
        <v>-2.0517369797180849</v>
      </c>
      <c r="DZ80" s="63">
        <f t="shared" ref="DZ80" si="486">+CU80-DJ80</f>
        <v>-5.3912853670546594</v>
      </c>
      <c r="EA80" s="63">
        <f t="shared" ref="EA80" si="487">+CV80-DK80</f>
        <v>-1.4931862888638072</v>
      </c>
      <c r="EB80" s="63">
        <f t="shared" ref="EB80" si="488">+CW80-DL80</f>
        <v>0.40510583432153169</v>
      </c>
      <c r="EC80" s="63"/>
      <c r="ED80" s="81">
        <f>+'Infla Interanual PondENGHO'!CI81</f>
        <v>4.0510583432151748E-3</v>
      </c>
      <c r="EE80" s="55">
        <f t="shared" ref="EE80" si="489">+ED80*100</f>
        <v>0.40510583432151748</v>
      </c>
    </row>
    <row r="81" spans="1:135" x14ac:dyDescent="0.3">
      <c r="A81" s="61">
        <f>+'Indice PondENGHO'!A80</f>
        <v>45078</v>
      </c>
      <c r="B81" s="55">
        <f>+'Indice PondENGHO'!B80</f>
        <v>6</v>
      </c>
      <c r="C81" s="55">
        <f>+'Indice PondENGHO'!C80</f>
        <v>2023</v>
      </c>
      <c r="D81" s="62">
        <f>+'Indice PondENGHO'!BL80</f>
        <v>1741.228759765625</v>
      </c>
      <c r="E81" s="62">
        <f>+'Indice PondENGHO'!BM80</f>
        <v>1720.682373046875</v>
      </c>
      <c r="F81" s="62">
        <f>+'Indice PondENGHO'!BN80</f>
        <v>1718.0120849609375</v>
      </c>
      <c r="G81" s="62">
        <f>+'Indice PondENGHO'!BO80</f>
        <v>1710.0357666015625</v>
      </c>
      <c r="H81" s="62">
        <f>+'Indice PondENGHO'!BP80</f>
        <v>1695.9107666015625</v>
      </c>
      <c r="I81" s="62">
        <f>+'Indice PondENGHO'!CD80</f>
        <v>1712.345458984375</v>
      </c>
      <c r="K81" s="63">
        <f t="shared" ref="K81" si="490">100*D$1*(D81-D69)/$I69</f>
        <v>14.35383839647092</v>
      </c>
      <c r="L81" s="63">
        <f t="shared" ref="L81" si="491">100*E$1*(E81-E69)/$I69</f>
        <v>18.008089980275468</v>
      </c>
      <c r="M81" s="63">
        <f t="shared" ref="M81" si="492">100*F$1*(F81-F69)/$I69</f>
        <v>20.472438589214558</v>
      </c>
      <c r="N81" s="63">
        <f t="shared" ref="N81" si="493">100*G$1*(G81-G69)/$I69</f>
        <v>25.665018857439392</v>
      </c>
      <c r="O81" s="63">
        <f t="shared" ref="O81" si="494">100*H$1*(H81-H69)/$I69</f>
        <v>36.989083498206774</v>
      </c>
      <c r="P81" s="63">
        <f t="shared" ref="P81" si="495">+SUM(K81:O81)</f>
        <v>115.48846932160711</v>
      </c>
      <c r="Q81" s="63">
        <f t="shared" ref="Q81" si="496">100*(I81/I69-1)</f>
        <v>115.48864572300816</v>
      </c>
      <c r="S81" s="62">
        <f>+'Indice PondENGHO'!D80</f>
        <v>1858.3084716796875</v>
      </c>
      <c r="T81" s="62">
        <f>+'Indice PondENGHO'!P80</f>
        <v>1851.285400390625</v>
      </c>
      <c r="U81" s="62">
        <f>+'Indice PondENGHO'!AB80</f>
        <v>1846.5478515625</v>
      </c>
      <c r="V81" s="62">
        <f>+'Indice PondENGHO'!AN80</f>
        <v>1842.0325927734375</v>
      </c>
      <c r="W81" s="62">
        <f>+'Indice PondENGHO'!AZ80</f>
        <v>1834.9248046875</v>
      </c>
      <c r="Y81" s="63">
        <f t="shared" ref="Y81" si="497">+S$1*(S81-S69)/D69</f>
        <v>42.639750192998768</v>
      </c>
      <c r="Z81" s="63">
        <f t="shared" ref="Z81" si="498">+T$1*(T81-T69)/E69</f>
        <v>34.52936302939127</v>
      </c>
      <c r="AA81" s="63">
        <f t="shared" ref="AA81" si="499">+U$1*(U81-U69)/F69</f>
        <v>31.642192404942325</v>
      </c>
      <c r="AB81" s="63">
        <f t="shared" ref="AB81" si="500">+V$1*(V81-V69)/G69</f>
        <v>26.336482687927514</v>
      </c>
      <c r="AC81" s="63">
        <f t="shared" ref="AC81" si="501">+W$1*(W81-W69)/H69</f>
        <v>19.76240164014968</v>
      </c>
      <c r="AE81" s="62">
        <f>+'Indice PondENGHO'!D80</f>
        <v>1858.3084716796875</v>
      </c>
      <c r="AF81" s="62">
        <f>+'Indice PondENGHO'!E80</f>
        <v>1390.5400390625</v>
      </c>
      <c r="AG81" s="62">
        <f>+'Indice PondENGHO'!F80</f>
        <v>1956.7996826171875</v>
      </c>
      <c r="AH81" s="62">
        <f>+'Indice PondENGHO'!G80</f>
        <v>1370.6092529296875</v>
      </c>
      <c r="AI81" s="62">
        <f>+'Indice PondENGHO'!H80</f>
        <v>1731.0113525390625</v>
      </c>
      <c r="AJ81" s="62">
        <f>+'Indice PondENGHO'!I80</f>
        <v>1854.0955810546875</v>
      </c>
      <c r="AK81" s="62">
        <f>+'Indice PondENGHO'!J80</f>
        <v>1714.9901123046875</v>
      </c>
      <c r="AL81" s="62">
        <f>+'Indice PondENGHO'!K80</f>
        <v>1251.7462158203125</v>
      </c>
      <c r="AM81" s="62">
        <f>+'Indice PondENGHO'!L80</f>
        <v>1570.01220703125</v>
      </c>
      <c r="AN81" s="62">
        <f>+'Indice PondENGHO'!M80</f>
        <v>1326.018310546875</v>
      </c>
      <c r="AO81" s="62">
        <f>+'Indice PondENGHO'!N80</f>
        <v>1901.427734375</v>
      </c>
      <c r="AP81" s="62">
        <f>+'Indice PondENGHO'!O80</f>
        <v>1476.124267578125</v>
      </c>
      <c r="AQ81" s="62">
        <f t="shared" ref="AQ81" si="502">+D81</f>
        <v>1741.228759765625</v>
      </c>
      <c r="AR81" s="62"/>
      <c r="AS81" s="62">
        <f>+'Indice PondENGHO'!AZ80</f>
        <v>1834.9248046875</v>
      </c>
      <c r="AT81" s="62">
        <f>+'Indice PondENGHO'!BA80</f>
        <v>1370.4686279296875</v>
      </c>
      <c r="AU81" s="62">
        <f>+'Indice PondENGHO'!BB80</f>
        <v>2008.92578125</v>
      </c>
      <c r="AV81" s="62">
        <f>+'Indice PondENGHO'!BC80</f>
        <v>1309.0809326171875</v>
      </c>
      <c r="AW81" s="62">
        <f>+'Indice PondENGHO'!BD80</f>
        <v>1741.77734375</v>
      </c>
      <c r="AX81" s="62">
        <f>+'Indice PondENGHO'!BE80</f>
        <v>1783.6688232421875</v>
      </c>
      <c r="AY81" s="62">
        <f>+'Indice PondENGHO'!BF80</f>
        <v>1702.89501953125</v>
      </c>
      <c r="AZ81" s="62">
        <f>+'Indice PondENGHO'!BG80</f>
        <v>1233.3719482421875</v>
      </c>
      <c r="BA81" s="62">
        <f>+'Indice PondENGHO'!BH80</f>
        <v>1582.1529541015625</v>
      </c>
      <c r="BB81" s="62">
        <f>+'Indice PondENGHO'!BI80</f>
        <v>1385.1417236328125</v>
      </c>
      <c r="BC81" s="62">
        <f>+'Indice PondENGHO'!BJ80</f>
        <v>1880.280517578125</v>
      </c>
      <c r="BD81" s="62">
        <f>+'Indice PondENGHO'!BK80</f>
        <v>1466.788330078125</v>
      </c>
      <c r="BE81" s="62">
        <f t="shared" ref="BE81" si="503">+H81</f>
        <v>1695.9107666015625</v>
      </c>
      <c r="BG81" s="63">
        <f t="shared" ref="BG81" si="504">+AE$1*(AE81-AE69)/$AQ69</f>
        <v>42.639750192998768</v>
      </c>
      <c r="BH81" s="63">
        <f t="shared" ref="BH81" si="505">+AF$1*(AF81-AF69)/$AQ69</f>
        <v>2.0562675470472409</v>
      </c>
      <c r="BI81" s="63">
        <f t="shared" ref="BI81" si="506">+AG$1*(AG81-AG69)/$AQ69</f>
        <v>10.618143011055713</v>
      </c>
      <c r="BJ81" s="63">
        <f t="shared" ref="BJ81" si="507">+AH$1*(AH81-AH69)/$AQ69</f>
        <v>12.856728859461894</v>
      </c>
      <c r="BK81" s="63">
        <f t="shared" ref="BK81" si="508">+AI$1*(AI81-AI69)/$AQ69</f>
        <v>4.8706704098855074</v>
      </c>
      <c r="BL81" s="63">
        <f t="shared" ref="BL81" si="509">+AJ$1*(AJ81-AJ69)/$AQ69</f>
        <v>4.9281157172344097</v>
      </c>
      <c r="BM81" s="63">
        <f t="shared" ref="BM81" si="510">+AK$1*(AK81-AK69)/$AQ69</f>
        <v>10.971114498348102</v>
      </c>
      <c r="BN81" s="63">
        <f t="shared" ref="BN81" si="511">+AL$1*(AL81-AL69)/$AQ69</f>
        <v>4.0030035114557565</v>
      </c>
      <c r="BO81" s="63">
        <f t="shared" ref="BO81" si="512">+AM$1*(AM81-AM69)/$AQ69</f>
        <v>8.0271410002507189</v>
      </c>
      <c r="BP81" s="63">
        <f t="shared" ref="BP81" si="513">+AN$1*(AN81-AN69)/$AQ69</f>
        <v>1.4166146953951373</v>
      </c>
      <c r="BQ81" s="63">
        <f t="shared" ref="BQ81" si="514">+AO$1*(AO81-AO69)/$AQ69</f>
        <v>5.9140199910062732</v>
      </c>
      <c r="BR81" s="63">
        <f t="shared" ref="BR81" si="515">+AP$1*(AP81-AP69)/$AQ69</f>
        <v>3.649074704478295</v>
      </c>
      <c r="BS81" s="63">
        <f t="shared" ref="BS81" si="516">+SUM(BG81:BR81)</f>
        <v>111.95064413861782</v>
      </c>
      <c r="BT81" s="55">
        <f t="shared" ref="BT81" si="517">+(D81/D69-1)*100</f>
        <v>115.68326698136788</v>
      </c>
      <c r="BV81" s="63">
        <f t="shared" ref="BV81" si="518">+AS$1*(AS81-AS69)/$BE69</f>
        <v>19.76240164014968</v>
      </c>
      <c r="BW81" s="63">
        <f t="shared" ref="BW81" si="519">+AT$1*(AT81-AT69)/$BE69</f>
        <v>1.7138228198571999</v>
      </c>
      <c r="BX81" s="63">
        <f t="shared" ref="BX81" si="520">+AU$1*(AU81-AU69)/$BE69</f>
        <v>8.3721168753438686</v>
      </c>
      <c r="BY81" s="63">
        <f t="shared" ref="BY81" si="521">+AV$1*(AV81-AV69)/$BE69</f>
        <v>12.879176416884297</v>
      </c>
      <c r="BZ81" s="63">
        <f t="shared" ref="BZ81" si="522">+AW$1*(AW81-AW69)/$BE69</f>
        <v>8.5109101040622708</v>
      </c>
      <c r="CA81" s="63">
        <f t="shared" ref="CA81" si="523">+AX$1*(AX81-AX69)/$BE69</f>
        <v>9.2606099333643641</v>
      </c>
      <c r="CB81" s="63">
        <f t="shared" ref="CB81" si="524">+AY$1*(AY81-AY69)/$BE69</f>
        <v>16.989023021633145</v>
      </c>
      <c r="CC81" s="63">
        <f t="shared" ref="CC81" si="525">+AZ$1*(AZ81-AZ69)/$BE69</f>
        <v>3.6727508076403765</v>
      </c>
      <c r="CD81" s="63">
        <f t="shared" ref="CD81" si="526">+BA$1*(BA81-BA69)/$BE69</f>
        <v>10.538975710465404</v>
      </c>
      <c r="CE81" s="63">
        <f t="shared" ref="CE81" si="527">+BB$1*(BB81-BB69)/$BE69</f>
        <v>3.5216168082096067</v>
      </c>
      <c r="CF81" s="63">
        <f t="shared" ref="CF81" si="528">+BC$1*(BC81-BC69)/$BE69</f>
        <v>11.196128381940483</v>
      </c>
      <c r="CG81" s="63">
        <f t="shared" ref="CG81" si="529">+BD$1*(BD81-BD69)/$BE69</f>
        <v>5.0816826604342911</v>
      </c>
      <c r="CH81" s="63">
        <f t="shared" ref="CH81" si="530">+SUM(BV81:CG81)</f>
        <v>111.49921517998497</v>
      </c>
      <c r="CI81" s="55">
        <f t="shared" ref="CI81" si="531">(H81/H69-1)*100</f>
        <v>115.65294855469349</v>
      </c>
      <c r="CK81" s="63">
        <f t="shared" ref="CK81" si="532">+BG81/$BS81*$BT81</f>
        <v>44.061431209701745</v>
      </c>
      <c r="CL81" s="63">
        <f t="shared" ref="CL81" si="533">+BH81/$BS81*$BT81</f>
        <v>2.1248269669234729</v>
      </c>
      <c r="CM81" s="63">
        <f t="shared" ref="CM81" si="534">+BI81/$BS81*$BT81</f>
        <v>10.97216976503829</v>
      </c>
      <c r="CN81" s="63">
        <f t="shared" ref="CN81" si="535">+BJ81/$BS81*$BT81</f>
        <v>13.285393832255179</v>
      </c>
      <c r="CO81" s="63">
        <f t="shared" ref="CO81" si="536">+BK81/$BS81*$BT81</f>
        <v>5.033066756698255</v>
      </c>
      <c r="CP81" s="63">
        <f t="shared" ref="CP81" si="537">+BL81/$BS81*$BT81</f>
        <v>5.0924273872511385</v>
      </c>
      <c r="CQ81" s="63">
        <f t="shared" ref="CQ81" si="538">+BM81/$BS81*$BT81</f>
        <v>11.336909915623725</v>
      </c>
      <c r="CR81" s="63">
        <f t="shared" ref="CR81" si="539">+BN81/$BS81*$BT81</f>
        <v>4.1364703839461692</v>
      </c>
      <c r="CS81" s="63">
        <f t="shared" ref="CS81" si="540">+BO81/$BS81*$BT81</f>
        <v>8.2947793875958773</v>
      </c>
      <c r="CT81" s="63">
        <f t="shared" ref="CT81" si="541">+BP81/$BS81*$BT81</f>
        <v>1.4638470129230301</v>
      </c>
      <c r="CU81" s="63">
        <f t="shared" ref="CU81" si="542">+BQ81/$BS81*$BT81</f>
        <v>6.1112033683844098</v>
      </c>
      <c r="CV81" s="63">
        <f t="shared" ref="CV81" si="543">+BR81/$BS81*$BT81</f>
        <v>3.7707409950265833</v>
      </c>
      <c r="CW81" s="63">
        <f t="shared" ref="CW81" si="544">+SUM(CK81:CV81)</f>
        <v>115.68326698136788</v>
      </c>
      <c r="CX81" s="63"/>
      <c r="CY81" s="63"/>
      <c r="CZ81" s="63">
        <f t="shared" ref="CZ81" si="545">+BV81/$CH81*$CI81</f>
        <v>20.4986198020854</v>
      </c>
      <c r="DA81" s="63">
        <f t="shared" ref="DA81" si="546">+BW81/$CH81*$CI81</f>
        <v>1.7776686777288149</v>
      </c>
      <c r="DB81" s="63">
        <f t="shared" ref="DB81" si="547">+BX81/$CH81*$CI81</f>
        <v>8.6840073332806398</v>
      </c>
      <c r="DC81" s="63">
        <f t="shared" ref="DC81" si="548">+BY81/$CH81*$CI81</f>
        <v>13.358970510817743</v>
      </c>
      <c r="DD81" s="63">
        <f t="shared" ref="DD81" si="549">+BZ81/$CH81*$CI81</f>
        <v>8.8279710922613468</v>
      </c>
      <c r="DE81" s="63">
        <f t="shared" ref="DE81" si="550">+CA81/$CH81*$CI81</f>
        <v>9.6055998464169345</v>
      </c>
      <c r="DF81" s="63">
        <f t="shared" ref="DF81" si="551">+CB81/$CH81*$CI81</f>
        <v>17.621923188820301</v>
      </c>
      <c r="DG81" s="63">
        <f t="shared" ref="DG81" si="552">+CC81/$CH81*$CI81</f>
        <v>3.8095735429579074</v>
      </c>
      <c r="DH81" s="63">
        <f t="shared" ref="DH81" si="553">+CD81/$CH81*$CI81</f>
        <v>10.931589192749904</v>
      </c>
      <c r="DI81" s="63">
        <f t="shared" ref="DI81" si="554">+CE81/$CH81*$CI81</f>
        <v>3.6528092766550762</v>
      </c>
      <c r="DJ81" s="63">
        <f t="shared" ref="DJ81" si="555">+CF81/$CH81*$CI81</f>
        <v>11.613223085723973</v>
      </c>
      <c r="DK81" s="63">
        <f t="shared" ref="DK81" si="556">+CG81/$CH81*$CI81</f>
        <v>5.270993005195467</v>
      </c>
      <c r="DL81" s="63">
        <f t="shared" ref="DL81" si="557">+SUM(CZ81:DK81)</f>
        <v>115.65294855469351</v>
      </c>
      <c r="DM81" s="63">
        <f t="shared" ref="DM81" si="558">+(H81/H69-1)*100</f>
        <v>115.65294855469349</v>
      </c>
      <c r="DN81" s="63"/>
      <c r="DO81" s="61">
        <f t="shared" ref="DO81" si="559">+A81</f>
        <v>45078</v>
      </c>
      <c r="DP81" s="63">
        <f t="shared" ref="DP81" si="560">+CK81-CZ81</f>
        <v>23.562811407616344</v>
      </c>
      <c r="DQ81" s="63">
        <f t="shared" ref="DQ81" si="561">+CL81-DA81</f>
        <v>0.34715828919465808</v>
      </c>
      <c r="DR81" s="63">
        <f t="shared" ref="DR81" si="562">+CM81-DB81</f>
        <v>2.2881624317576499</v>
      </c>
      <c r="DS81" s="63">
        <f t="shared" ref="DS81" si="563">+CN81-DC81</f>
        <v>-7.3576678562563558E-2</v>
      </c>
      <c r="DT81" s="63">
        <f t="shared" ref="DT81" si="564">+CO81-DD81</f>
        <v>-3.7949043355630918</v>
      </c>
      <c r="DU81" s="63">
        <f t="shared" ref="DU81" si="565">+CP81-DE81</f>
        <v>-4.513172459165796</v>
      </c>
      <c r="DV81" s="63">
        <f t="shared" ref="DV81" si="566">+CQ81-DF81</f>
        <v>-6.2850132731965758</v>
      </c>
      <c r="DW81" s="63">
        <f t="shared" ref="DW81" si="567">+CR81-DG81</f>
        <v>0.32689684098826177</v>
      </c>
      <c r="DX81" s="63">
        <f t="shared" ref="DX81" si="568">+CS81-DH81</f>
        <v>-2.6368098051540265</v>
      </c>
      <c r="DY81" s="63">
        <f t="shared" ref="DY81" si="569">+CT81-DI81</f>
        <v>-2.1889622637320461</v>
      </c>
      <c r="DZ81" s="63">
        <f t="shared" ref="DZ81" si="570">+CU81-DJ81</f>
        <v>-5.5020197173395635</v>
      </c>
      <c r="EA81" s="63">
        <f t="shared" ref="EA81" si="571">+CV81-DK81</f>
        <v>-1.5002520101688837</v>
      </c>
      <c r="EB81" s="63">
        <f t="shared" ref="EB81" si="572">+CW81-DL81</f>
        <v>3.0318426674369903E-2</v>
      </c>
      <c r="EC81" s="63"/>
      <c r="ED81" s="81">
        <f>+'Infla Interanual PondENGHO'!CI82</f>
        <v>3.0318426674380561E-4</v>
      </c>
      <c r="EE81" s="55">
        <f t="shared" ref="EE81" si="573">+ED81*100</f>
        <v>3.0318426674380561E-2</v>
      </c>
    </row>
    <row r="82" spans="1:135" x14ac:dyDescent="0.3">
      <c r="A82" s="61">
        <f>+'Indice PondENGHO'!A81</f>
        <v>45108</v>
      </c>
      <c r="B82" s="55">
        <f>+'Indice PondENGHO'!B81</f>
        <v>7</v>
      </c>
      <c r="C82" s="55">
        <f>+'Indice PondENGHO'!C81</f>
        <v>2023</v>
      </c>
      <c r="D82" s="62">
        <f>+'Indice PondENGHO'!BL81</f>
        <v>1852.4803466796875</v>
      </c>
      <c r="E82" s="62">
        <f>+'Indice PondENGHO'!BM81</f>
        <v>1831.5789794921875</v>
      </c>
      <c r="F82" s="62">
        <f>+'Indice PondENGHO'!BN81</f>
        <v>1830.022216796875</v>
      </c>
      <c r="G82" s="62">
        <f>+'Indice PondENGHO'!BO81</f>
        <v>1821.8463134765625</v>
      </c>
      <c r="H82" s="62">
        <f>+'Indice PondENGHO'!BP81</f>
        <v>1808.20166015625</v>
      </c>
      <c r="I82" s="62">
        <f>+'Indice PondENGHO'!CD81</f>
        <v>1824.13623046875</v>
      </c>
      <c r="K82" s="63">
        <f t="shared" ref="K82" si="574">100*D$1*(D82-D70)/$I70</f>
        <v>14.076060492008475</v>
      </c>
      <c r="L82" s="63">
        <f t="shared" ref="L82" si="575">100*E$1*(E82-E70)/$I70</f>
        <v>17.67243905976574</v>
      </c>
      <c r="M82" s="63">
        <f t="shared" ref="M82" si="576">100*F$1*(F82-F70)/$I70</f>
        <v>20.104773938437507</v>
      </c>
      <c r="N82" s="63">
        <f t="shared" ref="N82" si="577">100*G$1*(G82-G70)/$I70</f>
        <v>25.198690204954314</v>
      </c>
      <c r="O82" s="63">
        <f t="shared" ref="O82" si="578">100*H$1*(H82-H70)/$I70</f>
        <v>36.317001637283212</v>
      </c>
      <c r="P82" s="63">
        <f t="shared" ref="P82" si="579">+SUM(K82:O82)</f>
        <v>113.36896533244925</v>
      </c>
      <c r="Q82" s="63">
        <f t="shared" ref="Q82" si="580">100*(I82/I70-1)</f>
        <v>113.36912872806026</v>
      </c>
      <c r="S82" s="62">
        <f>+'Indice PondENGHO'!D81</f>
        <v>1973.9403076171875</v>
      </c>
      <c r="T82" s="62">
        <f>+'Indice PondENGHO'!P81</f>
        <v>1967.3792724609375</v>
      </c>
      <c r="U82" s="62">
        <f>+'Indice PondENGHO'!AB81</f>
        <v>1962.8450927734375</v>
      </c>
      <c r="V82" s="62">
        <f>+'Indice PondENGHO'!AN81</f>
        <v>1958.58935546875</v>
      </c>
      <c r="W82" s="62">
        <f>+'Indice PondENGHO'!AZ81</f>
        <v>1951.8260498046875</v>
      </c>
      <c r="Y82" s="63">
        <f t="shared" ref="Y82" si="581">+S$1*(S82-S70)/D70</f>
        <v>42.031513730620027</v>
      </c>
      <c r="Z82" s="63">
        <f t="shared" ref="Z82" si="582">+T$1*(T82-T70)/E70</f>
        <v>34.063228837895558</v>
      </c>
      <c r="AA82" s="63">
        <f t="shared" ref="AA82" si="583">+U$1*(U82-U70)/F70</f>
        <v>31.208734298533152</v>
      </c>
      <c r="AB82" s="63">
        <f t="shared" ref="AB82" si="584">+V$1*(V82-V70)/G70</f>
        <v>25.971752238827698</v>
      </c>
      <c r="AC82" s="63">
        <f t="shared" ref="AC82" si="585">+W$1*(W82-W70)/H70</f>
        <v>19.472503784203667</v>
      </c>
      <c r="AE82" s="62">
        <f>+'Indice PondENGHO'!D81</f>
        <v>1973.9403076171875</v>
      </c>
      <c r="AF82" s="62">
        <f>+'Indice PondENGHO'!E81</f>
        <v>1524.413818359375</v>
      </c>
      <c r="AG82" s="62">
        <f>+'Indice PondENGHO'!F81</f>
        <v>2032.17822265625</v>
      </c>
      <c r="AH82" s="62">
        <f>+'Indice PondENGHO'!G81</f>
        <v>1429.356201171875</v>
      </c>
      <c r="AI82" s="62">
        <f>+'Indice PondENGHO'!H81</f>
        <v>1829.0084228515625</v>
      </c>
      <c r="AJ82" s="62">
        <f>+'Indice PondENGHO'!I81</f>
        <v>2025.539794921875</v>
      </c>
      <c r="AK82" s="62">
        <f>+'Indice PondENGHO'!J81</f>
        <v>1811.281494140625</v>
      </c>
      <c r="AL82" s="62">
        <f>+'Indice PondENGHO'!K81</f>
        <v>1406.762939453125</v>
      </c>
      <c r="AM82" s="62">
        <f>+'Indice PondENGHO'!L81</f>
        <v>1727.01904296875</v>
      </c>
      <c r="AN82" s="62">
        <f>+'Indice PondENGHO'!M81</f>
        <v>1408.7340087890625</v>
      </c>
      <c r="AO82" s="62">
        <f>+'Indice PondENGHO'!N81</f>
        <v>2041.589599609375</v>
      </c>
      <c r="AP82" s="62">
        <f>+'Indice PondENGHO'!O81</f>
        <v>1568.5806884765625</v>
      </c>
      <c r="AQ82" s="62">
        <f t="shared" ref="AQ82" si="586">+D82</f>
        <v>1852.4803466796875</v>
      </c>
      <c r="AR82" s="62"/>
      <c r="AS82" s="62">
        <f>+'Indice PondENGHO'!AZ81</f>
        <v>1951.8260498046875</v>
      </c>
      <c r="AT82" s="62">
        <f>+'Indice PondENGHO'!BA81</f>
        <v>1502.728759765625</v>
      </c>
      <c r="AU82" s="62">
        <f>+'Indice PondENGHO'!BB81</f>
        <v>2086.5185546875</v>
      </c>
      <c r="AV82" s="62">
        <f>+'Indice PondENGHO'!BC81</f>
        <v>1360.876708984375</v>
      </c>
      <c r="AW82" s="62">
        <f>+'Indice PondENGHO'!BD81</f>
        <v>1837.1771240234375</v>
      </c>
      <c r="AX82" s="62">
        <f>+'Indice PondENGHO'!BE81</f>
        <v>1941.18798828125</v>
      </c>
      <c r="AY82" s="62">
        <f>+'Indice PondENGHO'!BF81</f>
        <v>1795.3228759765625</v>
      </c>
      <c r="AZ82" s="62">
        <f>+'Indice PondENGHO'!BG81</f>
        <v>1389.97412109375</v>
      </c>
      <c r="BA82" s="62">
        <f>+'Indice PondENGHO'!BH81</f>
        <v>1744.57470703125</v>
      </c>
      <c r="BB82" s="62">
        <f>+'Indice PondENGHO'!BI81</f>
        <v>1469.04931640625</v>
      </c>
      <c r="BC82" s="62">
        <f>+'Indice PondENGHO'!BJ81</f>
        <v>2017.8634033203125</v>
      </c>
      <c r="BD82" s="62">
        <f>+'Indice PondENGHO'!BK81</f>
        <v>1561.855712890625</v>
      </c>
      <c r="BE82" s="62">
        <f t="shared" ref="BE82" si="587">+H82</f>
        <v>1808.20166015625</v>
      </c>
      <c r="BG82" s="63">
        <f t="shared" ref="BG82" si="588">+AE$1*(AE82-AE70)/$AQ70</f>
        <v>42.031513730620027</v>
      </c>
      <c r="BH82" s="63">
        <f t="shared" ref="BH82" si="589">+AF$1*(AF82-AF70)/$AQ70</f>
        <v>2.1431521247492769</v>
      </c>
      <c r="BI82" s="63">
        <f t="shared" ref="BI82" si="590">+AG$1*(AG82-AG70)/$AQ70</f>
        <v>9.7866755061546815</v>
      </c>
      <c r="BJ82" s="63">
        <f t="shared" ref="BJ82" si="591">+AH$1*(AH82-AH70)/$AQ70</f>
        <v>12.443701031554909</v>
      </c>
      <c r="BK82" s="63">
        <f t="shared" ref="BK82" si="592">+AI$1*(AI82-AI70)/$AQ70</f>
        <v>4.6420512349208565</v>
      </c>
      <c r="BL82" s="63">
        <f t="shared" ref="BL82" si="593">+AJ$1*(AJ82-AJ70)/$AQ70</f>
        <v>5.1195468753208768</v>
      </c>
      <c r="BM82" s="63">
        <f t="shared" ref="BM82" si="594">+AK$1*(AK82-AK70)/$AQ70</f>
        <v>10.784827219396544</v>
      </c>
      <c r="BN82" s="63">
        <f t="shared" ref="BN82" si="595">+AL$1*(AL82-AL70)/$AQ70</f>
        <v>4.4025564145492089</v>
      </c>
      <c r="BO82" s="63">
        <f t="shared" ref="BO82" si="596">+AM$1*(AM82-AM70)/$AQ70</f>
        <v>8.0880863343070413</v>
      </c>
      <c r="BP82" s="63">
        <f t="shared" ref="BP82" si="597">+AN$1*(AN82-AN70)/$AQ70</f>
        <v>1.4024378057108626</v>
      </c>
      <c r="BQ82" s="63">
        <f t="shared" ref="BQ82" si="598">+AO$1*(AO82-AO70)/$AQ70</f>
        <v>5.8388852129930227</v>
      </c>
      <c r="BR82" s="63">
        <f t="shared" ref="BR82" si="599">+AP$1*(AP82-AP70)/$AQ70</f>
        <v>3.55581990164819</v>
      </c>
      <c r="BS82" s="63">
        <f t="shared" ref="BS82" si="600">+SUM(BG82:BR82)</f>
        <v>110.2392533919255</v>
      </c>
      <c r="BT82" s="55">
        <f t="shared" ref="BT82" si="601">+(D82/D70-1)*100</f>
        <v>113.62849705280182</v>
      </c>
      <c r="BV82" s="63">
        <f t="shared" ref="BV82" si="602">+AS$1*(AS82-AS70)/$BE70</f>
        <v>19.472503784203667</v>
      </c>
      <c r="BW82" s="63">
        <f t="shared" ref="BW82" si="603">+AT$1*(AT82-AT70)/$BE70</f>
        <v>1.7816513584621305</v>
      </c>
      <c r="BX82" s="63">
        <f t="shared" ref="BX82" si="604">+AU$1*(AU82-AU70)/$BE70</f>
        <v>7.705563868748297</v>
      </c>
      <c r="BY82" s="63">
        <f t="shared" ref="BY82" si="605">+AV$1*(AV82-AV70)/$BE70</f>
        <v>12.354977447797324</v>
      </c>
      <c r="BZ82" s="63">
        <f t="shared" ref="BZ82" si="606">+AW$1*(AW82-AW70)/$BE70</f>
        <v>8.0625781034676844</v>
      </c>
      <c r="CA82" s="63">
        <f t="shared" ref="CA82" si="607">+AX$1*(AX82-AX70)/$BE70</f>
        <v>9.5112713793131753</v>
      </c>
      <c r="CB82" s="63">
        <f t="shared" ref="CB82" si="608">+AY$1*(AY82-AY70)/$BE70</f>
        <v>16.606345903032924</v>
      </c>
      <c r="CC82" s="63">
        <f t="shared" ref="CC82" si="609">+AZ$1*(AZ82-AZ70)/$BE70</f>
        <v>4.0622316626943782</v>
      </c>
      <c r="CD82" s="63">
        <f t="shared" ref="CD82" si="610">+BA$1*(BA82-BA70)/$BE70</f>
        <v>10.619699953369006</v>
      </c>
      <c r="CE82" s="63">
        <f t="shared" ref="CE82" si="611">+BB$1*(BB82-BB70)/$BE70</f>
        <v>3.4468167525251188</v>
      </c>
      <c r="CF82" s="63">
        <f t="shared" ref="CF82" si="612">+BC$1*(BC82-BC70)/$BE70</f>
        <v>10.929715310285523</v>
      </c>
      <c r="CG82" s="63">
        <f t="shared" ref="CG82" si="613">+BD$1*(BD82-BD70)/$BE70</f>
        <v>4.9574924742129678</v>
      </c>
      <c r="CH82" s="63">
        <f t="shared" ref="CH82" si="614">+SUM(BV82:CG82)</f>
        <v>109.5108479981122</v>
      </c>
      <c r="CI82" s="55">
        <f t="shared" ref="CI82" si="615">(H82/H70-1)*100</f>
        <v>113.36318223216546</v>
      </c>
      <c r="CK82" s="63">
        <f t="shared" ref="CK82" si="616">+BG82/$BS82*$BT82</f>
        <v>43.323748910788382</v>
      </c>
      <c r="CL82" s="63">
        <f t="shared" ref="CL82" si="617">+BH82/$BS82*$BT82</f>
        <v>2.2090421278979386</v>
      </c>
      <c r="CM82" s="63">
        <f t="shared" ref="CM82" si="618">+BI82/$BS82*$BT82</f>
        <v>10.087561324043556</v>
      </c>
      <c r="CN82" s="63">
        <f t="shared" ref="CN82" si="619">+BJ82/$BS82*$BT82</f>
        <v>12.826275600425552</v>
      </c>
      <c r="CO82" s="63">
        <f t="shared" ref="CO82" si="620">+BK82/$BS82*$BT82</f>
        <v>4.7847684816123239</v>
      </c>
      <c r="CP82" s="63">
        <f t="shared" ref="CP82" si="621">+BL82/$BS82*$BT82</f>
        <v>5.2769444561268024</v>
      </c>
      <c r="CQ82" s="63">
        <f t="shared" ref="CQ82" si="622">+BM82/$BS82*$BT82</f>
        <v>11.116400648663468</v>
      </c>
      <c r="CR82" s="63">
        <f t="shared" ref="CR82" si="623">+BN82/$BS82*$BT82</f>
        <v>4.5379105280845442</v>
      </c>
      <c r="CS82" s="63">
        <f t="shared" ref="CS82" si="624">+BO82/$BS82*$BT82</f>
        <v>8.3367499862615126</v>
      </c>
      <c r="CT82" s="63">
        <f t="shared" ref="CT82" si="625">+BP82/$BS82*$BT82</f>
        <v>1.4455549649488713</v>
      </c>
      <c r="CU82" s="63">
        <f t="shared" ref="CU82" si="626">+BQ82/$BS82*$BT82</f>
        <v>6.0183984452204333</v>
      </c>
      <c r="CV82" s="63">
        <f t="shared" ref="CV82" si="627">+BR82/$BS82*$BT82</f>
        <v>3.6651415787284312</v>
      </c>
      <c r="CW82" s="63">
        <f t="shared" ref="CW82" si="628">+SUM(CK82:CV82)</f>
        <v>113.62849705280179</v>
      </c>
      <c r="CX82" s="63"/>
      <c r="CY82" s="63"/>
      <c r="CZ82" s="63">
        <f t="shared" ref="CZ82" si="629">+BV82/$CH82*$CI82</f>
        <v>20.157500698408118</v>
      </c>
      <c r="DA82" s="63">
        <f t="shared" ref="DA82" si="630">+BW82/$CH82*$CI82</f>
        <v>1.8443256655907674</v>
      </c>
      <c r="DB82" s="63">
        <f t="shared" ref="DB82" si="631">+BX82/$CH82*$CI82</f>
        <v>7.9766274941963866</v>
      </c>
      <c r="DC82" s="63">
        <f t="shared" ref="DC82" si="632">+BY82/$CH82*$CI82</f>
        <v>12.789596514795383</v>
      </c>
      <c r="DD82" s="63">
        <f t="shared" ref="DD82" si="633">+BZ82/$CH82*$CI82</f>
        <v>8.3462006505531754</v>
      </c>
      <c r="DE82" s="63">
        <f t="shared" ref="DE82" si="634">+CA82/$CH82*$CI82</f>
        <v>9.8458555507783689</v>
      </c>
      <c r="DF82" s="63">
        <f t="shared" ref="DF82" si="635">+CB82/$CH82*$CI82</f>
        <v>17.190518119705803</v>
      </c>
      <c r="DG82" s="63">
        <f t="shared" ref="DG82" si="636">+CC82/$CH82*$CI82</f>
        <v>4.2051314245620102</v>
      </c>
      <c r="DH82" s="63">
        <f t="shared" ref="DH82" si="637">+CD82/$CH82*$CI82</f>
        <v>10.993276036776217</v>
      </c>
      <c r="DI82" s="63">
        <f t="shared" ref="DI82" si="638">+CE82/$CH82*$CI82</f>
        <v>3.5680676643479332</v>
      </c>
      <c r="DJ82" s="63">
        <f t="shared" ref="DJ82" si="639">+CF82/$CH82*$CI82</f>
        <v>11.314197005277007</v>
      </c>
      <c r="DK82" s="63">
        <f t="shared" ref="DK82" si="640">+CG82/$CH82*$CI82</f>
        <v>5.1318854071742876</v>
      </c>
      <c r="DL82" s="63">
        <f t="shared" ref="DL82" si="641">+SUM(CZ82:DK82)</f>
        <v>113.36318223216546</v>
      </c>
      <c r="DM82" s="63">
        <f t="shared" ref="DM82" si="642">+(H82/H70-1)*100</f>
        <v>113.36318223216546</v>
      </c>
      <c r="DN82" s="63"/>
      <c r="DO82" s="61">
        <f t="shared" ref="DO82" si="643">+A82</f>
        <v>45108</v>
      </c>
      <c r="DP82" s="63">
        <f t="shared" ref="DP82" si="644">+CK82-CZ82</f>
        <v>23.166248212380264</v>
      </c>
      <c r="DQ82" s="63">
        <f t="shared" ref="DQ82" si="645">+CL82-DA82</f>
        <v>0.36471646230717125</v>
      </c>
      <c r="DR82" s="63">
        <f t="shared" ref="DR82" si="646">+CM82-DB82</f>
        <v>2.1109338298471689</v>
      </c>
      <c r="DS82" s="63">
        <f t="shared" ref="DS82" si="647">+CN82-DC82</f>
        <v>3.6679085630169084E-2</v>
      </c>
      <c r="DT82" s="63">
        <f t="shared" ref="DT82" si="648">+CO82-DD82</f>
        <v>-3.5614321689408515</v>
      </c>
      <c r="DU82" s="63">
        <f t="shared" ref="DU82" si="649">+CP82-DE82</f>
        <v>-4.5689110946515665</v>
      </c>
      <c r="DV82" s="63">
        <f t="shared" ref="DV82" si="650">+CQ82-DF82</f>
        <v>-6.0741174710423351</v>
      </c>
      <c r="DW82" s="63">
        <f t="shared" ref="DW82" si="651">+CR82-DG82</f>
        <v>0.33277910352253404</v>
      </c>
      <c r="DX82" s="63">
        <f t="shared" ref="DX82" si="652">+CS82-DH82</f>
        <v>-2.6565260505147048</v>
      </c>
      <c r="DY82" s="63">
        <f t="shared" ref="DY82" si="653">+CT82-DI82</f>
        <v>-2.1225126993990617</v>
      </c>
      <c r="DZ82" s="63">
        <f t="shared" ref="DZ82" si="654">+CU82-DJ82</f>
        <v>-5.295798560056574</v>
      </c>
      <c r="EA82" s="63">
        <f t="shared" ref="EA82" si="655">+CV82-DK82</f>
        <v>-1.4667438284458565</v>
      </c>
      <c r="EB82" s="63">
        <f t="shared" ref="EB82" si="656">+CW82-DL82</f>
        <v>0.26531482063633405</v>
      </c>
      <c r="EC82" s="63"/>
      <c r="ED82" s="81">
        <f>+'Infla Interanual PondENGHO'!CI83</f>
        <v>2.6531482063636425E-3</v>
      </c>
      <c r="EE82" s="55">
        <f t="shared" ref="EE82" si="657">+ED82*100</f>
        <v>0.26531482063636425</v>
      </c>
    </row>
    <row r="83" spans="1:135" x14ac:dyDescent="0.3">
      <c r="A83" s="61">
        <f>+'Indice PondENGHO'!A82</f>
        <v>45139</v>
      </c>
      <c r="B83" s="55">
        <f>+'Indice PondENGHO'!B82</f>
        <v>8</v>
      </c>
      <c r="C83" s="55">
        <f>+'Indice PondENGHO'!C82</f>
        <v>2023</v>
      </c>
      <c r="D83" s="62">
        <f>+'Indice PondENGHO'!BL82</f>
        <v>2091.27099609375</v>
      </c>
      <c r="E83" s="62">
        <f>+'Indice PondENGHO'!BM82</f>
        <v>2060.048828125</v>
      </c>
      <c r="F83" s="62">
        <f>+'Indice PondENGHO'!BN82</f>
        <v>2056.404296875</v>
      </c>
      <c r="G83" s="62">
        <f>+'Indice PondENGHO'!BO82</f>
        <v>2044.2301025390625</v>
      </c>
      <c r="H83" s="62">
        <f>+'Indice PondENGHO'!BP82</f>
        <v>2026.5943603515625</v>
      </c>
      <c r="I83" s="62">
        <f>+'Indice PondENGHO'!CD82</f>
        <v>2048.886474609375</v>
      </c>
      <c r="K83" s="63">
        <f t="shared" ref="K83" si="658">100*D$1*(D83-D71)/$I71</f>
        <v>15.552925384636215</v>
      </c>
      <c r="L83" s="63">
        <f t="shared" ref="L83" si="659">100*E$1*(E83-E71)/$I71</f>
        <v>19.411825525647505</v>
      </c>
      <c r="M83" s="63">
        <f t="shared" ref="M83" si="660">100*F$1*(F83-F71)/$I71</f>
        <v>22.057361489934515</v>
      </c>
      <c r="N83" s="63">
        <f t="shared" ref="N83" si="661">100*G$1*(G83-G71)/$I71</f>
        <v>27.583405936396318</v>
      </c>
      <c r="O83" s="63">
        <f t="shared" ref="O83" si="662">100*H$1*(H83-H71)/$I71</f>
        <v>39.689653553661387</v>
      </c>
      <c r="P83" s="63">
        <f t="shared" ref="P83" si="663">+SUM(K83:O83)</f>
        <v>124.29517189027594</v>
      </c>
      <c r="Q83" s="63">
        <f t="shared" ref="Q83" si="664">100*(I83/I71-1)</f>
        <v>124.29543186131178</v>
      </c>
      <c r="S83" s="62">
        <f>+'Indice PondENGHO'!D82</f>
        <v>2286.738525390625</v>
      </c>
      <c r="T83" s="62">
        <f>+'Indice PondENGHO'!P82</f>
        <v>2274.43505859375</v>
      </c>
      <c r="U83" s="62">
        <f>+'Indice PondENGHO'!AB82</f>
        <v>2265.86767578125</v>
      </c>
      <c r="V83" s="62">
        <f>+'Indice PondENGHO'!AN82</f>
        <v>2258.471435546875</v>
      </c>
      <c r="W83" s="62">
        <f>+'Indice PondENGHO'!AZ82</f>
        <v>2247.786376953125</v>
      </c>
      <c r="Y83" s="63">
        <f t="shared" ref="Y83" si="665">+S$1*(S83-S71)/D71</f>
        <v>48.53617244365217</v>
      </c>
      <c r="Z83" s="63">
        <f t="shared" ref="Z83" si="666">+T$1*(T83-T71)/E71</f>
        <v>39.222897986556553</v>
      </c>
      <c r="AA83" s="63">
        <f t="shared" ref="AA83" si="667">+U$1*(U83-U71)/F71</f>
        <v>35.861065131110067</v>
      </c>
      <c r="AB83" s="63">
        <f t="shared" ref="AB83" si="668">+V$1*(V83-V71)/G71</f>
        <v>29.79568353297983</v>
      </c>
      <c r="AC83" s="63">
        <f t="shared" ref="AC83" si="669">+W$1*(W83-W71)/H71</f>
        <v>22.303786199846883</v>
      </c>
      <c r="AE83" s="62">
        <f>+'Indice PondENGHO'!D82</f>
        <v>2286.738525390625</v>
      </c>
      <c r="AF83" s="62">
        <f>+'Indice PondENGHO'!E82</f>
        <v>1663.846923828125</v>
      </c>
      <c r="AG83" s="62">
        <f>+'Indice PondENGHO'!F82</f>
        <v>2217.55615234375</v>
      </c>
      <c r="AH83" s="62">
        <f>+'Indice PondENGHO'!G82</f>
        <v>1548.4508056640625</v>
      </c>
      <c r="AI83" s="62">
        <f>+'Indice PondENGHO'!H82</f>
        <v>2086.195556640625</v>
      </c>
      <c r="AJ83" s="62">
        <f>+'Indice PondENGHO'!I82</f>
        <v>2332.487060546875</v>
      </c>
      <c r="AK83" s="62">
        <f>+'Indice PondENGHO'!J82</f>
        <v>2005.0135498046875</v>
      </c>
      <c r="AL83" s="62">
        <f>+'Indice PondENGHO'!K82</f>
        <v>1480.5799560546875</v>
      </c>
      <c r="AM83" s="62">
        <f>+'Indice PondENGHO'!L82</f>
        <v>1920.4195556640625</v>
      </c>
      <c r="AN83" s="62">
        <f>+'Indice PondENGHO'!M82</f>
        <v>1532.8875732421875</v>
      </c>
      <c r="AO83" s="62">
        <f>+'Indice PondENGHO'!N82</f>
        <v>2304.113037109375</v>
      </c>
      <c r="AP83" s="62">
        <f>+'Indice PondENGHO'!O82</f>
        <v>1715.9949951171875</v>
      </c>
      <c r="AQ83" s="62">
        <f t="shared" ref="AQ83" si="670">+D83</f>
        <v>2091.27099609375</v>
      </c>
      <c r="AR83" s="62"/>
      <c r="AS83" s="62">
        <f>+'Indice PondENGHO'!AZ82</f>
        <v>2247.786376953125</v>
      </c>
      <c r="AT83" s="62">
        <f>+'Indice PondENGHO'!BA82</f>
        <v>1631.0732421875</v>
      </c>
      <c r="AU83" s="62">
        <f>+'Indice PondENGHO'!BB82</f>
        <v>2272.404541015625</v>
      </c>
      <c r="AV83" s="62">
        <f>+'Indice PondENGHO'!BC82</f>
        <v>1490.9830322265625</v>
      </c>
      <c r="AW83" s="62">
        <f>+'Indice PondENGHO'!BD82</f>
        <v>2089.81640625</v>
      </c>
      <c r="AX83" s="62">
        <f>+'Indice PondENGHO'!BE82</f>
        <v>2239.13330078125</v>
      </c>
      <c r="AY83" s="62">
        <f>+'Indice PondENGHO'!BF82</f>
        <v>1983.5718994140625</v>
      </c>
      <c r="AZ83" s="62">
        <f>+'Indice PondENGHO'!BG82</f>
        <v>1459.0718994140625</v>
      </c>
      <c r="BA83" s="62">
        <f>+'Indice PondENGHO'!BH82</f>
        <v>1940.0133056640625</v>
      </c>
      <c r="BB83" s="62">
        <f>+'Indice PondENGHO'!BI82</f>
        <v>1608.031982421875</v>
      </c>
      <c r="BC83" s="62">
        <f>+'Indice PondENGHO'!BJ82</f>
        <v>2267.93310546875</v>
      </c>
      <c r="BD83" s="62">
        <f>+'Indice PondENGHO'!BK82</f>
        <v>1704.4559326171875</v>
      </c>
      <c r="BE83" s="62">
        <f t="shared" ref="BE83" si="671">+H83</f>
        <v>2026.5943603515625</v>
      </c>
      <c r="BG83" s="63">
        <f t="shared" ref="BG83" si="672">+AE$1*(AE83-AE71)/$AQ71</f>
        <v>48.53617244365217</v>
      </c>
      <c r="BH83" s="63">
        <f t="shared" ref="BH83" si="673">+AF$1*(AF83-AF71)/$AQ71</f>
        <v>2.2174279140343196</v>
      </c>
      <c r="BI83" s="63">
        <f t="shared" ref="BI83" si="674">+AG$1*(AG83-AG71)/$AQ71</f>
        <v>9.9259514188592917</v>
      </c>
      <c r="BJ83" s="63">
        <f t="shared" ref="BJ83" si="675">+AH$1*(AH83-AH71)/$AQ71</f>
        <v>12.841992561484483</v>
      </c>
      <c r="BK83" s="63">
        <f t="shared" ref="BK83" si="676">+AI$1*(AI83-AI71)/$AQ71</f>
        <v>5.169512506618779</v>
      </c>
      <c r="BL83" s="63">
        <f t="shared" ref="BL83" si="677">+AJ$1*(AJ83-AJ71)/$AQ71</f>
        <v>5.9283232856351962</v>
      </c>
      <c r="BM83" s="63">
        <f t="shared" ref="BM83" si="678">+AK$1*(AK83-AK71)/$AQ71</f>
        <v>11.57269639709639</v>
      </c>
      <c r="BN83" s="63">
        <f t="shared" ref="BN83" si="679">+AL$1*(AL83-AL71)/$AQ71</f>
        <v>4.3497962989855559</v>
      </c>
      <c r="BO83" s="63">
        <f t="shared" ref="BO83" si="680">+AM$1*(AM83-AM71)/$AQ71</f>
        <v>8.8346787139056122</v>
      </c>
      <c r="BP83" s="63">
        <f t="shared" ref="BP83" si="681">+AN$1*(AN83-AN71)/$AQ71</f>
        <v>1.4712193338842934</v>
      </c>
      <c r="BQ83" s="63">
        <f t="shared" ref="BQ83" si="682">+AO$1*(AO83-AO71)/$AQ71</f>
        <v>6.4117992590239909</v>
      </c>
      <c r="BR83" s="63">
        <f t="shared" ref="BR83" si="683">+AP$1*(AP83-AP71)/$AQ71</f>
        <v>3.6624652110430187</v>
      </c>
      <c r="BS83" s="63">
        <f t="shared" ref="BS83" si="684">+SUM(BG83:BR83)</f>
        <v>120.9220353442231</v>
      </c>
      <c r="BT83" s="55">
        <f t="shared" ref="BT83" si="685">+(D83/D71-1)*100</f>
        <v>125.35477539524118</v>
      </c>
      <c r="BV83" s="63">
        <f t="shared" ref="BV83" si="686">+AS$1*(AS83-AS71)/$BE71</f>
        <v>22.303786199846883</v>
      </c>
      <c r="BW83" s="63">
        <f t="shared" ref="BW83" si="687">+AT$1*(AT83-AT71)/$BE71</f>
        <v>1.8281215736054881</v>
      </c>
      <c r="BX83" s="63">
        <f t="shared" ref="BX83" si="688">+AU$1*(AU83-AU71)/$BE71</f>
        <v>7.8169114146561425</v>
      </c>
      <c r="BY83" s="63">
        <f t="shared" ref="BY83" si="689">+AV$1*(AV83-AV71)/$BE71</f>
        <v>13.129775387454961</v>
      </c>
      <c r="BZ83" s="63">
        <f t="shared" ref="BZ83" si="690">+AW$1*(AW83-AW71)/$BE71</f>
        <v>8.9660141217534761</v>
      </c>
      <c r="CA83" s="63">
        <f t="shared" ref="CA83" si="691">+AX$1*(AX83-AX71)/$BE71</f>
        <v>11.058406756612111</v>
      </c>
      <c r="CB83" s="63">
        <f t="shared" ref="CB83" si="692">+AY$1*(AY83-AY71)/$BE71</f>
        <v>17.754815881691918</v>
      </c>
      <c r="CC83" s="63">
        <f t="shared" ref="CC83" si="693">+AZ$1*(AZ83-AZ71)/$BE71</f>
        <v>4.0069501284525577</v>
      </c>
      <c r="CD83" s="63">
        <f t="shared" ref="CD83" si="694">+BA$1*(BA83-BA71)/$BE71</f>
        <v>11.65411940693255</v>
      </c>
      <c r="CE83" s="63">
        <f t="shared" ref="CE83" si="695">+BB$1*(BB83-BB71)/$BE71</f>
        <v>3.6684404780097766</v>
      </c>
      <c r="CF83" s="63">
        <f t="shared" ref="CF83" si="696">+BC$1*(BC83-BC71)/$BE71</f>
        <v>11.971366960579989</v>
      </c>
      <c r="CG83" s="63">
        <f t="shared" ref="CG83" si="697">+BD$1*(BD83-BD71)/$BE71</f>
        <v>5.095429165230331</v>
      </c>
      <c r="CH83" s="63">
        <f t="shared" ref="CH83" si="698">+SUM(BV83:CG83)</f>
        <v>119.25413747482617</v>
      </c>
      <c r="CI83" s="55">
        <f t="shared" ref="CI83" si="699">(H83/H71-1)*100</f>
        <v>123.99873333470954</v>
      </c>
      <c r="CK83" s="63">
        <f t="shared" ref="CK83" si="700">+BG83/$BS83*$BT83</f>
        <v>50.315403457268872</v>
      </c>
      <c r="CL83" s="63">
        <f t="shared" ref="CL83" si="701">+BH83/$BS83*$BT83</f>
        <v>2.2987140212091188</v>
      </c>
      <c r="CM83" s="63">
        <f t="shared" ref="CM83" si="702">+BI83/$BS83*$BT83</f>
        <v>10.289815310775987</v>
      </c>
      <c r="CN83" s="63">
        <f t="shared" ref="CN83" si="703">+BJ83/$BS83*$BT83</f>
        <v>13.312752209220497</v>
      </c>
      <c r="CO83" s="63">
        <f t="shared" ref="CO83" si="704">+BK83/$BS83*$BT83</f>
        <v>5.3590156444637262</v>
      </c>
      <c r="CP83" s="63">
        <f t="shared" ref="CP83" si="705">+BL83/$BS83*$BT83</f>
        <v>6.145642784011252</v>
      </c>
      <c r="CQ83" s="63">
        <f t="shared" ref="CQ83" si="706">+BM83/$BS83*$BT83</f>
        <v>11.996926395141427</v>
      </c>
      <c r="CR83" s="63">
        <f t="shared" ref="CR83" si="707">+BN83/$BS83*$BT83</f>
        <v>4.5092504151306878</v>
      </c>
      <c r="CS83" s="63">
        <f t="shared" ref="CS83" si="708">+BO83/$BS83*$BT83</f>
        <v>9.1585389107797894</v>
      </c>
      <c r="CT83" s="63">
        <f t="shared" ref="CT83" si="709">+BP83/$BS83*$BT83</f>
        <v>1.5251510498579495</v>
      </c>
      <c r="CU83" s="63">
        <f t="shared" ref="CU83" si="710">+BQ83/$BS83*$BT83</f>
        <v>6.646841939984963</v>
      </c>
      <c r="CV83" s="63">
        <f t="shared" ref="CV83" si="711">+BR83/$BS83*$BT83</f>
        <v>3.796723257396903</v>
      </c>
      <c r="CW83" s="63">
        <f t="shared" ref="CW83" si="712">+SUM(CK83:CV83)</f>
        <v>125.35477539524121</v>
      </c>
      <c r="CX83" s="63"/>
      <c r="CY83" s="63"/>
      <c r="CZ83" s="63">
        <f t="shared" ref="CZ83" si="713">+BV83/$CH83*$CI83</f>
        <v>23.191155425806492</v>
      </c>
      <c r="DA83" s="63">
        <f t="shared" ref="DA83" si="714">+BW83/$CH83*$CI83</f>
        <v>1.9008544634922062</v>
      </c>
      <c r="DB83" s="63">
        <f t="shared" ref="DB83" si="715">+BX83/$CH83*$CI83</f>
        <v>8.1279118237017549</v>
      </c>
      <c r="DC83" s="63">
        <f t="shared" ref="DC83" si="716">+BY83/$CH83*$CI83</f>
        <v>13.652151208232397</v>
      </c>
      <c r="DD83" s="63">
        <f t="shared" ref="DD83" si="717">+BZ83/$CH83*$CI83</f>
        <v>9.3227322565075639</v>
      </c>
      <c r="DE83" s="63">
        <f t="shared" ref="DE83" si="718">+CA83/$CH83*$CI83</f>
        <v>11.498371960548148</v>
      </c>
      <c r="DF83" s="63">
        <f t="shared" ref="DF83" si="719">+CB83/$CH83*$CI83</f>
        <v>18.461201653364196</v>
      </c>
      <c r="DG83" s="63">
        <f t="shared" ref="DG83" si="720">+CC83/$CH83*$CI83</f>
        <v>4.1663689913345969</v>
      </c>
      <c r="DH83" s="63">
        <f t="shared" ref="DH83" si="721">+CD83/$CH83*$CI83</f>
        <v>12.117785388336262</v>
      </c>
      <c r="DI83" s="63">
        <f t="shared" ref="DI83" si="722">+CE83/$CH83*$CI83</f>
        <v>3.8143915357486993</v>
      </c>
      <c r="DJ83" s="63">
        <f t="shared" ref="DJ83" si="723">+CF83/$CH83*$CI83</f>
        <v>12.447654822125275</v>
      </c>
      <c r="DK83" s="63">
        <f t="shared" ref="DK83" si="724">+CG83/$CH83*$CI83</f>
        <v>5.2981538055119666</v>
      </c>
      <c r="DL83" s="63">
        <f t="shared" ref="DL83" si="725">+SUM(CZ83:DK83)</f>
        <v>123.99873333470956</v>
      </c>
      <c r="DM83" s="63">
        <f t="shared" ref="DM83" si="726">+(H83/H71-1)*100</f>
        <v>123.99873333470954</v>
      </c>
      <c r="DN83" s="63"/>
      <c r="DO83" s="61">
        <f t="shared" ref="DO83" si="727">+A83</f>
        <v>45139</v>
      </c>
      <c r="DP83" s="63">
        <f t="shared" ref="DP83" si="728">+CK83-CZ83</f>
        <v>27.124248031462379</v>
      </c>
      <c r="DQ83" s="63">
        <f t="shared" ref="DQ83" si="729">+CL83-DA83</f>
        <v>0.39785955771691262</v>
      </c>
      <c r="DR83" s="63">
        <f t="shared" ref="DR83" si="730">+CM83-DB83</f>
        <v>2.1619034870742322</v>
      </c>
      <c r="DS83" s="63">
        <f t="shared" ref="DS83" si="731">+CN83-DC83</f>
        <v>-0.33939899901189996</v>
      </c>
      <c r="DT83" s="63">
        <f t="shared" ref="DT83" si="732">+CO83-DD83</f>
        <v>-3.9637166120438376</v>
      </c>
      <c r="DU83" s="63">
        <f t="shared" ref="DU83" si="733">+CP83-DE83</f>
        <v>-5.3527291765368963</v>
      </c>
      <c r="DV83" s="63">
        <f t="shared" ref="DV83" si="734">+CQ83-DF83</f>
        <v>-6.4642752582227683</v>
      </c>
      <c r="DW83" s="63">
        <f t="shared" ref="DW83" si="735">+CR83-DG83</f>
        <v>0.34288142379609088</v>
      </c>
      <c r="DX83" s="63">
        <f t="shared" ref="DX83" si="736">+CS83-DH83</f>
        <v>-2.9592464775564729</v>
      </c>
      <c r="DY83" s="63">
        <f t="shared" ref="DY83" si="737">+CT83-DI83</f>
        <v>-2.2892404858907498</v>
      </c>
      <c r="DZ83" s="63">
        <f t="shared" ref="DZ83" si="738">+CU83-DJ83</f>
        <v>-5.8008128821403115</v>
      </c>
      <c r="EA83" s="63">
        <f t="shared" ref="EA83" si="739">+CV83-DK83</f>
        <v>-1.5014305481150636</v>
      </c>
      <c r="EB83" s="63">
        <f t="shared" ref="EB83" si="740">+CW83-DL83</f>
        <v>1.3560420605316494</v>
      </c>
      <c r="EC83" s="63"/>
      <c r="ED83" s="81">
        <f>+'Infla Interanual PondENGHO'!CI84</f>
        <v>1.356042060531637E-2</v>
      </c>
      <c r="EE83" s="55">
        <f t="shared" ref="EE83" si="741">+ED83*100</f>
        <v>1.356042060531637</v>
      </c>
    </row>
    <row r="84" spans="1:135" x14ac:dyDescent="0.3">
      <c r="A84" s="61">
        <f>+'Indice PondENGHO'!A83</f>
        <v>45170</v>
      </c>
      <c r="B84" s="55">
        <f>+'Indice PondENGHO'!B83</f>
        <v>9</v>
      </c>
      <c r="C84" s="55">
        <f>+'Indice PondENGHO'!C83</f>
        <v>2023</v>
      </c>
      <c r="D84" s="62">
        <f>+'Indice PondENGHO'!BL83</f>
        <v>2354.111572265625</v>
      </c>
      <c r="E84" s="62">
        <f>+'Indice PondENGHO'!BM83</f>
        <v>2314.304931640625</v>
      </c>
      <c r="F84" s="62">
        <f>+'Indice PondENGHO'!BN83</f>
        <v>2308.93310546875</v>
      </c>
      <c r="G84" s="62">
        <f>+'Indice PondENGHO'!BO83</f>
        <v>2292.44384765625</v>
      </c>
      <c r="H84" s="62">
        <f>+'Indice PondENGHO'!BP83</f>
        <v>2268.796142578125</v>
      </c>
      <c r="I84" s="62">
        <f>+'Indice PondENGHO'!CD83</f>
        <v>2298.6455078125</v>
      </c>
      <c r="K84" s="63">
        <f t="shared" ref="K84" si="742">100*D$1*(D84-D72)/$I72</f>
        <v>17.377648106057041</v>
      </c>
      <c r="L84" s="63">
        <f t="shared" ref="L84" si="743">100*E$1*(E84-E72)/$I72</f>
        <v>21.636238756589748</v>
      </c>
      <c r="M84" s="63">
        <f t="shared" ref="M84" si="744">100*F$1*(F84-F72)/$I72</f>
        <v>24.572496539404078</v>
      </c>
      <c r="N84" s="63">
        <f t="shared" ref="N84" si="745">100*G$1*(G84-G72)/$I72</f>
        <v>30.682227972262964</v>
      </c>
      <c r="O84" s="63">
        <f t="shared" ref="O84" si="746">100*H$1*(H84-H72)/$I72</f>
        <v>44.05805278145948</v>
      </c>
      <c r="P84" s="63">
        <f t="shared" ref="P84" si="747">+SUM(K84:O84)</f>
        <v>138.3266641557733</v>
      </c>
      <c r="Q84" s="63">
        <f t="shared" ref="Q84" si="748">100*(I84/I72-1)</f>
        <v>138.3270219918189</v>
      </c>
      <c r="S84" s="62">
        <f>+'Indice PondENGHO'!D83</f>
        <v>2602.048095703125</v>
      </c>
      <c r="T84" s="62">
        <f>+'Indice PondENGHO'!P83</f>
        <v>2586.6240234375</v>
      </c>
      <c r="U84" s="62">
        <f>+'Indice PondENGHO'!AB83</f>
        <v>2576.283935546875</v>
      </c>
      <c r="V84" s="62">
        <f>+'Indice PondENGHO'!AN83</f>
        <v>2567.56298828125</v>
      </c>
      <c r="W84" s="62">
        <f>+'Indice PondENGHO'!AZ83</f>
        <v>2552.252197265625</v>
      </c>
      <c r="Y84" s="63">
        <f t="shared" ref="Y84" si="749">+S$1*(S84-S72)/D72</f>
        <v>54.92683099189567</v>
      </c>
      <c r="Z84" s="63">
        <f t="shared" ref="Z84" si="750">+T$1*(T84-T72)/E72</f>
        <v>44.374340670837597</v>
      </c>
      <c r="AA84" s="63">
        <f t="shared" ref="AA84" si="751">+U$1*(U84-U72)/F72</f>
        <v>40.567587556050093</v>
      </c>
      <c r="AB84" s="63">
        <f t="shared" ref="AB84" si="752">+V$1*(V84-V72)/G72</f>
        <v>33.710845672507638</v>
      </c>
      <c r="AC84" s="63">
        <f t="shared" ref="AC84" si="753">+W$1*(W84-W72)/H72</f>
        <v>25.206392183829575</v>
      </c>
      <c r="AE84" s="62">
        <f>+'Indice PondENGHO'!D83</f>
        <v>2602.048095703125</v>
      </c>
      <c r="AF84" s="62">
        <f>+'Indice PondENGHO'!E83</f>
        <v>1823.3671875</v>
      </c>
      <c r="AG84" s="62">
        <f>+'Indice PondENGHO'!F83</f>
        <v>2493.300048828125</v>
      </c>
      <c r="AH84" s="62">
        <f>+'Indice PondENGHO'!G83</f>
        <v>1687.20361328125</v>
      </c>
      <c r="AI84" s="62">
        <f>+'Indice PondENGHO'!H83</f>
        <v>2343.471923828125</v>
      </c>
      <c r="AJ84" s="62">
        <f>+'Indice PondENGHO'!I83</f>
        <v>2564.205078125</v>
      </c>
      <c r="AK84" s="62">
        <f>+'Indice PondENGHO'!J83</f>
        <v>2229.32177734375</v>
      </c>
      <c r="AL84" s="62">
        <f>+'Indice PondENGHO'!K83</f>
        <v>1627.04248046875</v>
      </c>
      <c r="AM84" s="62">
        <f>+'Indice PondENGHO'!L83</f>
        <v>2210.51171875</v>
      </c>
      <c r="AN84" s="62">
        <f>+'Indice PondENGHO'!M83</f>
        <v>1687.8353271484375</v>
      </c>
      <c r="AO84" s="62">
        <f>+'Indice PondENGHO'!N83</f>
        <v>2603.179931640625</v>
      </c>
      <c r="AP84" s="62">
        <f>+'Indice PondENGHO'!O83</f>
        <v>1912.8013916015625</v>
      </c>
      <c r="AQ84" s="62">
        <f t="shared" ref="AQ84" si="754">+D84</f>
        <v>2354.111572265625</v>
      </c>
      <c r="AR84" s="62"/>
      <c r="AS84" s="62">
        <f>+'Indice PondENGHO'!AZ83</f>
        <v>2552.252197265625</v>
      </c>
      <c r="AT84" s="62">
        <f>+'Indice PondENGHO'!BA83</f>
        <v>1785.55517578125</v>
      </c>
      <c r="AU84" s="62">
        <f>+'Indice PondENGHO'!BB83</f>
        <v>2559.6279296875</v>
      </c>
      <c r="AV84" s="62">
        <f>+'Indice PondENGHO'!BC83</f>
        <v>1615.9630126953125</v>
      </c>
      <c r="AW84" s="62">
        <f>+'Indice PondENGHO'!BD83</f>
        <v>2336.2421875</v>
      </c>
      <c r="AX84" s="62">
        <f>+'Indice PondENGHO'!BE83</f>
        <v>2443.987060546875</v>
      </c>
      <c r="AY84" s="62">
        <f>+'Indice PondENGHO'!BF83</f>
        <v>2195.333740234375</v>
      </c>
      <c r="AZ84" s="62">
        <f>+'Indice PondENGHO'!BG83</f>
        <v>1598.7152099609375</v>
      </c>
      <c r="BA84" s="62">
        <f>+'Indice PondENGHO'!BH83</f>
        <v>2235.001220703125</v>
      </c>
      <c r="BB84" s="62">
        <f>+'Indice PondENGHO'!BI83</f>
        <v>1791.4384765625</v>
      </c>
      <c r="BC84" s="62">
        <f>+'Indice PondENGHO'!BJ83</f>
        <v>2574.46484375</v>
      </c>
      <c r="BD84" s="62">
        <f>+'Indice PondENGHO'!BK83</f>
        <v>1904.88818359375</v>
      </c>
      <c r="BE84" s="62">
        <f t="shared" ref="BE84" si="755">+H84</f>
        <v>2268.796142578125</v>
      </c>
      <c r="BG84" s="63">
        <f t="shared" ref="BG84" si="756">+AE$1*(AE84-AE72)/$AQ72</f>
        <v>54.92683099189567</v>
      </c>
      <c r="BH84" s="63">
        <f t="shared" ref="BH84" si="757">+AF$1*(AF84-AF72)/$AQ72</f>
        <v>2.3311849117175387</v>
      </c>
      <c r="BI84" s="63">
        <f t="shared" ref="BI84" si="758">+AG$1*(AG84-AG72)/$AQ72</f>
        <v>10.93994172176002</v>
      </c>
      <c r="BJ84" s="63">
        <f t="shared" ref="BJ84" si="759">+AH$1*(AH84-AH72)/$AQ72</f>
        <v>13.762468223795215</v>
      </c>
      <c r="BK84" s="63">
        <f t="shared" ref="BK84" si="760">+AI$1*(AI84-AI72)/$AQ72</f>
        <v>5.7555338696947569</v>
      </c>
      <c r="BL84" s="63">
        <f t="shared" ref="BL84" si="761">+AJ$1*(AJ84-AJ72)/$AQ72</f>
        <v>6.3946153293792092</v>
      </c>
      <c r="BM84" s="63">
        <f t="shared" ref="BM84" si="762">+AK$1*(AK84-AK72)/$AQ72</f>
        <v>12.728963128947136</v>
      </c>
      <c r="BN84" s="63">
        <f t="shared" ref="BN84" si="763">+AL$1*(AL84-AL72)/$AQ72</f>
        <v>4.7650778461400733</v>
      </c>
      <c r="BO84" s="63">
        <f t="shared" ref="BO84" si="764">+AM$1*(AM84-AM72)/$AQ72</f>
        <v>10.284012220395917</v>
      </c>
      <c r="BP84" s="63">
        <f t="shared" ref="BP84" si="765">+AN$1*(AN84-AN72)/$AQ72</f>
        <v>1.5866006730642646</v>
      </c>
      <c r="BQ84" s="63">
        <f t="shared" ref="BQ84" si="766">+AO$1*(AO84-AO72)/$AQ72</f>
        <v>7.1810389649725623</v>
      </c>
      <c r="BR84" s="63">
        <f t="shared" ref="BR84" si="767">+AP$1*(AP84-AP72)/$AQ72</f>
        <v>4.001249502088271</v>
      </c>
      <c r="BS84" s="63">
        <f t="shared" ref="BS84" si="768">+SUM(BG84:BR84)</f>
        <v>134.65751738385063</v>
      </c>
      <c r="BT84" s="55">
        <f t="shared" ref="BT84" si="769">+(D84/D72-1)*100</f>
        <v>139.7842189934012</v>
      </c>
      <c r="BV84" s="63">
        <f t="shared" ref="BV84" si="770">+AS$1*(AS84-AS72)/$BE72</f>
        <v>25.206392183829575</v>
      </c>
      <c r="BW84" s="63">
        <f t="shared" ref="BW84" si="771">+AT$1*(AT84-AT72)/$BE72</f>
        <v>1.9273735605216817</v>
      </c>
      <c r="BX84" s="63">
        <f t="shared" ref="BX84" si="772">+AU$1*(AU84-AU72)/$BE72</f>
        <v>8.6952305291842134</v>
      </c>
      <c r="BY84" s="63">
        <f t="shared" ref="BY84" si="773">+AV$1*(AV84-AV72)/$BE72</f>
        <v>14.075655108822637</v>
      </c>
      <c r="BZ84" s="63">
        <f t="shared" ref="BZ84" si="774">+AW$1*(AW84-AW72)/$BE72</f>
        <v>9.949566482047441</v>
      </c>
      <c r="CA84" s="63">
        <f t="shared" ref="CA84" si="775">+AX$1*(AX84-AX72)/$BE72</f>
        <v>11.864464139548538</v>
      </c>
      <c r="CB84" s="63">
        <f t="shared" ref="CB84" si="776">+AY$1*(AY84-AY72)/$BE72</f>
        <v>19.396768853199543</v>
      </c>
      <c r="CC84" s="63">
        <f t="shared" ref="CC84" si="777">+AZ$1*(AZ84-AZ72)/$BE72</f>
        <v>4.388433020574749</v>
      </c>
      <c r="CD84" s="63">
        <f t="shared" ref="CD84" si="778">+BA$1*(BA84-BA72)/$BE72</f>
        <v>13.606144660194678</v>
      </c>
      <c r="CE84" s="63">
        <f t="shared" ref="CE84" si="779">+BB$1*(BB84-BB72)/$BE72</f>
        <v>4.0410444583001075</v>
      </c>
      <c r="CF84" s="63">
        <f t="shared" ref="CF84" si="780">+BC$1*(BC84-BC72)/$BE72</f>
        <v>13.600905551516862</v>
      </c>
      <c r="CG84" s="63">
        <f t="shared" ref="CG84" si="781">+BD$1*(BD84-BD72)/$BE72</f>
        <v>5.6077703055007264</v>
      </c>
      <c r="CH84" s="63">
        <f t="shared" ref="CH84" si="782">+SUM(BV84:CG84)</f>
        <v>132.35974885324075</v>
      </c>
      <c r="CI84" s="55">
        <f t="shared" ref="CI84" si="783">(H84/H72-1)*100</f>
        <v>137.84144239117313</v>
      </c>
      <c r="CK84" s="63">
        <f t="shared" ref="CK84" si="784">+BG84/$BS84*$BT84</f>
        <v>57.018013707309635</v>
      </c>
      <c r="CL84" s="63">
        <f t="shared" ref="CL84" si="785">+BH84/$BS84*$BT84</f>
        <v>2.4199381404362468</v>
      </c>
      <c r="CM84" s="63">
        <f t="shared" ref="CM84" si="786">+BI84/$BS84*$BT84</f>
        <v>11.356448857217298</v>
      </c>
      <c r="CN84" s="63">
        <f t="shared" ref="CN84" si="787">+BJ84/$BS84*$BT84</f>
        <v>14.286435020191695</v>
      </c>
      <c r="CO84" s="63">
        <f t="shared" ref="CO84" si="788">+BK84/$BS84*$BT84</f>
        <v>5.9746594359969745</v>
      </c>
      <c r="CP84" s="63">
        <f t="shared" ref="CP84" si="789">+BL84/$BS84*$BT84</f>
        <v>6.6380721028182599</v>
      </c>
      <c r="CQ84" s="63">
        <f t="shared" ref="CQ84" si="790">+BM84/$BS84*$BT84</f>
        <v>13.213582161207041</v>
      </c>
      <c r="CR84" s="63">
        <f t="shared" ref="CR84" si="791">+BN84/$BS84*$BT84</f>
        <v>4.946494619136141</v>
      </c>
      <c r="CS84" s="63">
        <f t="shared" ref="CS84" si="792">+BO84/$BS84*$BT84</f>
        <v>10.675546707495146</v>
      </c>
      <c r="CT84" s="63">
        <f t="shared" ref="CT84" si="793">+BP84/$BS84*$BT84</f>
        <v>1.6470059766993075</v>
      </c>
      <c r="CU84" s="63">
        <f t="shared" ref="CU84" si="794">+BQ84/$BS84*$BT84</f>
        <v>7.4544365794185969</v>
      </c>
      <c r="CV84" s="63">
        <f t="shared" ref="CV84" si="795">+BR84/$BS84*$BT84</f>
        <v>4.1535856854748623</v>
      </c>
      <c r="CW84" s="63">
        <f t="shared" ref="CW84" si="796">+SUM(CK84:CV84)</f>
        <v>139.7842189934012</v>
      </c>
      <c r="CX84" s="63"/>
      <c r="CY84" s="63"/>
      <c r="CZ84" s="63">
        <f t="shared" ref="CZ84" si="797">+BV84/$CH84*$CI84</f>
        <v>26.250317684941653</v>
      </c>
      <c r="DA84" s="63">
        <f t="shared" ref="DA84" si="798">+BW84/$CH84*$CI84</f>
        <v>2.0071959482447661</v>
      </c>
      <c r="DB84" s="63">
        <f t="shared" ref="DB84" si="799">+BX84/$CH84*$CI84</f>
        <v>9.0553444566857788</v>
      </c>
      <c r="DC84" s="63">
        <f t="shared" ref="DC84" si="800">+BY84/$CH84*$CI84</f>
        <v>14.658599911307498</v>
      </c>
      <c r="DD84" s="63">
        <f t="shared" ref="DD84" si="801">+BZ84/$CH84*$CI84</f>
        <v>10.361628870820498</v>
      </c>
      <c r="DE84" s="63">
        <f t="shared" ref="DE84" si="802">+CA84/$CH84*$CI84</f>
        <v>12.355832225150653</v>
      </c>
      <c r="DF84" s="63">
        <f t="shared" ref="DF84" si="803">+CB84/$CH84*$CI84</f>
        <v>20.200088165910291</v>
      </c>
      <c r="DG84" s="63">
        <f t="shared" ref="DG84" si="804">+CC84/$CH84*$CI84</f>
        <v>4.5701804561732162</v>
      </c>
      <c r="DH84" s="63">
        <f t="shared" ref="DH84" si="805">+CD84/$CH84*$CI84</f>
        <v>14.169644635875812</v>
      </c>
      <c r="DI84" s="63">
        <f t="shared" ref="DI84" si="806">+CE84/$CH84*$CI84</f>
        <v>4.2084047584327626</v>
      </c>
      <c r="DJ84" s="63">
        <f t="shared" ref="DJ84" si="807">+CF84/$CH84*$CI84</f>
        <v>14.164188548936611</v>
      </c>
      <c r="DK84" s="63">
        <f t="shared" ref="DK84" si="808">+CG84/$CH84*$CI84</f>
        <v>5.8400167286936018</v>
      </c>
      <c r="DL84" s="63">
        <f t="shared" ref="DL84" si="809">+SUM(CZ84:DK84)</f>
        <v>137.84144239117313</v>
      </c>
      <c r="DM84" s="63">
        <f t="shared" ref="DM84" si="810">+(H84/H72-1)*100</f>
        <v>137.84144239117313</v>
      </c>
      <c r="DN84" s="63"/>
      <c r="DO84" s="61">
        <f t="shared" ref="DO84" si="811">+A84</f>
        <v>45170</v>
      </c>
      <c r="DP84" s="63">
        <f t="shared" ref="DP84" si="812">+CK84-CZ84</f>
        <v>30.767696022367982</v>
      </c>
      <c r="DQ84" s="63">
        <f t="shared" ref="DQ84" si="813">+CL84-DA84</f>
        <v>0.41274219219148067</v>
      </c>
      <c r="DR84" s="63">
        <f t="shared" ref="DR84" si="814">+CM84-DB84</f>
        <v>2.3011044005315195</v>
      </c>
      <c r="DS84" s="63">
        <f t="shared" ref="DS84" si="815">+CN84-DC84</f>
        <v>-0.37216489111580309</v>
      </c>
      <c r="DT84" s="63">
        <f t="shared" ref="DT84" si="816">+CO84-DD84</f>
        <v>-4.3869694348235235</v>
      </c>
      <c r="DU84" s="63">
        <f t="shared" ref="DU84" si="817">+CP84-DE84</f>
        <v>-5.7177601223323933</v>
      </c>
      <c r="DV84" s="63">
        <f t="shared" ref="DV84" si="818">+CQ84-DF84</f>
        <v>-6.9865060047032497</v>
      </c>
      <c r="DW84" s="63">
        <f t="shared" ref="DW84" si="819">+CR84-DG84</f>
        <v>0.37631416296292475</v>
      </c>
      <c r="DX84" s="63">
        <f t="shared" ref="DX84" si="820">+CS84-DH84</f>
        <v>-3.4940979283806666</v>
      </c>
      <c r="DY84" s="63">
        <f t="shared" ref="DY84" si="821">+CT84-DI84</f>
        <v>-2.5613987817334554</v>
      </c>
      <c r="DZ84" s="63">
        <f t="shared" ref="DZ84" si="822">+CU84-DJ84</f>
        <v>-6.7097519695180141</v>
      </c>
      <c r="EA84" s="63">
        <f t="shared" ref="EA84" si="823">+CV84-DK84</f>
        <v>-1.6864310432187395</v>
      </c>
      <c r="EB84" s="63">
        <f t="shared" ref="EB84" si="824">+CW84-DL84</f>
        <v>1.942776602228065</v>
      </c>
      <c r="EC84" s="63"/>
      <c r="ED84" s="81">
        <f>+'Infla Interanual PondENGHO'!CI85</f>
        <v>1.9427766022280579E-2</v>
      </c>
      <c r="EE84" s="55">
        <f t="shared" ref="EE84" si="825">+ED84*100</f>
        <v>1.9427766022280579</v>
      </c>
    </row>
  </sheetData>
  <autoFilter ref="EQ63:ER76" xr:uid="{83CC3609-8CE6-459D-85EC-BE28DB4262FC}">
    <sortState xmlns:xlrd2="http://schemas.microsoft.com/office/spreadsheetml/2017/richdata2" ref="EQ64:ER76">
      <sortCondition ref="EQ63:EQ76"/>
    </sortState>
  </autoFilter>
  <mergeCells count="3">
    <mergeCell ref="CK1:CV1"/>
    <mergeCell ref="CZ1:DK1"/>
    <mergeCell ref="DP1:EA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8248-9B27-47A1-B2DE-163676E43B66}">
  <sheetPr>
    <tabColor rgb="FFFFC000"/>
  </sheetPr>
  <dimension ref="B1:Z83"/>
  <sheetViews>
    <sheetView topLeftCell="C1" zoomScaleNormal="100" workbookViewId="0">
      <selection activeCell="N23" sqref="N23"/>
    </sheetView>
  </sheetViews>
  <sheetFormatPr baseColWidth="10" defaultColWidth="11.5546875" defaultRowHeight="14.4" x14ac:dyDescent="0.3"/>
  <cols>
    <col min="2" max="3" width="14.44140625" customWidth="1"/>
    <col min="4" max="5" width="1.88671875" customWidth="1"/>
    <col min="6" max="6" width="11.6640625" customWidth="1"/>
    <col min="7" max="7" width="26" customWidth="1"/>
    <col min="11" max="11" width="2" customWidth="1"/>
    <col min="15" max="15" width="42" customWidth="1"/>
    <col min="16" max="16" width="14.6640625" bestFit="1" customWidth="1"/>
    <col min="22" max="22" width="14.6640625" bestFit="1" customWidth="1"/>
  </cols>
  <sheetData>
    <row r="1" spans="2:26" x14ac:dyDescent="0.3">
      <c r="T1" s="90" t="s">
        <v>181</v>
      </c>
    </row>
    <row r="2" spans="2:26" ht="33.6" customHeight="1" x14ac:dyDescent="0.3">
      <c r="B2" s="116" t="s">
        <v>163</v>
      </c>
      <c r="C2" s="116"/>
      <c r="G2" s="87" t="s">
        <v>155</v>
      </c>
      <c r="L2" s="87" t="s">
        <v>162</v>
      </c>
    </row>
    <row r="3" spans="2:26" x14ac:dyDescent="0.3">
      <c r="T3" s="117" t="s">
        <v>173</v>
      </c>
      <c r="U3" s="117"/>
      <c r="V3" s="117"/>
      <c r="W3" s="117"/>
    </row>
    <row r="4" spans="2:26" s="93" customFormat="1" ht="31.2" customHeight="1" x14ac:dyDescent="0.3">
      <c r="B4" s="92" t="s">
        <v>151</v>
      </c>
      <c r="C4" s="93" t="s">
        <v>158</v>
      </c>
      <c r="F4" s="93" t="s">
        <v>151</v>
      </c>
      <c r="H4" s="93" t="s">
        <v>111</v>
      </c>
      <c r="I4" s="93" t="s">
        <v>156</v>
      </c>
      <c r="J4" s="93" t="s">
        <v>157</v>
      </c>
      <c r="L4" s="94" t="s">
        <v>153</v>
      </c>
      <c r="M4" s="94" t="s">
        <v>151</v>
      </c>
      <c r="N4" s="94" t="s">
        <v>152</v>
      </c>
      <c r="O4" s="94" t="s">
        <v>154</v>
      </c>
      <c r="P4" s="94" t="s">
        <v>161</v>
      </c>
      <c r="T4"/>
      <c r="U4"/>
      <c r="V4"/>
      <c r="W4"/>
    </row>
    <row r="5" spans="2:26" x14ac:dyDescent="0.3">
      <c r="B5" s="86">
        <f>+'Incidencia Interanual'!A15</f>
        <v>43070</v>
      </c>
      <c r="C5" s="74">
        <f>+'Infla Interanual PondENGHO'!CI16</f>
        <v>-8.9405059814451349E-3</v>
      </c>
      <c r="D5" s="74"/>
      <c r="F5" s="86">
        <f>+M5</f>
        <v>45170</v>
      </c>
      <c r="G5" t="s">
        <v>159</v>
      </c>
      <c r="H5">
        <v>1</v>
      </c>
      <c r="I5" s="20">
        <f>+VLOOKUP($F5,'Infla Mensual PondENGHO'!$BL:$BQ,H5+1,FALSE)*100</f>
        <v>12.568460838544148</v>
      </c>
      <c r="J5" s="20">
        <f>+VLOOKUP($F5,'Infla Interanual PondENGHO'!$BL:$BQ,$H5+1,FALSE)*100</f>
        <v>139.7842189934012</v>
      </c>
      <c r="L5" s="55">
        <v>2</v>
      </c>
      <c r="M5" s="61">
        <f>+MAX('Incidencia Interanual'!DO:DO)</f>
        <v>45170</v>
      </c>
      <c r="N5" s="63">
        <f>+VLOOKUP($M5,'Incidencia Interanual'!$DO:$EB,$L5,FALSE)</f>
        <v>30.767696022367982</v>
      </c>
      <c r="O5" s="55" t="str">
        <f>+VLOOKUP("Division",'Incidencia Interanual'!$DO:$EB,$L5,FALSE)</f>
        <v>Alimentos y bebidas no alcohólicas</v>
      </c>
      <c r="P5" s="91">
        <f>+N5</f>
        <v>30.767696022367982</v>
      </c>
      <c r="T5" s="109" t="s">
        <v>151</v>
      </c>
      <c r="U5" s="109" t="s">
        <v>111</v>
      </c>
      <c r="V5" s="109" t="s">
        <v>156</v>
      </c>
      <c r="Y5" s="109" t="s">
        <v>175</v>
      </c>
      <c r="Z5" s="109" t="s">
        <v>176</v>
      </c>
    </row>
    <row r="6" spans="2:26" x14ac:dyDescent="0.3">
      <c r="B6" s="86">
        <f>+'Incidencia Interanual'!A16</f>
        <v>43101</v>
      </c>
      <c r="C6" s="74">
        <f>+'Infla Interanual PondENGHO'!CI17</f>
        <v>-7.1694252839036299E-3</v>
      </c>
      <c r="D6" s="74"/>
      <c r="F6" s="86">
        <f>+M6</f>
        <v>45170</v>
      </c>
      <c r="H6">
        <f>+H5+1</f>
        <v>2</v>
      </c>
      <c r="I6" s="20">
        <f>+VLOOKUP($F6,'Infla Mensual PondENGHO'!$BL:$BQ,H6+1,FALSE)*100</f>
        <v>12.342236749166858</v>
      </c>
      <c r="J6" s="20">
        <f>+VLOOKUP($F6,'Infla Interanual PondENGHO'!$BL:$BQ,$H6+1,FALSE)*100</f>
        <v>138.60857124032611</v>
      </c>
      <c r="L6" s="55">
        <f t="shared" ref="L6:L17" si="0">+L5+1</f>
        <v>3</v>
      </c>
      <c r="M6" s="61">
        <f>+MAX('Incidencia Interanual'!DO:DO)</f>
        <v>45170</v>
      </c>
      <c r="N6" s="63">
        <f>+VLOOKUP(M6,'Incidencia Interanual'!DO:EB,L6,FALSE)</f>
        <v>0.41274219219148067</v>
      </c>
      <c r="O6" s="55" t="str">
        <f>+VLOOKUP("Division",'Incidencia Interanual'!$DO:$EB,$L6,FALSE)</f>
        <v>Bebidas alcohólicas y tabaco</v>
      </c>
      <c r="P6" s="91">
        <f t="shared" ref="P6:P16" si="1">+N6</f>
        <v>0.41274219219148067</v>
      </c>
      <c r="T6" s="86">
        <f>+DATE(Y6,Z6,1)</f>
        <v>44805</v>
      </c>
      <c r="U6" s="38" t="s">
        <v>174</v>
      </c>
      <c r="V6" s="110">
        <f>100*VLOOKUP($T6,'Infla Mensual PondENGHO'!$A$3:'Infla Mensual PondENGHO'!$A$3:$BQ$1000000,COLUMN($BM$1),FALSE)</f>
        <v>5.7944526764550641</v>
      </c>
      <c r="Y6">
        <f>+YEAR(M6)-1</f>
        <v>2022</v>
      </c>
      <c r="Z6">
        <f>+MONTH(M6)</f>
        <v>9</v>
      </c>
    </row>
    <row r="7" spans="2:26" x14ac:dyDescent="0.3">
      <c r="B7" s="86">
        <f>+'Incidencia Interanual'!A17</f>
        <v>43132</v>
      </c>
      <c r="C7" s="74">
        <f>+'Infla Interanual PondENGHO'!CI18</f>
        <v>-7.8212321402715279E-3</v>
      </c>
      <c r="D7" s="74"/>
      <c r="F7" s="86">
        <f>+M7</f>
        <v>45170</v>
      </c>
      <c r="H7">
        <f t="shared" ref="H7:H8" si="2">+H6+1</f>
        <v>3</v>
      </c>
      <c r="I7" s="20">
        <f>+VLOOKUP($F7,'Infla Mensual PondENGHO'!$BL:$BQ,H7+1,FALSE)*100</f>
        <v>12.280114809014142</v>
      </c>
      <c r="J7" s="20">
        <f>+VLOOKUP($F7,'Infla Interanual PondENGHO'!$BL:$BQ,$H7+1,FALSE)*100</f>
        <v>138.57460014324735</v>
      </c>
      <c r="L7" s="55">
        <f t="shared" si="0"/>
        <v>4</v>
      </c>
      <c r="M7" s="61">
        <f>+MAX('Incidencia Interanual'!DO:DO)</f>
        <v>45170</v>
      </c>
      <c r="N7" s="63">
        <f>+VLOOKUP(M7,'Incidencia Interanual'!DO:EB,L7,FALSE)</f>
        <v>2.3011044005315195</v>
      </c>
      <c r="O7" s="55" t="str">
        <f>+VLOOKUP("Division",'Incidencia Interanual'!$DO:$EB,$L7,FALSE)</f>
        <v>Prendas de vestir y calzado</v>
      </c>
      <c r="P7" s="91">
        <f t="shared" si="1"/>
        <v>2.3011044005315195</v>
      </c>
      <c r="T7" s="86">
        <f t="shared" ref="T7:T18" si="3">+DATE(Y7,Z7,1)</f>
        <v>44835</v>
      </c>
      <c r="U7" s="38" t="s">
        <v>174</v>
      </c>
      <c r="V7" s="110">
        <f>100*VLOOKUP($T7,'Infla Mensual PondENGHO'!$A$3:'Infla Mensual PondENGHO'!$A$3:$BQ$1000000,COLUMN($BM$1),FALSE)</f>
        <v>5.9114289989734115</v>
      </c>
      <c r="Y7">
        <f>+IF(Z6=12,Y6+1,Y6)</f>
        <v>2022</v>
      </c>
      <c r="Z7">
        <f>+IF(Z6=12,1,Z6+1)</f>
        <v>10</v>
      </c>
    </row>
    <row r="8" spans="2:26" x14ac:dyDescent="0.3">
      <c r="B8" s="86">
        <f>+'Incidencia Interanual'!A18</f>
        <v>43160</v>
      </c>
      <c r="C8" s="74">
        <f>+'Infla Interanual PondENGHO'!CI19</f>
        <v>-1.1688784826427101E-2</v>
      </c>
      <c r="D8" s="74"/>
      <c r="F8" s="86">
        <f>+M8</f>
        <v>45170</v>
      </c>
      <c r="H8">
        <f t="shared" si="2"/>
        <v>4</v>
      </c>
      <c r="I8" s="20">
        <f>+VLOOKUP($F8,'Infla Mensual PondENGHO'!$BL:$BQ,H8+1,FALSE)*100</f>
        <v>12.142162705112813</v>
      </c>
      <c r="J8" s="20">
        <f>+VLOOKUP($F8,'Infla Interanual PondENGHO'!$BL:$BQ,$H8+1,FALSE)*100</f>
        <v>137.81537633934744</v>
      </c>
      <c r="L8" s="55">
        <f t="shared" si="0"/>
        <v>5</v>
      </c>
      <c r="M8" s="61">
        <f>+MAX('Incidencia Interanual'!DO:DO)</f>
        <v>45170</v>
      </c>
      <c r="N8" s="63">
        <f>+VLOOKUP(M8,'Incidencia Interanual'!DO:EB,L8,FALSE)</f>
        <v>-0.37216489111580309</v>
      </c>
      <c r="O8" s="55" t="str">
        <f>+VLOOKUP("Division",'Incidencia Interanual'!$DO:$EB,$L8,FALSE)</f>
        <v>Vivienda, agua, electricidad, gas y otros combustibles</v>
      </c>
      <c r="P8" s="91">
        <f t="shared" si="1"/>
        <v>-0.37216489111580309</v>
      </c>
      <c r="T8" s="86">
        <f t="shared" si="3"/>
        <v>44866</v>
      </c>
      <c r="U8" s="38" t="s">
        <v>174</v>
      </c>
      <c r="V8" s="110">
        <f>100*VLOOKUP($T8,'Infla Mensual PondENGHO'!$A$3:'Infla Mensual PondENGHO'!$A$3:$BQ$1000000,COLUMN($BM$1),FALSE)</f>
        <v>5.1576473483132323</v>
      </c>
      <c r="Y8">
        <f t="shared" ref="Y8:Y18" si="4">+IF(Z7=12,Y7+1,Y7)</f>
        <v>2022</v>
      </c>
      <c r="Z8">
        <f t="shared" ref="Z8:Z18" si="5">+IF(Z7=12,1,Z7+1)</f>
        <v>11</v>
      </c>
    </row>
    <row r="9" spans="2:26" x14ac:dyDescent="0.3">
      <c r="B9" s="86">
        <f>+'Incidencia Interanual'!A19</f>
        <v>43191</v>
      </c>
      <c r="C9" s="74">
        <f>+'Infla Interanual PondENGHO'!CI20</f>
        <v>-1.486768299185548E-2</v>
      </c>
      <c r="D9" s="74"/>
      <c r="F9" s="86">
        <f>+M6</f>
        <v>45170</v>
      </c>
      <c r="G9" t="s">
        <v>160</v>
      </c>
      <c r="H9">
        <v>5</v>
      </c>
      <c r="I9" s="20">
        <f>+VLOOKUP($F9,'Infla Mensual PondENGHO'!$BL:$BQ,H9+1,FALSE)*100</f>
        <v>11.951172220993778</v>
      </c>
      <c r="J9" s="20">
        <f>+VLOOKUP($F9,'Infla Interanual PondENGHO'!$BL:$BQ,$H9+1,FALSE)*100</f>
        <v>137.84144239117313</v>
      </c>
      <c r="L9" s="55">
        <f t="shared" si="0"/>
        <v>6</v>
      </c>
      <c r="M9" s="61">
        <f>+MAX('Incidencia Interanual'!DO:DO)</f>
        <v>45170</v>
      </c>
      <c r="N9" s="63">
        <f>+VLOOKUP(M9,'Incidencia Interanual'!DO:EB,L9,FALSE)</f>
        <v>-4.3869694348235235</v>
      </c>
      <c r="O9" s="55" t="str">
        <f>+VLOOKUP("Division",'Incidencia Interanual'!$DO:$EB,$L9,FALSE)</f>
        <v>Equipamiento y mantenimiento del hogar</v>
      </c>
      <c r="P9" s="91">
        <f t="shared" si="1"/>
        <v>-4.3869694348235235</v>
      </c>
      <c r="T9" s="86">
        <f t="shared" si="3"/>
        <v>44896</v>
      </c>
      <c r="U9" s="38" t="s">
        <v>174</v>
      </c>
      <c r="V9" s="110">
        <f>100*VLOOKUP($T9,'Infla Mensual PondENGHO'!$A$3:'Infla Mensual PondENGHO'!$A$3:$BQ$1000000,COLUMN($BM$1),FALSE)</f>
        <v>5.0640919797694917</v>
      </c>
      <c r="Y9">
        <f t="shared" si="4"/>
        <v>2022</v>
      </c>
      <c r="Z9">
        <f t="shared" si="5"/>
        <v>12</v>
      </c>
    </row>
    <row r="10" spans="2:26" x14ac:dyDescent="0.3">
      <c r="B10" s="86">
        <f>+'Incidencia Interanual'!A20</f>
        <v>43221</v>
      </c>
      <c r="C10" s="74">
        <f>+'Infla Interanual PondENGHO'!CI21</f>
        <v>-1.1979841077919051E-2</v>
      </c>
      <c r="D10" s="74"/>
      <c r="E10" s="74"/>
      <c r="G10" s="90"/>
      <c r="I10" s="20"/>
      <c r="L10" s="55">
        <f t="shared" si="0"/>
        <v>7</v>
      </c>
      <c r="M10" s="61">
        <f>+MAX('Incidencia Interanual'!DO:DO)</f>
        <v>45170</v>
      </c>
      <c r="N10" s="63">
        <f>+VLOOKUP(M10,'Incidencia Interanual'!DO:EB,L10,FALSE)</f>
        <v>-5.7177601223323933</v>
      </c>
      <c r="O10" s="55" t="str">
        <f>+VLOOKUP("Division",'Incidencia Interanual'!$DO:$EB,$L10,FALSE)</f>
        <v>Salud</v>
      </c>
      <c r="P10" s="91">
        <f t="shared" si="1"/>
        <v>-5.7177601223323933</v>
      </c>
      <c r="T10" s="86">
        <f t="shared" si="3"/>
        <v>44927</v>
      </c>
      <c r="U10" s="38" t="s">
        <v>174</v>
      </c>
      <c r="V10" s="110">
        <f>100*VLOOKUP($T10,'Infla Mensual PondENGHO'!$A$3:'Infla Mensual PondENGHO'!$A$3:$BQ$1000000,COLUMN($BM$1),FALSE)</f>
        <v>6.4743698046003662</v>
      </c>
      <c r="Y10">
        <f t="shared" si="4"/>
        <v>2023</v>
      </c>
      <c r="Z10">
        <f t="shared" si="5"/>
        <v>1</v>
      </c>
    </row>
    <row r="11" spans="2:26" x14ac:dyDescent="0.3">
      <c r="B11" s="86">
        <f>+'Incidencia Interanual'!A21</f>
        <v>43252</v>
      </c>
      <c r="C11" s="74">
        <f>+'Infla Interanual PondENGHO'!CI22</f>
        <v>-9.6575085167871499E-3</v>
      </c>
      <c r="D11" s="74"/>
      <c r="E11" s="74"/>
      <c r="G11" t="s">
        <v>164</v>
      </c>
      <c r="I11" s="20">
        <f>+I5-I9</f>
        <v>0.61728861755037023</v>
      </c>
      <c r="J11" s="20">
        <f t="shared" ref="J11" si="6">+J5-J9</f>
        <v>1.942776602228065</v>
      </c>
      <c r="L11" s="55">
        <f t="shared" si="0"/>
        <v>8</v>
      </c>
      <c r="M11" s="61">
        <f>+MAX('Incidencia Interanual'!DO:DO)</f>
        <v>45170</v>
      </c>
      <c r="N11" s="63">
        <f>+VLOOKUP(M11,'Incidencia Interanual'!DO:EB,L11,FALSE)</f>
        <v>-6.9865060047032497</v>
      </c>
      <c r="O11" s="55" t="str">
        <f>+VLOOKUP("Division",'Incidencia Interanual'!$DO:$EB,$L11,FALSE)</f>
        <v>Transporte</v>
      </c>
      <c r="P11" s="91">
        <f t="shared" si="1"/>
        <v>-6.9865060047032497</v>
      </c>
      <c r="T11" s="86">
        <f t="shared" si="3"/>
        <v>44958</v>
      </c>
      <c r="U11" s="38" t="s">
        <v>174</v>
      </c>
      <c r="V11" s="110">
        <f>100*VLOOKUP($T11,'Infla Mensual PondENGHO'!$A$3:'Infla Mensual PondENGHO'!$A$3:$BQ$1000000,COLUMN($BM$1),FALSE)</f>
        <v>7.3815768056572528</v>
      </c>
      <c r="Y11">
        <f t="shared" si="4"/>
        <v>2023</v>
      </c>
      <c r="Z11">
        <f t="shared" si="5"/>
        <v>2</v>
      </c>
    </row>
    <row r="12" spans="2:26" x14ac:dyDescent="0.3">
      <c r="B12" s="86">
        <f>+'Incidencia Interanual'!A22</f>
        <v>43282</v>
      </c>
      <c r="C12" s="74">
        <f>+'Infla Interanual PondENGHO'!CI23</f>
        <v>-3.0156117796005244E-3</v>
      </c>
      <c r="D12" s="74"/>
      <c r="E12" s="74"/>
      <c r="L12" s="55">
        <f t="shared" si="0"/>
        <v>9</v>
      </c>
      <c r="M12" s="61">
        <f>+MAX('Incidencia Interanual'!DO:DO)</f>
        <v>45170</v>
      </c>
      <c r="N12" s="63">
        <f>+VLOOKUP(M12,'Incidencia Interanual'!DO:EB,L12,FALSE)</f>
        <v>0.37631416296292475</v>
      </c>
      <c r="O12" s="55" t="str">
        <f>+VLOOKUP("Division",'Incidencia Interanual'!$DO:$EB,$L12,FALSE)</f>
        <v>Comunicación</v>
      </c>
      <c r="P12" s="91">
        <f t="shared" si="1"/>
        <v>0.37631416296292475</v>
      </c>
      <c r="T12" s="86">
        <f t="shared" si="3"/>
        <v>44986</v>
      </c>
      <c r="U12" s="38" t="s">
        <v>174</v>
      </c>
      <c r="V12" s="110">
        <f>100*VLOOKUP($T12,'Infla Mensual PondENGHO'!$A$3:'Infla Mensual PondENGHO'!$A$3:$BQ$1000000,COLUMN($BM$1),FALSE)</f>
        <v>6.8295550387200699</v>
      </c>
      <c r="Y12">
        <f t="shared" si="4"/>
        <v>2023</v>
      </c>
      <c r="Z12">
        <f t="shared" si="5"/>
        <v>3</v>
      </c>
    </row>
    <row r="13" spans="2:26" x14ac:dyDescent="0.3">
      <c r="B13" s="86">
        <f>+'Incidencia Interanual'!A23</f>
        <v>43313</v>
      </c>
      <c r="C13" s="74">
        <f>+'Infla Interanual PondENGHO'!CI24</f>
        <v>-2.6571029762592069E-3</v>
      </c>
      <c r="D13" s="74"/>
      <c r="E13" s="74"/>
      <c r="L13" s="55">
        <f t="shared" si="0"/>
        <v>10</v>
      </c>
      <c r="M13" s="61">
        <f>+MAX('Incidencia Interanual'!DO:DO)</f>
        <v>45170</v>
      </c>
      <c r="N13" s="63">
        <f>+VLOOKUP(M13,'Incidencia Interanual'!DO:EB,L13,FALSE)</f>
        <v>-3.4940979283806666</v>
      </c>
      <c r="O13" s="55" t="str">
        <f>+VLOOKUP("Division",'Incidencia Interanual'!$DO:$EB,$L13,FALSE)</f>
        <v>Recreación y cultura</v>
      </c>
      <c r="P13" s="91">
        <f t="shared" si="1"/>
        <v>-3.4940979283806666</v>
      </c>
      <c r="T13" s="86">
        <f t="shared" si="3"/>
        <v>45017</v>
      </c>
      <c r="U13" s="38" t="s">
        <v>174</v>
      </c>
      <c r="V13" s="110">
        <f>100*VLOOKUP($T13,'Infla Mensual PondENGHO'!$A$3:'Infla Mensual PondENGHO'!$A$3:$BQ$1000000,COLUMN($BM$1),FALSE)</f>
        <v>8.462997986912324</v>
      </c>
      <c r="Y13">
        <f t="shared" si="4"/>
        <v>2023</v>
      </c>
      <c r="Z13">
        <f t="shared" si="5"/>
        <v>4</v>
      </c>
    </row>
    <row r="14" spans="2:26" x14ac:dyDescent="0.3">
      <c r="B14" s="86">
        <f>+'Incidencia Interanual'!A24</f>
        <v>43344</v>
      </c>
      <c r="C14" s="74">
        <f>+'Infla Interanual PondENGHO'!CI25</f>
        <v>-1.7372536514259629E-3</v>
      </c>
      <c r="D14" s="74"/>
      <c r="E14" s="74"/>
      <c r="L14" s="55">
        <f t="shared" si="0"/>
        <v>11</v>
      </c>
      <c r="M14" s="61">
        <f>+MAX('Incidencia Interanual'!DO:DO)</f>
        <v>45170</v>
      </c>
      <c r="N14" s="63">
        <f>+VLOOKUP(M14,'Incidencia Interanual'!DO:EB,L14,FALSE)</f>
        <v>-2.5613987817334554</v>
      </c>
      <c r="O14" s="55" t="str">
        <f>+VLOOKUP("Division",'Incidencia Interanual'!$DO:$EB,$L14,FALSE)</f>
        <v>Educación</v>
      </c>
      <c r="P14" s="91">
        <f t="shared" si="1"/>
        <v>-2.5613987817334554</v>
      </c>
      <c r="T14" s="86">
        <f t="shared" si="3"/>
        <v>45047</v>
      </c>
      <c r="U14" s="38" t="s">
        <v>174</v>
      </c>
      <c r="V14" s="110">
        <f>100*VLOOKUP($T14,'Infla Mensual PondENGHO'!$A$3:'Infla Mensual PondENGHO'!$A$3:$BQ$1000000,COLUMN($BM$1),FALSE)</f>
        <v>7.948637679011239</v>
      </c>
      <c r="Y14">
        <f t="shared" si="4"/>
        <v>2023</v>
      </c>
      <c r="Z14">
        <f t="shared" si="5"/>
        <v>5</v>
      </c>
    </row>
    <row r="15" spans="2:26" x14ac:dyDescent="0.3">
      <c r="B15" s="86">
        <f>+'Incidencia Interanual'!A25</f>
        <v>43374</v>
      </c>
      <c r="C15" s="74">
        <f>+'Infla Interanual PondENGHO'!CI26</f>
        <v>-2.0655072870296998E-3</v>
      </c>
      <c r="D15" s="74"/>
      <c r="E15" s="74"/>
      <c r="L15" s="55">
        <f t="shared" si="0"/>
        <v>12</v>
      </c>
      <c r="M15" s="61">
        <f>+MAX('Incidencia Interanual'!DO:DO)</f>
        <v>45170</v>
      </c>
      <c r="N15" s="63">
        <f>+VLOOKUP(M15,'Incidencia Interanual'!DO:EB,L15,FALSE)</f>
        <v>-6.7097519695180141</v>
      </c>
      <c r="O15" s="55" t="str">
        <f>+VLOOKUP("Division",'Incidencia Interanual'!$DO:$EB,$L15,FALSE)</f>
        <v>Restaurantes y hoteles</v>
      </c>
      <c r="P15" s="91">
        <f t="shared" si="1"/>
        <v>-6.7097519695180141</v>
      </c>
      <c r="T15" s="86">
        <f t="shared" si="3"/>
        <v>45078</v>
      </c>
      <c r="U15" s="38" t="s">
        <v>174</v>
      </c>
      <c r="V15" s="110">
        <f>100*VLOOKUP($T15,'Infla Mensual PondENGHO'!$A$3:'Infla Mensual PondENGHO'!$A$3:$BQ$1000000,COLUMN($BM$1),FALSE)</f>
        <v>5.9854727680902053</v>
      </c>
      <c r="Y15">
        <f t="shared" si="4"/>
        <v>2023</v>
      </c>
      <c r="Z15">
        <f t="shared" si="5"/>
        <v>6</v>
      </c>
    </row>
    <row r="16" spans="2:26" x14ac:dyDescent="0.3">
      <c r="B16" s="86">
        <f>+'Incidencia Interanual'!A26</f>
        <v>43405</v>
      </c>
      <c r="C16" s="74">
        <f>+'Infla Interanual PondENGHO'!CI27</f>
        <v>-9.8582395707857984E-4</v>
      </c>
      <c r="D16" s="74"/>
      <c r="E16" s="74"/>
      <c r="L16" s="55">
        <f t="shared" si="0"/>
        <v>13</v>
      </c>
      <c r="M16" s="61">
        <f>+MAX('Incidencia Interanual'!DO:DO)</f>
        <v>45170</v>
      </c>
      <c r="N16" s="63">
        <f>+VLOOKUP(M16,'Incidencia Interanual'!DO:EB,L16,FALSE)</f>
        <v>-1.6864310432187395</v>
      </c>
      <c r="O16" s="55" t="str">
        <f>+VLOOKUP("Division",'Incidencia Interanual'!$DO:$EB,$L16,FALSE)</f>
        <v>Bienes y servicios varios</v>
      </c>
      <c r="P16" s="91">
        <f t="shared" si="1"/>
        <v>-1.6864310432187395</v>
      </c>
      <c r="T16" s="86">
        <f t="shared" si="3"/>
        <v>45108</v>
      </c>
      <c r="U16" s="38" t="s">
        <v>174</v>
      </c>
      <c r="V16" s="110">
        <f>100*VLOOKUP($T16,'Infla Mensual PondENGHO'!$A$3:'Infla Mensual PondENGHO'!$A$3:$BQ$1000000,COLUMN($BM$1),FALSE)</f>
        <v>6.389257372996604</v>
      </c>
      <c r="Y16">
        <f t="shared" si="4"/>
        <v>2023</v>
      </c>
      <c r="Z16">
        <f t="shared" si="5"/>
        <v>7</v>
      </c>
    </row>
    <row r="17" spans="2:26" x14ac:dyDescent="0.3">
      <c r="B17" s="86">
        <f>+'Incidencia Interanual'!A27</f>
        <v>43435</v>
      </c>
      <c r="C17" s="74">
        <f>+'Infla Interanual PondENGHO'!CI28</f>
        <v>1.0700943401082963E-3</v>
      </c>
      <c r="D17" s="74"/>
      <c r="E17" s="74"/>
      <c r="L17" s="55">
        <f t="shared" si="0"/>
        <v>14</v>
      </c>
      <c r="M17" s="61">
        <f>+MAX('Incidencia Interanual'!DO:DO)</f>
        <v>45170</v>
      </c>
      <c r="N17" s="63">
        <f>+VLOOKUP(M17,'Incidencia Interanual'!DO:EB,L17,FALSE)</f>
        <v>1.942776602228065</v>
      </c>
      <c r="O17" s="55" t="str">
        <f>+VLOOKUP("Division",'Incidencia Interanual'!$DO:$EB,$L17,FALSE)</f>
        <v>Nivel general</v>
      </c>
      <c r="P17" s="91">
        <f>+MAX(P5:P16)+99999</f>
        <v>100029.76769602236</v>
      </c>
      <c r="T17" s="86">
        <f t="shared" si="3"/>
        <v>45139</v>
      </c>
      <c r="U17" s="38" t="s">
        <v>174</v>
      </c>
      <c r="V17" s="110">
        <f>100*VLOOKUP($T17,'Infla Mensual PondENGHO'!$A$3:'Infla Mensual PondENGHO'!$A$3:$BQ$1000000,COLUMN($BM$1),FALSE)</f>
        <v>12.890320258569087</v>
      </c>
      <c r="Y17">
        <f t="shared" si="4"/>
        <v>2023</v>
      </c>
      <c r="Z17">
        <f t="shared" si="5"/>
        <v>8</v>
      </c>
    </row>
    <row r="18" spans="2:26" x14ac:dyDescent="0.3">
      <c r="B18" s="86">
        <f>+'Incidencia Interanual'!A28</f>
        <v>43466</v>
      </c>
      <c r="C18" s="74">
        <f>+'Infla Interanual PondENGHO'!CI29</f>
        <v>3.9639396507220592E-3</v>
      </c>
      <c r="D18" s="74"/>
      <c r="E18" s="74"/>
      <c r="T18" s="86">
        <f t="shared" si="3"/>
        <v>45170</v>
      </c>
      <c r="U18" s="38" t="s">
        <v>174</v>
      </c>
      <c r="V18" s="110">
        <f>100*VLOOKUP($T18,'Infla Mensual PondENGHO'!$A$3:'Infla Mensual PondENGHO'!$A$3:$BQ$1000000,COLUMN($BM$1),FALSE)</f>
        <v>12.568460838544148</v>
      </c>
      <c r="Y18">
        <f t="shared" si="4"/>
        <v>2023</v>
      </c>
      <c r="Z18">
        <f t="shared" si="5"/>
        <v>9</v>
      </c>
    </row>
    <row r="19" spans="2:26" x14ac:dyDescent="0.3">
      <c r="B19" s="86">
        <f>+'Incidencia Interanual'!A29</f>
        <v>43497</v>
      </c>
      <c r="C19" s="74">
        <f>+'Infla Interanual PondENGHO'!CI30</f>
        <v>1.593517081598006E-2</v>
      </c>
      <c r="D19" s="74"/>
      <c r="E19" s="74"/>
      <c r="T19" s="86">
        <f>+T6</f>
        <v>44805</v>
      </c>
      <c r="U19" s="38" t="s">
        <v>177</v>
      </c>
      <c r="V19" s="110">
        <f>100*VLOOKUP($T19,'Infla Mensual PondENGHO'!$A$3:'Infla Mensual PondENGHO'!$A$3:$BQ$1000000,COLUMN($BN$1),FALSE)</f>
        <v>5.6927816979862822</v>
      </c>
    </row>
    <row r="20" spans="2:26" x14ac:dyDescent="0.3">
      <c r="B20" s="86">
        <f>+'Incidencia Interanual'!A30</f>
        <v>43525</v>
      </c>
      <c r="C20" s="74">
        <f>+'Infla Interanual PondENGHO'!CI31</f>
        <v>2.2067479266614454E-2</v>
      </c>
      <c r="D20" s="74"/>
      <c r="E20" s="74"/>
      <c r="T20" s="86">
        <f t="shared" ref="T20:T70" si="7">+T7</f>
        <v>44835</v>
      </c>
      <c r="U20" s="38" t="s">
        <v>177</v>
      </c>
      <c r="V20" s="110">
        <f>100*VLOOKUP($T20,'Infla Mensual PondENGHO'!$A$3:'Infla Mensual PondENGHO'!$A$3:$BQ$1000000,COLUMN($BN$1),FALSE)</f>
        <v>5.9788804048349187</v>
      </c>
    </row>
    <row r="21" spans="2:26" x14ac:dyDescent="0.3">
      <c r="B21" s="86">
        <f>+'Incidencia Interanual'!A31</f>
        <v>43556</v>
      </c>
      <c r="C21" s="74">
        <f>+'Infla Interanual PondENGHO'!CI32</f>
        <v>2.1102047386247325E-2</v>
      </c>
      <c r="D21" s="74"/>
      <c r="E21" s="74"/>
      <c r="T21" s="86">
        <f t="shared" si="7"/>
        <v>44866</v>
      </c>
      <c r="U21" s="38" t="s">
        <v>177</v>
      </c>
      <c r="V21" s="110">
        <f>100*VLOOKUP($T21,'Infla Mensual PondENGHO'!$A$3:'Infla Mensual PondENGHO'!$A$3:$BQ$1000000,COLUMN($BN$1),FALSE)</f>
        <v>5.2962521146020736</v>
      </c>
    </row>
    <row r="22" spans="2:26" x14ac:dyDescent="0.3">
      <c r="B22" s="86">
        <f>+'Incidencia Interanual'!A32</f>
        <v>43586</v>
      </c>
      <c r="C22" s="74">
        <f>+'Infla Interanual PondENGHO'!CI33</f>
        <v>1.4538905658343149E-2</v>
      </c>
      <c r="D22" s="74"/>
      <c r="E22" s="74"/>
      <c r="T22" s="86">
        <f t="shared" si="7"/>
        <v>44896</v>
      </c>
      <c r="U22" s="38" t="s">
        <v>177</v>
      </c>
      <c r="V22" s="110">
        <f>100*VLOOKUP($T22,'Infla Mensual PondENGHO'!$A$3:'Infla Mensual PondENGHO'!$A$3:$BQ$1000000,COLUMN($BN$1),FALSE)</f>
        <v>5.2491419476615064</v>
      </c>
    </row>
    <row r="23" spans="2:26" x14ac:dyDescent="0.3">
      <c r="B23" s="86">
        <f>+'Incidencia Interanual'!A33</f>
        <v>43617</v>
      </c>
      <c r="C23" s="74">
        <f>+'Infla Interanual PondENGHO'!CI34</f>
        <v>1.4285098740557167E-2</v>
      </c>
      <c r="D23" s="74"/>
      <c r="E23" s="74"/>
      <c r="T23" s="86">
        <f t="shared" si="7"/>
        <v>44927</v>
      </c>
      <c r="U23" s="38" t="s">
        <v>177</v>
      </c>
      <c r="V23" s="110">
        <f>100*VLOOKUP($T23,'Infla Mensual PondENGHO'!$A$3:'Infla Mensual PondENGHO'!$A$3:$BQ$1000000,COLUMN($BN$1),FALSE)</f>
        <v>6.443626519125778</v>
      </c>
    </row>
    <row r="24" spans="2:26" x14ac:dyDescent="0.3">
      <c r="B24" s="86">
        <f>+'Incidencia Interanual'!A34</f>
        <v>43647</v>
      </c>
      <c r="C24" s="74">
        <f>+'Infla Interanual PondENGHO'!CI35</f>
        <v>9.1482927576351791E-3</v>
      </c>
      <c r="D24" s="74"/>
      <c r="E24" s="74"/>
      <c r="T24" s="86">
        <f t="shared" si="7"/>
        <v>44958</v>
      </c>
      <c r="U24" s="38" t="s">
        <v>177</v>
      </c>
      <c r="V24" s="110">
        <f>100*VLOOKUP($T24,'Infla Mensual PondENGHO'!$A$3:'Infla Mensual PondENGHO'!$A$3:$BQ$1000000,COLUMN($BN$1),FALSE)</f>
        <v>7.0946385361930986</v>
      </c>
    </row>
    <row r="25" spans="2:26" x14ac:dyDescent="0.3">
      <c r="B25" s="86">
        <f>+'Incidencia Interanual'!A35</f>
        <v>43678</v>
      </c>
      <c r="C25" s="74">
        <f>+'Infla Interanual PondENGHO'!CI36</f>
        <v>9.663520686139071E-3</v>
      </c>
      <c r="D25" s="74"/>
      <c r="E25" s="74"/>
      <c r="T25" s="86">
        <f t="shared" si="7"/>
        <v>44986</v>
      </c>
      <c r="U25" s="38" t="s">
        <v>177</v>
      </c>
      <c r="V25" s="110">
        <f>100*VLOOKUP($T25,'Infla Mensual PondENGHO'!$A$3:'Infla Mensual PondENGHO'!$A$3:$BQ$1000000,COLUMN($BN$1),FALSE)</f>
        <v>6.7708171767311809</v>
      </c>
    </row>
    <row r="26" spans="2:26" x14ac:dyDescent="0.3">
      <c r="B26" s="86">
        <f>+'Incidencia Interanual'!A36</f>
        <v>43709</v>
      </c>
      <c r="C26" s="74">
        <f>+'Infla Interanual PondENGHO'!CI37</f>
        <v>9.0839936162088186E-3</v>
      </c>
      <c r="D26" s="74"/>
      <c r="E26" s="74"/>
      <c r="T26" s="86">
        <f t="shared" si="7"/>
        <v>45017</v>
      </c>
      <c r="U26" s="38" t="s">
        <v>177</v>
      </c>
      <c r="V26" s="110">
        <f>100*VLOOKUP($T26,'Infla Mensual PondENGHO'!$A$3:'Infla Mensual PondENGHO'!$A$3:$BQ$1000000,COLUMN($BN$1),FALSE)</f>
        <v>8.3164720227850033</v>
      </c>
    </row>
    <row r="27" spans="2:26" x14ac:dyDescent="0.3">
      <c r="B27" s="86">
        <f>+'Incidencia Interanual'!A37</f>
        <v>43739</v>
      </c>
      <c r="C27" s="74">
        <f>+'Infla Interanual PondENGHO'!CI38</f>
        <v>1.5264186475054675E-3</v>
      </c>
      <c r="D27" s="74"/>
      <c r="E27" s="74"/>
      <c r="T27" s="86">
        <f t="shared" si="7"/>
        <v>45047</v>
      </c>
      <c r="U27" s="38" t="s">
        <v>177</v>
      </c>
      <c r="V27" s="110">
        <f>100*VLOOKUP($T27,'Infla Mensual PondENGHO'!$A$3:'Infla Mensual PondENGHO'!$A$3:$BQ$1000000,COLUMN($BN$1),FALSE)</f>
        <v>8.0623742376227483</v>
      </c>
    </row>
    <row r="28" spans="2:26" x14ac:dyDescent="0.3">
      <c r="B28" s="86">
        <f>+'Incidencia Interanual'!A38</f>
        <v>43770</v>
      </c>
      <c r="C28" s="74">
        <f>+'Infla Interanual PondENGHO'!CI39</f>
        <v>4.5558767411915113E-3</v>
      </c>
      <c r="D28" s="74"/>
      <c r="E28" s="74"/>
      <c r="T28" s="86">
        <f t="shared" si="7"/>
        <v>45078</v>
      </c>
      <c r="U28" s="38" t="s">
        <v>177</v>
      </c>
      <c r="V28" s="110">
        <f>100*VLOOKUP($T28,'Infla Mensual PondENGHO'!$A$3:'Infla Mensual PondENGHO'!$A$3:$BQ$1000000,COLUMN($BN$1),FALSE)</f>
        <v>6.0245395312103378</v>
      </c>
    </row>
    <row r="29" spans="2:26" x14ac:dyDescent="0.3">
      <c r="B29" s="86">
        <f>+'Incidencia Interanual'!A39</f>
        <v>43800</v>
      </c>
      <c r="C29" s="74">
        <f>+'Infla Interanual PondENGHO'!CI40</f>
        <v>5.1357279717150206E-3</v>
      </c>
      <c r="D29" s="74"/>
      <c r="E29" s="74"/>
      <c r="T29" s="86">
        <f t="shared" si="7"/>
        <v>45108</v>
      </c>
      <c r="U29" s="38" t="s">
        <v>177</v>
      </c>
      <c r="V29" s="110">
        <f>100*VLOOKUP($T29,'Infla Mensual PondENGHO'!$A$3:'Infla Mensual PondENGHO'!$A$3:$BQ$1000000,COLUMN($BN$1),FALSE)</f>
        <v>6.4449202352752533</v>
      </c>
    </row>
    <row r="30" spans="2:26" x14ac:dyDescent="0.3">
      <c r="B30" s="86">
        <f>+'Incidencia Interanual'!A40</f>
        <v>43831</v>
      </c>
      <c r="C30" s="74">
        <f>+'Infla Interanual PondENGHO'!CI41</f>
        <v>1.5956393586005424E-2</v>
      </c>
      <c r="D30" s="74"/>
      <c r="E30" s="74"/>
      <c r="T30" s="86">
        <f t="shared" si="7"/>
        <v>45139</v>
      </c>
      <c r="U30" s="38" t="s">
        <v>177</v>
      </c>
      <c r="V30" s="110">
        <f>100*VLOOKUP($T30,'Infla Mensual PondENGHO'!$A$3:'Infla Mensual PondENGHO'!$A$3:$BQ$1000000,COLUMN($BN$1),FALSE)</f>
        <v>12.473928298530513</v>
      </c>
    </row>
    <row r="31" spans="2:26" x14ac:dyDescent="0.3">
      <c r="B31" s="86">
        <f>+'Incidencia Interanual'!A41</f>
        <v>43862</v>
      </c>
      <c r="C31" s="74">
        <f>+'Infla Interanual PondENGHO'!CI42</f>
        <v>9.4073810262977897E-3</v>
      </c>
      <c r="D31" s="74"/>
      <c r="E31" s="74"/>
      <c r="T31" s="86">
        <f t="shared" si="7"/>
        <v>45170</v>
      </c>
      <c r="U31" s="38" t="s">
        <v>177</v>
      </c>
      <c r="V31" s="110">
        <f>100*VLOOKUP($T31,'Infla Mensual PondENGHO'!$A$3:'Infla Mensual PondENGHO'!$A$3:$BQ$1000000,COLUMN($BN$1),FALSE)</f>
        <v>12.342236749166858</v>
      </c>
    </row>
    <row r="32" spans="2:26" x14ac:dyDescent="0.3">
      <c r="B32" s="86">
        <f>+'Incidencia Interanual'!A42</f>
        <v>43891</v>
      </c>
      <c r="C32" s="74">
        <f>+'Infla Interanual PondENGHO'!CI43</f>
        <v>7.5659105781493707E-3</v>
      </c>
      <c r="D32" s="74"/>
      <c r="E32" s="74"/>
      <c r="T32" s="86">
        <f t="shared" si="7"/>
        <v>44805</v>
      </c>
      <c r="U32" s="38" t="s">
        <v>178</v>
      </c>
      <c r="V32" s="110">
        <f>100*VLOOKUP($T32,'Infla Mensual PondENGHO'!$A$3:'Infla Mensual PondENGHO'!$A$3:$BQ$1000000,COLUMN($BO$1),FALSE)</f>
        <v>5.6296473840351524</v>
      </c>
    </row>
    <row r="33" spans="2:22" x14ac:dyDescent="0.3">
      <c r="B33" s="86">
        <f>+'Incidencia Interanual'!A43</f>
        <v>43922</v>
      </c>
      <c r="C33" s="74">
        <f>+'Infla Interanual PondENGHO'!CI44</f>
        <v>1.8887668144940584E-2</v>
      </c>
      <c r="D33" s="74"/>
      <c r="E33" s="74"/>
      <c r="T33" s="86">
        <f t="shared" si="7"/>
        <v>44835</v>
      </c>
      <c r="U33" s="38" t="s">
        <v>178</v>
      </c>
      <c r="V33" s="110">
        <f>100*VLOOKUP($T33,'Infla Mensual PondENGHO'!$A$3:'Infla Mensual PondENGHO'!$A$3:$BQ$1000000,COLUMN($BO$1),FALSE)</f>
        <v>6.0429700366871897</v>
      </c>
    </row>
    <row r="34" spans="2:22" x14ac:dyDescent="0.3">
      <c r="B34" s="86">
        <f>+'Incidencia Interanual'!A44</f>
        <v>43952</v>
      </c>
      <c r="C34" s="74">
        <f>+'Infla Interanual PondENGHO'!CI45</f>
        <v>1.9793091053960765E-2</v>
      </c>
      <c r="D34" s="74"/>
      <c r="E34" s="74"/>
      <c r="T34" s="86">
        <f t="shared" si="7"/>
        <v>44866</v>
      </c>
      <c r="U34" s="38" t="s">
        <v>178</v>
      </c>
      <c r="V34" s="110">
        <f>100*VLOOKUP($T34,'Infla Mensual PondENGHO'!$A$3:'Infla Mensual PondENGHO'!$A$3:$BQ$1000000,COLUMN($BO$1),FALSE)</f>
        <v>5.3234986018776187</v>
      </c>
    </row>
    <row r="35" spans="2:22" x14ac:dyDescent="0.3">
      <c r="B35" s="86">
        <f>+'Incidencia Interanual'!A45</f>
        <v>43983</v>
      </c>
      <c r="C35" s="74">
        <f>+'Infla Interanual PondENGHO'!CI46</f>
        <v>1.770468450515561E-2</v>
      </c>
      <c r="D35" s="74"/>
      <c r="E35" s="74"/>
      <c r="T35" s="86">
        <f t="shared" si="7"/>
        <v>44896</v>
      </c>
      <c r="U35" s="38" t="s">
        <v>178</v>
      </c>
      <c r="V35" s="110">
        <f>100*VLOOKUP($T35,'Infla Mensual PondENGHO'!$A$3:'Infla Mensual PondENGHO'!$A$3:$BQ$1000000,COLUMN($BO$1),FALSE)</f>
        <v>5.3312669849231664</v>
      </c>
    </row>
    <row r="36" spans="2:22" x14ac:dyDescent="0.3">
      <c r="B36" s="86">
        <f>+'Incidencia Interanual'!A46</f>
        <v>44013</v>
      </c>
      <c r="C36" s="74">
        <f>+'Infla Interanual PondENGHO'!CI47</f>
        <v>1.879347640339124E-2</v>
      </c>
      <c r="D36" s="74"/>
      <c r="E36" s="74"/>
      <c r="T36" s="86">
        <f t="shared" si="7"/>
        <v>44927</v>
      </c>
      <c r="U36" s="38" t="s">
        <v>178</v>
      </c>
      <c r="V36" s="110">
        <f>100*VLOOKUP($T36,'Infla Mensual PondENGHO'!$A$3:'Infla Mensual PondENGHO'!$A$3:$BQ$1000000,COLUMN($BO$1),FALSE)</f>
        <v>6.3874297723671036</v>
      </c>
    </row>
    <row r="37" spans="2:22" x14ac:dyDescent="0.3">
      <c r="B37" s="86">
        <f>+'Incidencia Interanual'!A47</f>
        <v>44044</v>
      </c>
      <c r="C37" s="74">
        <f>+'Infla Interanual PondENGHO'!CI48</f>
        <v>1.8055589461067001E-2</v>
      </c>
      <c r="D37" s="74"/>
      <c r="E37" s="74"/>
      <c r="T37" s="86">
        <f t="shared" si="7"/>
        <v>44958</v>
      </c>
      <c r="U37" s="38" t="s">
        <v>178</v>
      </c>
      <c r="V37" s="110">
        <f>100*VLOOKUP($T37,'Infla Mensual PondENGHO'!$A$3:'Infla Mensual PondENGHO'!$A$3:$BQ$1000000,COLUMN($BO$1),FALSE)</f>
        <v>6.9578925027406813</v>
      </c>
    </row>
    <row r="38" spans="2:22" x14ac:dyDescent="0.3">
      <c r="B38" s="86">
        <f>+'Incidencia Interanual'!A48</f>
        <v>44075</v>
      </c>
      <c r="C38" s="74">
        <f>+'Infla Interanual PondENGHO'!CI49</f>
        <v>1.996237822929392E-2</v>
      </c>
      <c r="D38" s="74"/>
      <c r="E38" s="74"/>
      <c r="T38" s="86">
        <f t="shared" si="7"/>
        <v>44986</v>
      </c>
      <c r="U38" s="38" t="s">
        <v>178</v>
      </c>
      <c r="V38" s="110">
        <f>100*VLOOKUP($T38,'Infla Mensual PondENGHO'!$A$3:'Infla Mensual PondENGHO'!$A$3:$BQ$1000000,COLUMN($BO$1),FALSE)</f>
        <v>6.7671739613837989</v>
      </c>
    </row>
    <row r="39" spans="2:22" x14ac:dyDescent="0.3">
      <c r="B39" s="86">
        <f>+'Incidencia Interanual'!A49</f>
        <v>44105</v>
      </c>
      <c r="C39" s="74">
        <f>+'Infla Interanual PondENGHO'!CI50</f>
        <v>3.0004401327299979E-2</v>
      </c>
      <c r="D39" s="74"/>
      <c r="E39" s="74"/>
      <c r="T39" s="86">
        <f t="shared" si="7"/>
        <v>45017</v>
      </c>
      <c r="U39" s="38" t="s">
        <v>178</v>
      </c>
      <c r="V39" s="110">
        <f>100*VLOOKUP($T39,'Infla Mensual PondENGHO'!$A$3:'Infla Mensual PondENGHO'!$A$3:$BQ$1000000,COLUMN($BO$1),FALSE)</f>
        <v>8.2983250658724259</v>
      </c>
    </row>
    <row r="40" spans="2:22" x14ac:dyDescent="0.3">
      <c r="B40" s="86">
        <f>+'Incidencia Interanual'!A50</f>
        <v>44136</v>
      </c>
      <c r="C40" s="74">
        <f>+'Infla Interanual PondENGHO'!CI51</f>
        <v>2.5728062370051319E-2</v>
      </c>
      <c r="D40" s="74"/>
      <c r="E40" s="74"/>
      <c r="T40" s="86">
        <f t="shared" si="7"/>
        <v>45047</v>
      </c>
      <c r="U40" s="38" t="s">
        <v>178</v>
      </c>
      <c r="V40" s="110">
        <f>100*VLOOKUP($T40,'Infla Mensual PondENGHO'!$A$3:'Infla Mensual PondENGHO'!$A$3:$BQ$1000000,COLUMN($BO$1),FALSE)</f>
        <v>8.1132134666103362</v>
      </c>
    </row>
    <row r="41" spans="2:22" x14ac:dyDescent="0.3">
      <c r="B41" s="86">
        <f>+'Incidencia Interanual'!A51</f>
        <v>44166</v>
      </c>
      <c r="C41" s="74">
        <f>+'Infla Interanual PondENGHO'!CI52</f>
        <v>3.5198264448415895E-2</v>
      </c>
      <c r="D41" s="74"/>
      <c r="E41" s="74"/>
      <c r="T41" s="86">
        <f t="shared" si="7"/>
        <v>45078</v>
      </c>
      <c r="U41" s="38" t="s">
        <v>178</v>
      </c>
      <c r="V41" s="110">
        <f>100*VLOOKUP($T41,'Infla Mensual PondENGHO'!$A$3:'Infla Mensual PondENGHO'!$A$3:$BQ$1000000,COLUMN($BO$1),FALSE)</f>
        <v>6.0799198752603534</v>
      </c>
    </row>
    <row r="42" spans="2:22" x14ac:dyDescent="0.3">
      <c r="B42" s="86">
        <f>+'Incidencia Interanual'!A52</f>
        <v>44197</v>
      </c>
      <c r="C42" s="74">
        <f>+'Infla Interanual PondENGHO'!CI53</f>
        <v>3.0608740181445659E-2</v>
      </c>
      <c r="D42" s="74"/>
      <c r="E42" s="74"/>
      <c r="T42" s="86">
        <f t="shared" si="7"/>
        <v>45108</v>
      </c>
      <c r="U42" s="38" t="s">
        <v>178</v>
      </c>
      <c r="V42" s="110">
        <f>100*VLOOKUP($T42,'Infla Mensual PondENGHO'!$A$3:'Infla Mensual PondENGHO'!$A$3:$BQ$1000000,COLUMN($BO$1),FALSE)</f>
        <v>6.5197522657987728</v>
      </c>
    </row>
    <row r="43" spans="2:22" x14ac:dyDescent="0.3">
      <c r="B43" s="86">
        <f>+'Incidencia Interanual'!A53</f>
        <v>44228</v>
      </c>
      <c r="C43" s="74">
        <f>+'Infla Interanual PondENGHO'!CI54</f>
        <v>2.6791561013248311E-2</v>
      </c>
      <c r="D43" s="88"/>
      <c r="E43" s="74"/>
      <c r="T43" s="86">
        <f t="shared" si="7"/>
        <v>45139</v>
      </c>
      <c r="U43" s="38" t="s">
        <v>178</v>
      </c>
      <c r="V43" s="110">
        <f>100*VLOOKUP($T43,'Infla Mensual PondENGHO'!$A$3:'Infla Mensual PondENGHO'!$A$3:$BQ$1000000,COLUMN($BO$1),FALSE)</f>
        <v>12.370455287388049</v>
      </c>
    </row>
    <row r="44" spans="2:22" x14ac:dyDescent="0.3">
      <c r="B44" s="86">
        <f>+'Incidencia Interanual'!A54</f>
        <v>44256</v>
      </c>
      <c r="C44" s="74">
        <f>+'Infla Interanual PondENGHO'!CI55</f>
        <v>2.0420965871372543E-2</v>
      </c>
      <c r="D44" s="74"/>
      <c r="E44" s="74"/>
      <c r="T44" s="86">
        <f t="shared" si="7"/>
        <v>45170</v>
      </c>
      <c r="U44" s="38" t="s">
        <v>178</v>
      </c>
      <c r="V44" s="110">
        <f>100*VLOOKUP($T44,'Infla Mensual PondENGHO'!$A$3:'Infla Mensual PondENGHO'!$A$3:$BQ$1000000,COLUMN($BO$1),FALSE)</f>
        <v>12.280114809014142</v>
      </c>
    </row>
    <row r="45" spans="2:22" x14ac:dyDescent="0.3">
      <c r="B45" s="86">
        <f>+'Incidencia Interanual'!A55</f>
        <v>44287</v>
      </c>
      <c r="C45" s="74">
        <f>+'Infla Interanual PondENGHO'!CI56</f>
        <v>1.2187609403191635E-2</v>
      </c>
      <c r="D45" s="74"/>
      <c r="E45" s="74"/>
      <c r="T45" s="86">
        <f t="shared" si="7"/>
        <v>44805</v>
      </c>
      <c r="U45" s="38" t="s">
        <v>179</v>
      </c>
      <c r="V45" s="110">
        <f>100*VLOOKUP($T45,'Infla Mensual PondENGHO'!$A$3:'Infla Mensual PondENGHO'!$A$3:$BQ$1000000,COLUMN($BP$1),FALSE)</f>
        <v>5.5710750113217911</v>
      </c>
    </row>
    <row r="46" spans="2:22" x14ac:dyDescent="0.3">
      <c r="B46" s="86">
        <f>+'Incidencia Interanual'!A56</f>
        <v>44317</v>
      </c>
      <c r="C46" s="74">
        <f>+'Infla Interanual PondENGHO'!CI57</f>
        <v>9.7727561619520564E-3</v>
      </c>
      <c r="D46" s="74"/>
      <c r="E46" s="74"/>
      <c r="T46" s="86">
        <f t="shared" si="7"/>
        <v>44835</v>
      </c>
      <c r="U46" s="38" t="s">
        <v>179</v>
      </c>
      <c r="V46" s="110">
        <f>100*VLOOKUP($T46,'Infla Mensual PondENGHO'!$A$3:'Infla Mensual PondENGHO'!$A$3:$BQ$1000000,COLUMN($BP$1),FALSE)</f>
        <v>6.0437539161650733</v>
      </c>
    </row>
    <row r="47" spans="2:22" x14ac:dyDescent="0.3">
      <c r="B47" s="86">
        <f>+'Incidencia Interanual'!A57</f>
        <v>44348</v>
      </c>
      <c r="C47" s="74">
        <f>+'Infla Interanual PondENGHO'!CI58</f>
        <v>1.3019249056791526E-2</v>
      </c>
      <c r="D47" s="74"/>
      <c r="E47" s="74"/>
      <c r="T47" s="86">
        <f t="shared" si="7"/>
        <v>44866</v>
      </c>
      <c r="U47" s="38" t="s">
        <v>179</v>
      </c>
      <c r="V47" s="110">
        <f>100*VLOOKUP($T47,'Infla Mensual PondENGHO'!$A$3:'Infla Mensual PondENGHO'!$A$3:$BQ$1000000,COLUMN($BP$1),FALSE)</f>
        <v>5.3811393851445066</v>
      </c>
    </row>
    <row r="48" spans="2:22" x14ac:dyDescent="0.3">
      <c r="B48" s="86">
        <f>+'Incidencia Interanual'!A58</f>
        <v>44378</v>
      </c>
      <c r="C48" s="74">
        <f>+'Infla Interanual PondENGHO'!CI59</f>
        <v>1.3837713094877246E-2</v>
      </c>
      <c r="D48" s="74"/>
      <c r="E48" s="74"/>
      <c r="T48" s="86">
        <f t="shared" si="7"/>
        <v>44896</v>
      </c>
      <c r="U48" s="38" t="s">
        <v>179</v>
      </c>
      <c r="V48" s="110">
        <f>100*VLOOKUP($T48,'Infla Mensual PondENGHO'!$A$3:'Infla Mensual PondENGHO'!$A$3:$BQ$1000000,COLUMN($BP$1),FALSE)</f>
        <v>5.4152614148076816</v>
      </c>
    </row>
    <row r="49" spans="2:22" x14ac:dyDescent="0.3">
      <c r="B49" s="86">
        <f>+'Incidencia Interanual'!A59</f>
        <v>44409</v>
      </c>
      <c r="C49" s="74">
        <f>+'Infla Interanual PondENGHO'!CI60</f>
        <v>6.5856499374228328E-3</v>
      </c>
      <c r="D49" s="74"/>
      <c r="E49" s="74"/>
      <c r="T49" s="86">
        <f t="shared" si="7"/>
        <v>44927</v>
      </c>
      <c r="U49" s="38" t="s">
        <v>179</v>
      </c>
      <c r="V49" s="110">
        <f>100*VLOOKUP($T49,'Infla Mensual PondENGHO'!$A$3:'Infla Mensual PondENGHO'!$A$3:$BQ$1000000,COLUMN($BP$1),FALSE)</f>
        <v>6.367958070675761</v>
      </c>
    </row>
    <row r="50" spans="2:22" x14ac:dyDescent="0.3">
      <c r="B50" s="86">
        <f>+'Incidencia Interanual'!A60</f>
        <v>44440</v>
      </c>
      <c r="C50" s="74">
        <f>+'Infla Interanual PondENGHO'!CI61</f>
        <v>-8.7840838286812328E-4</v>
      </c>
      <c r="D50" s="74"/>
      <c r="E50" s="74"/>
      <c r="T50" s="86">
        <f t="shared" si="7"/>
        <v>44958</v>
      </c>
      <c r="U50" s="38" t="s">
        <v>179</v>
      </c>
      <c r="V50" s="110">
        <f>100*VLOOKUP($T50,'Infla Mensual PondENGHO'!$A$3:'Infla Mensual PondENGHO'!$A$3:$BQ$1000000,COLUMN($BP$1),FALSE)</f>
        <v>6.7643797187861843</v>
      </c>
    </row>
    <row r="51" spans="2:22" x14ac:dyDescent="0.3">
      <c r="B51" s="86">
        <f>+'Incidencia Interanual'!A61</f>
        <v>44470</v>
      </c>
      <c r="C51" s="74">
        <f>+'Infla Interanual PondENGHO'!CI62</f>
        <v>-8.1620760617222565E-3</v>
      </c>
      <c r="D51" s="74"/>
      <c r="E51" s="74"/>
      <c r="T51" s="86">
        <f t="shared" si="7"/>
        <v>44986</v>
      </c>
      <c r="U51" s="38" t="s">
        <v>179</v>
      </c>
      <c r="V51" s="110">
        <f>100*VLOOKUP($T51,'Infla Mensual PondENGHO'!$A$3:'Infla Mensual PondENGHO'!$A$3:$BQ$1000000,COLUMN($BP$1),FALSE)</f>
        <v>6.6505531549468921</v>
      </c>
    </row>
    <row r="52" spans="2:22" x14ac:dyDescent="0.3">
      <c r="B52" s="86">
        <f>+'Incidencia Interanual'!A62</f>
        <v>44501</v>
      </c>
      <c r="C52" s="74">
        <f>+'Infla Interanual PondENGHO'!CI63</f>
        <v>-7.1722232601463265E-3</v>
      </c>
      <c r="D52" s="74"/>
      <c r="E52" s="74"/>
      <c r="T52" s="86">
        <f t="shared" si="7"/>
        <v>45017</v>
      </c>
      <c r="U52" s="38" t="s">
        <v>179</v>
      </c>
      <c r="V52" s="110">
        <f>100*VLOOKUP($T52,'Infla Mensual PondENGHO'!$A$3:'Infla Mensual PondENGHO'!$A$3:$BQ$1000000,COLUMN($BP$1),FALSE)</f>
        <v>8.2216171799654134</v>
      </c>
    </row>
    <row r="53" spans="2:22" x14ac:dyDescent="0.3">
      <c r="B53" s="86">
        <f>+'Incidencia Interanual'!A63</f>
        <v>44531</v>
      </c>
      <c r="C53" s="74">
        <f>+'Infla Interanual PondENGHO'!CI64</f>
        <v>-8.4444763720272764E-3</v>
      </c>
      <c r="D53" s="74"/>
      <c r="E53" s="74"/>
      <c r="T53" s="86">
        <f t="shared" si="7"/>
        <v>45047</v>
      </c>
      <c r="U53" s="38" t="s">
        <v>179</v>
      </c>
      <c r="V53" s="110">
        <f>100*VLOOKUP($T53,'Infla Mensual PondENGHO'!$A$3:'Infla Mensual PondENGHO'!$A$3:$BQ$1000000,COLUMN($BP$1),FALSE)</f>
        <v>8.1945288614201814</v>
      </c>
    </row>
    <row r="54" spans="2:22" x14ac:dyDescent="0.3">
      <c r="B54" s="86">
        <f>+'Incidencia Interanual'!A64</f>
        <v>44562</v>
      </c>
      <c r="C54" s="74">
        <f>+'Infla Interanual PondENGHO'!CI65</f>
        <v>-1.4034122188542941E-2</v>
      </c>
      <c r="D54" s="74"/>
      <c r="E54" s="74"/>
      <c r="T54" s="86">
        <f t="shared" si="7"/>
        <v>45078</v>
      </c>
      <c r="U54" s="38" t="s">
        <v>179</v>
      </c>
      <c r="V54" s="110">
        <f>100*VLOOKUP($T54,'Infla Mensual PondENGHO'!$A$3:'Infla Mensual PondENGHO'!$A$3:$BQ$1000000,COLUMN($BP$1),FALSE)</f>
        <v>6.1879679773297669</v>
      </c>
    </row>
    <row r="55" spans="2:22" x14ac:dyDescent="0.3">
      <c r="B55" s="86">
        <f>+'Incidencia Interanual'!A65</f>
        <v>44593</v>
      </c>
      <c r="C55" s="74">
        <f>+'Infla Interanual PondENGHO'!CI66</f>
        <v>-2.822126768585953E-3</v>
      </c>
      <c r="D55" s="74"/>
      <c r="E55" s="74"/>
      <c r="T55" s="86">
        <f t="shared" si="7"/>
        <v>45108</v>
      </c>
      <c r="U55" s="38" t="s">
        <v>179</v>
      </c>
      <c r="V55" s="110">
        <f>100*VLOOKUP($T55,'Infla Mensual PondENGHO'!$A$3:'Infla Mensual PondENGHO'!$A$3:$BQ$1000000,COLUMN($BP$1),FALSE)</f>
        <v>6.5384917122059072</v>
      </c>
    </row>
    <row r="56" spans="2:22" x14ac:dyDescent="0.3">
      <c r="B56" s="86">
        <f>+'Incidencia Interanual'!A66</f>
        <v>44621</v>
      </c>
      <c r="C56" s="74">
        <f>+'Infla Interanual PondENGHO'!CI67</f>
        <v>7.5312474595454759E-3</v>
      </c>
      <c r="D56" s="74"/>
      <c r="E56" s="74"/>
      <c r="T56" s="86">
        <f t="shared" si="7"/>
        <v>45139</v>
      </c>
      <c r="U56" s="38" t="s">
        <v>179</v>
      </c>
      <c r="V56" s="110">
        <f>100*VLOOKUP($T56,'Infla Mensual PondENGHO'!$A$3:'Infla Mensual PondENGHO'!$A$3:$BQ$1000000,COLUMN($BP$1),FALSE)</f>
        <v>12.206506521295601</v>
      </c>
    </row>
    <row r="57" spans="2:22" x14ac:dyDescent="0.3">
      <c r="B57" s="86">
        <f>+'Incidencia Interanual'!A67</f>
        <v>44652</v>
      </c>
      <c r="C57" s="74">
        <f>+'Infla Interanual PondENGHO'!CI68</f>
        <v>8.1358639191391191E-3</v>
      </c>
      <c r="D57" s="74"/>
      <c r="E57" s="74"/>
      <c r="T57" s="86">
        <f t="shared" si="7"/>
        <v>45170</v>
      </c>
      <c r="U57" s="38" t="s">
        <v>179</v>
      </c>
      <c r="V57" s="110">
        <f>100*VLOOKUP($T57,'Infla Mensual PondENGHO'!$A$3:'Infla Mensual PondENGHO'!$A$3:$BQ$1000000,COLUMN($BP$1),FALSE)</f>
        <v>12.142162705112813</v>
      </c>
    </row>
    <row r="58" spans="2:22" x14ac:dyDescent="0.3">
      <c r="B58" s="86">
        <f>+'Incidencia Interanual'!A68</f>
        <v>44682</v>
      </c>
      <c r="C58" s="74">
        <f>+'Infla Interanual PondENGHO'!CI69</f>
        <v>1.1087261535469795E-2</v>
      </c>
      <c r="D58" s="74"/>
      <c r="E58" s="74"/>
      <c r="T58" s="86">
        <f t="shared" si="7"/>
        <v>44805</v>
      </c>
      <c r="U58" s="38" t="s">
        <v>180</v>
      </c>
      <c r="V58" s="110">
        <f>100*VLOOKUP($T58,'Infla Mensual PondENGHO'!$A$3:'Infla Mensual PondENGHO'!$A$3:$BQ$1000000,COLUMN($BQ$1),FALSE)</f>
        <v>5.435455321512106</v>
      </c>
    </row>
    <row r="59" spans="2:22" x14ac:dyDescent="0.3">
      <c r="B59" s="86">
        <f>+'Incidencia Interanual'!A69</f>
        <v>44713</v>
      </c>
      <c r="C59" s="74">
        <f>+'Infla Interanual PondENGHO'!CI70</f>
        <v>4.6932929658993761E-3</v>
      </c>
      <c r="D59" s="74"/>
      <c r="E59" s="74"/>
      <c r="T59" s="86">
        <f t="shared" si="7"/>
        <v>44835</v>
      </c>
      <c r="U59" s="38" t="s">
        <v>180</v>
      </c>
      <c r="V59" s="110">
        <f>100*VLOOKUP($T59,'Infla Mensual PondENGHO'!$A$3:'Infla Mensual PondENGHO'!$A$3:$BQ$1000000,COLUMN($BQ$1),FALSE)</f>
        <v>6.1131951801283835</v>
      </c>
    </row>
    <row r="60" spans="2:22" x14ac:dyDescent="0.3">
      <c r="B60" s="86">
        <f>+'Incidencia Interanual'!A70</f>
        <v>44743</v>
      </c>
      <c r="C60" s="74">
        <f>+'Infla Interanual PondENGHO'!CI71</f>
        <v>-2.6469933923554123E-3</v>
      </c>
      <c r="D60" s="74"/>
      <c r="E60" s="74"/>
      <c r="T60" s="86">
        <f t="shared" si="7"/>
        <v>44866</v>
      </c>
      <c r="U60" s="38" t="s">
        <v>180</v>
      </c>
      <c r="V60" s="110">
        <f>100*VLOOKUP($T60,'Infla Mensual PondENGHO'!$A$3:'Infla Mensual PondENGHO'!$A$3:$BQ$1000000,COLUMN($BQ$1),FALSE)</f>
        <v>5.4608317924688343</v>
      </c>
    </row>
    <row r="61" spans="2:22" x14ac:dyDescent="0.3">
      <c r="B61" s="86">
        <f>+'Incidencia Interanual'!A71</f>
        <v>44774</v>
      </c>
      <c r="C61" s="74">
        <f>+'Infla Interanual PondENGHO'!CI72</f>
        <v>9.8950129741786075E-3</v>
      </c>
      <c r="D61" s="74"/>
      <c r="E61" s="74"/>
      <c r="T61" s="86">
        <f t="shared" si="7"/>
        <v>44896</v>
      </c>
      <c r="U61" s="38" t="s">
        <v>180</v>
      </c>
      <c r="V61" s="110">
        <f>100*VLOOKUP($T61,'Infla Mensual PondENGHO'!$A$3:'Infla Mensual PondENGHO'!$A$3:$BQ$1000000,COLUMN($BQ$1),FALSE)</f>
        <v>5.5409776565347846</v>
      </c>
    </row>
    <row r="62" spans="2:22" x14ac:dyDescent="0.3">
      <c r="B62" s="86">
        <f>+'Incidencia Interanual'!A72</f>
        <v>44805</v>
      </c>
      <c r="C62" s="74">
        <f>+'Infla Interanual PondENGHO'!CI73</f>
        <v>2.4150110339981268E-2</v>
      </c>
      <c r="D62" s="74"/>
      <c r="E62" s="74"/>
      <c r="T62" s="86">
        <f t="shared" si="7"/>
        <v>44927</v>
      </c>
      <c r="U62" s="38" t="s">
        <v>180</v>
      </c>
      <c r="V62" s="110">
        <f>100*VLOOKUP($T62,'Infla Mensual PondENGHO'!$A$3:'Infla Mensual PondENGHO'!$A$3:$BQ$1000000,COLUMN($BQ$1),FALSE)</f>
        <v>6.378894699946791</v>
      </c>
    </row>
    <row r="63" spans="2:22" x14ac:dyDescent="0.3">
      <c r="B63" s="86">
        <f>+'Incidencia Interanual'!A73</f>
        <v>44835</v>
      </c>
      <c r="C63" s="74">
        <f>+'Infla Interanual PondENGHO'!CI74</f>
        <v>2.5078613565581165E-2</v>
      </c>
      <c r="D63" s="74"/>
      <c r="E63" s="74"/>
      <c r="T63" s="86">
        <f t="shared" si="7"/>
        <v>44958</v>
      </c>
      <c r="U63" s="38" t="s">
        <v>180</v>
      </c>
      <c r="V63" s="110">
        <f>100*VLOOKUP($T63,'Infla Mensual PondENGHO'!$A$3:'Infla Mensual PondENGHO'!$A$3:$BQ$1000000,COLUMN($BQ$1),FALSE)</f>
        <v>6.5680702266142088</v>
      </c>
    </row>
    <row r="64" spans="2:22" x14ac:dyDescent="0.3">
      <c r="B64" s="86">
        <f>+'Incidencia Interanual'!A74</f>
        <v>44866</v>
      </c>
      <c r="C64" s="74">
        <f>+'Infla Interanual PondENGHO'!CI75</f>
        <v>1.8622165218768361E-2</v>
      </c>
      <c r="D64" s="74"/>
      <c r="E64" s="74"/>
      <c r="T64" s="86">
        <f t="shared" si="7"/>
        <v>44986</v>
      </c>
      <c r="U64" s="38" t="s">
        <v>180</v>
      </c>
      <c r="V64" s="110">
        <f>100*VLOOKUP($T64,'Infla Mensual PondENGHO'!$A$3:'Infla Mensual PondENGHO'!$A$3:$BQ$1000000,COLUMN($BQ$1),FALSE)</f>
        <v>6.5134921696090808</v>
      </c>
    </row>
    <row r="65" spans="2:22" x14ac:dyDescent="0.3">
      <c r="B65" s="86">
        <f>+'Incidencia Interanual'!A75</f>
        <v>44896</v>
      </c>
      <c r="C65" s="74">
        <f>+'Infla Interanual PondENGHO'!CI76</f>
        <v>4.6792290574708684E-3</v>
      </c>
      <c r="D65" s="74"/>
      <c r="E65" s="74"/>
      <c r="T65" s="86">
        <f t="shared" si="7"/>
        <v>45017</v>
      </c>
      <c r="U65" s="38" t="s">
        <v>180</v>
      </c>
      <c r="V65" s="110">
        <f>100*VLOOKUP($T65,'Infla Mensual PondENGHO'!$A$3:'Infla Mensual PondENGHO'!$A$3:$BQ$1000000,COLUMN($BQ$1),FALSE)</f>
        <v>8.1352152632036656</v>
      </c>
    </row>
    <row r="66" spans="2:22" x14ac:dyDescent="0.3">
      <c r="B66" s="86">
        <f>+'Incidencia Interanual'!A76</f>
        <v>44927</v>
      </c>
      <c r="C66" s="74">
        <f>+'Infla Interanual PondENGHO'!CI77</f>
        <v>5.8398133641772709E-3</v>
      </c>
      <c r="D66" s="74"/>
      <c r="E66" s="74"/>
      <c r="T66" s="86">
        <f t="shared" si="7"/>
        <v>45047</v>
      </c>
      <c r="U66" s="38" t="s">
        <v>180</v>
      </c>
      <c r="V66" s="110">
        <f>100*VLOOKUP($T66,'Infla Mensual PondENGHO'!$A$3:'Infla Mensual PondENGHO'!$A$3:$BQ$1000000,COLUMN($BQ$1),FALSE)</f>
        <v>8.376581084482094</v>
      </c>
    </row>
    <row r="67" spans="2:22" x14ac:dyDescent="0.3">
      <c r="B67" s="86">
        <f>+'Incidencia Interanual'!A77</f>
        <v>44958</v>
      </c>
      <c r="C67" s="74">
        <f>+'Infla Interanual PondENGHO'!CI78</f>
        <v>1.0975531701497232E-2</v>
      </c>
      <c r="D67" s="74"/>
      <c r="E67" s="74"/>
      <c r="T67" s="86">
        <f t="shared" si="7"/>
        <v>45078</v>
      </c>
      <c r="U67" s="38" t="s">
        <v>180</v>
      </c>
      <c r="V67" s="110">
        <f>100*VLOOKUP($T67,'Infla Mensual PondENGHO'!$A$3:'Infla Mensual PondENGHO'!$A$3:$BQ$1000000,COLUMN($BQ$1),FALSE)</f>
        <v>6.3710780697152414</v>
      </c>
    </row>
    <row r="68" spans="2:22" x14ac:dyDescent="0.3">
      <c r="B68" s="86">
        <f>+'Incidencia Interanual'!A78</f>
        <v>44986</v>
      </c>
      <c r="C68" s="74">
        <f>+'Infla Interanual PondENGHO'!CI79</f>
        <v>8.3376673847763705E-3</v>
      </c>
      <c r="D68" s="74"/>
      <c r="E68" s="74"/>
      <c r="T68" s="86">
        <f t="shared" si="7"/>
        <v>45108</v>
      </c>
      <c r="U68" s="38" t="s">
        <v>180</v>
      </c>
      <c r="V68" s="110">
        <f>100*VLOOKUP($T68,'Infla Mensual PondENGHO'!$A$3:'Infla Mensual PondENGHO'!$A$3:$BQ$1000000,COLUMN($BQ$1),FALSE)</f>
        <v>6.6212736994238908</v>
      </c>
    </row>
    <row r="69" spans="2:22" x14ac:dyDescent="0.3">
      <c r="B69" s="86">
        <f>+'Incidencia Interanual'!A79</f>
        <v>45017</v>
      </c>
      <c r="C69" s="74">
        <f>+'Infla Interanual PondENGHO'!CI80</f>
        <v>1.3683036222715383E-2</v>
      </c>
      <c r="D69" s="74"/>
      <c r="E69" s="74"/>
      <c r="T69" s="86">
        <f t="shared" si="7"/>
        <v>45139</v>
      </c>
      <c r="U69" s="38" t="s">
        <v>180</v>
      </c>
      <c r="V69" s="110">
        <f>100*VLOOKUP($T69,'Infla Mensual PondENGHO'!$A$3:'Infla Mensual PondENGHO'!$A$3:$BQ$1000000,COLUMN($BQ$1),FALSE)</f>
        <v>12.077895126832306</v>
      </c>
    </row>
    <row r="70" spans="2:22" x14ac:dyDescent="0.3">
      <c r="B70" s="86">
        <f>+'Incidencia Interanual'!A80</f>
        <v>45047</v>
      </c>
      <c r="C70" s="74">
        <f>+'Infla Interanual PondENGHO'!CI81</f>
        <v>4.0510583432151748E-3</v>
      </c>
      <c r="D70" s="74"/>
      <c r="E70" s="74"/>
      <c r="T70" s="86">
        <f t="shared" si="7"/>
        <v>45170</v>
      </c>
      <c r="U70" s="38" t="s">
        <v>180</v>
      </c>
      <c r="V70" s="110">
        <f>100*VLOOKUP($T70,'Infla Mensual PondENGHO'!$A$3:'Infla Mensual PondENGHO'!$A$3:$BQ$1000000,COLUMN($BQ$1),FALSE)</f>
        <v>11.951172220993778</v>
      </c>
    </row>
    <row r="71" spans="2:22" x14ac:dyDescent="0.3">
      <c r="B71" s="86">
        <f>+'Incidencia Interanual'!A81</f>
        <v>45078</v>
      </c>
      <c r="C71" s="74">
        <f>+'Infla Interanual PondENGHO'!CI82</f>
        <v>3.0318426674380561E-4</v>
      </c>
      <c r="D71" s="74"/>
      <c r="E71" s="74"/>
    </row>
    <row r="72" spans="2:22" x14ac:dyDescent="0.3">
      <c r="B72" s="86">
        <f>+'Incidencia Interanual'!A82</f>
        <v>45108</v>
      </c>
      <c r="C72" s="74">
        <f>+'Infla Interanual PondENGHO'!CI83</f>
        <v>2.6531482063636425E-3</v>
      </c>
      <c r="D72" s="74"/>
      <c r="E72" s="74"/>
    </row>
    <row r="73" spans="2:22" x14ac:dyDescent="0.3">
      <c r="B73" s="86">
        <f>+'Incidencia Interanual'!A83</f>
        <v>45139</v>
      </c>
      <c r="C73" s="74">
        <f>+'Infla Interanual PondENGHO'!CI84</f>
        <v>1.356042060531637E-2</v>
      </c>
      <c r="D73" s="74"/>
      <c r="E73" s="74"/>
    </row>
    <row r="74" spans="2:22" x14ac:dyDescent="0.3">
      <c r="B74" s="86">
        <f>+'Incidencia Interanual'!A84</f>
        <v>45170</v>
      </c>
      <c r="C74" s="74">
        <f>+'Infla Interanual PondENGHO'!CI85</f>
        <v>1.9427766022280579E-2</v>
      </c>
      <c r="D74" s="74"/>
      <c r="E74" s="74"/>
    </row>
    <row r="75" spans="2:22" x14ac:dyDescent="0.3">
      <c r="B75" s="89"/>
      <c r="C75" s="88"/>
      <c r="D75" s="74"/>
      <c r="E75" s="74"/>
    </row>
    <row r="76" spans="2:22" x14ac:dyDescent="0.3">
      <c r="B76" s="89"/>
      <c r="C76" s="88"/>
      <c r="D76" s="74"/>
      <c r="E76" s="74"/>
    </row>
    <row r="77" spans="2:22" x14ac:dyDescent="0.3">
      <c r="B77" s="89"/>
      <c r="C77" s="88"/>
      <c r="D77" s="74"/>
      <c r="E77" s="74"/>
    </row>
    <row r="78" spans="2:22" x14ac:dyDescent="0.3">
      <c r="B78" s="86"/>
      <c r="C78" s="74"/>
      <c r="D78" s="74"/>
      <c r="E78" s="74"/>
    </row>
    <row r="79" spans="2:22" x14ac:dyDescent="0.3">
      <c r="B79" s="86"/>
      <c r="C79" s="74"/>
      <c r="D79" s="74"/>
      <c r="E79" s="74"/>
    </row>
    <row r="80" spans="2:22" x14ac:dyDescent="0.3">
      <c r="B80" s="86"/>
      <c r="C80" s="74"/>
      <c r="D80" s="74"/>
      <c r="E80" s="74"/>
    </row>
    <row r="81" spans="2:5" x14ac:dyDescent="0.3">
      <c r="B81" s="86"/>
      <c r="C81" s="74"/>
      <c r="D81" s="74"/>
      <c r="E81" s="74"/>
    </row>
    <row r="82" spans="2:5" x14ac:dyDescent="0.3">
      <c r="B82" s="86"/>
      <c r="C82" s="74"/>
      <c r="D82" s="74"/>
      <c r="E82" s="74"/>
    </row>
    <row r="83" spans="2:5" x14ac:dyDescent="0.3">
      <c r="B83" s="86"/>
      <c r="C83" s="74"/>
      <c r="D83" s="74"/>
      <c r="E83" s="74"/>
    </row>
  </sheetData>
  <mergeCells count="2">
    <mergeCell ref="B2:C2"/>
    <mergeCell ref="T3:W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C030-00FF-4EF3-9996-B550639A105E}">
  <sheetPr>
    <tabColor rgb="FFFFFF00"/>
  </sheetPr>
  <dimension ref="C4:L18"/>
  <sheetViews>
    <sheetView zoomScale="99" workbookViewId="0">
      <selection activeCell="N30" sqref="N30"/>
    </sheetView>
  </sheetViews>
  <sheetFormatPr baseColWidth="10" defaultColWidth="11.5546875" defaultRowHeight="19.95" customHeight="1" x14ac:dyDescent="0.3"/>
  <cols>
    <col min="7" max="7" width="36.33203125" customWidth="1"/>
    <col min="10" max="10" width="11.5546875" customWidth="1"/>
  </cols>
  <sheetData>
    <row r="4" spans="5:12" ht="19.95" customHeight="1" x14ac:dyDescent="0.3">
      <c r="G4" s="117" t="s">
        <v>166</v>
      </c>
      <c r="H4" s="117"/>
      <c r="I4" s="117"/>
      <c r="J4" s="117"/>
    </row>
    <row r="5" spans="5:12" ht="19.95" customHeight="1" thickBot="1" x14ac:dyDescent="0.35">
      <c r="E5" s="95"/>
      <c r="F5" s="95"/>
      <c r="G5" s="95"/>
      <c r="H5" s="95"/>
      <c r="I5" s="95"/>
      <c r="J5" s="95"/>
      <c r="K5" s="95"/>
      <c r="L5" s="95"/>
    </row>
    <row r="6" spans="5:12" ht="19.95" customHeight="1" x14ac:dyDescent="0.3">
      <c r="E6" s="95"/>
      <c r="F6" s="100" t="str">
        <f>+'Para R'!F4</f>
        <v>Fecha</v>
      </c>
      <c r="G6" s="100"/>
      <c r="H6" s="100" t="str">
        <f>+'Para R'!H4</f>
        <v>Quintil</v>
      </c>
      <c r="I6" s="100" t="str">
        <f>+'Para R'!I4</f>
        <v>Mensual</v>
      </c>
      <c r="J6" s="100" t="str">
        <f>+'Para R'!J4</f>
        <v>Internual</v>
      </c>
      <c r="K6" s="95"/>
      <c r="L6" s="95"/>
    </row>
    <row r="7" spans="5:12" ht="19.95" customHeight="1" x14ac:dyDescent="0.3">
      <c r="E7" s="95"/>
      <c r="F7" s="118">
        <f>+'Para R'!F5</f>
        <v>45170</v>
      </c>
      <c r="G7" s="96" t="str">
        <f>+'Para R'!G5</f>
        <v>20% con menores ingresos</v>
      </c>
      <c r="H7" s="96">
        <f>+'[4]Para R'!H5</f>
        <v>1</v>
      </c>
      <c r="I7" s="97">
        <f>+'Para R'!I5</f>
        <v>12.568460838544148</v>
      </c>
      <c r="J7" s="97">
        <f>+'Para R'!J5</f>
        <v>139.7842189934012</v>
      </c>
      <c r="K7" s="95"/>
      <c r="L7" s="95"/>
    </row>
    <row r="8" spans="5:12" ht="19.95" customHeight="1" x14ac:dyDescent="0.3">
      <c r="E8" s="95"/>
      <c r="F8" s="119"/>
      <c r="G8" s="101"/>
      <c r="H8" s="101">
        <f>+'Para R'!H6</f>
        <v>2</v>
      </c>
      <c r="I8" s="102">
        <f>+'Para R'!I6</f>
        <v>12.342236749166858</v>
      </c>
      <c r="J8" s="102">
        <f>+'Para R'!J6</f>
        <v>138.60857124032611</v>
      </c>
      <c r="K8" s="95"/>
      <c r="L8" s="95"/>
    </row>
    <row r="9" spans="5:12" ht="19.95" customHeight="1" x14ac:dyDescent="0.3">
      <c r="E9" s="95"/>
      <c r="F9" s="119"/>
      <c r="G9" s="101"/>
      <c r="H9" s="101">
        <f>+'Para R'!H7</f>
        <v>3</v>
      </c>
      <c r="I9" s="102">
        <f>+'Para R'!I7</f>
        <v>12.280114809014142</v>
      </c>
      <c r="J9" s="102">
        <f>+'Para R'!J7</f>
        <v>138.57460014324735</v>
      </c>
      <c r="K9" s="95"/>
      <c r="L9" s="95"/>
    </row>
    <row r="10" spans="5:12" ht="19.95" customHeight="1" x14ac:dyDescent="0.3">
      <c r="E10" s="95"/>
      <c r="F10" s="119"/>
      <c r="G10" s="101"/>
      <c r="H10" s="101">
        <f>+'Para R'!H8</f>
        <v>4</v>
      </c>
      <c r="I10" s="102">
        <f>+'Para R'!I8</f>
        <v>12.142162705112813</v>
      </c>
      <c r="J10" s="102">
        <f>+'Para R'!J8</f>
        <v>137.81537633934744</v>
      </c>
      <c r="K10" s="95"/>
      <c r="L10" s="95"/>
    </row>
    <row r="11" spans="5:12" ht="19.95" customHeight="1" x14ac:dyDescent="0.3">
      <c r="E11" s="95"/>
      <c r="F11" s="120"/>
      <c r="G11" s="98" t="str">
        <f>+'Para R'!G9</f>
        <v>20% con mayores ingresos</v>
      </c>
      <c r="H11" s="98">
        <f>+'Para R'!H9</f>
        <v>5</v>
      </c>
      <c r="I11" s="99">
        <f>+'Para R'!I9</f>
        <v>11.951172220993778</v>
      </c>
      <c r="J11" s="99">
        <f>+'Para R'!J9</f>
        <v>137.84144239117313</v>
      </c>
      <c r="K11" s="95"/>
      <c r="L11" s="95"/>
    </row>
    <row r="12" spans="5:12" ht="19.95" customHeight="1" thickBot="1" x14ac:dyDescent="0.35">
      <c r="E12" s="95"/>
      <c r="F12" s="103"/>
      <c r="G12" s="104" t="str">
        <f>+'Para R'!G11</f>
        <v>Diferencia Q1-Q5</v>
      </c>
      <c r="H12" s="104"/>
      <c r="I12" s="105">
        <f>+'Para R'!I11</f>
        <v>0.61728861755037023</v>
      </c>
      <c r="J12" s="105">
        <f>+'Para R'!J11</f>
        <v>1.942776602228065</v>
      </c>
      <c r="K12" s="95"/>
      <c r="L12" s="95"/>
    </row>
    <row r="13" spans="5:12" ht="19.95" customHeight="1" x14ac:dyDescent="0.3">
      <c r="E13" s="95"/>
      <c r="F13" s="95"/>
      <c r="G13" s="95"/>
      <c r="H13" s="95"/>
      <c r="I13" s="95"/>
      <c r="J13" s="95"/>
      <c r="K13" s="95"/>
      <c r="L13" s="95"/>
    </row>
    <row r="14" spans="5:12" ht="19.95" customHeight="1" x14ac:dyDescent="0.3">
      <c r="E14" s="95"/>
      <c r="F14" s="95"/>
      <c r="G14" s="95"/>
      <c r="H14" s="95"/>
      <c r="I14" s="95"/>
      <c r="J14" s="95"/>
      <c r="K14" s="95"/>
      <c r="L14" s="95"/>
    </row>
    <row r="15" spans="5:12" ht="19.95" customHeight="1" x14ac:dyDescent="0.3">
      <c r="E15" s="95"/>
      <c r="F15" s="95"/>
      <c r="G15" s="95"/>
      <c r="H15" s="95"/>
      <c r="I15" s="95"/>
      <c r="J15" s="95"/>
      <c r="K15" s="95"/>
      <c r="L15" s="95"/>
    </row>
    <row r="16" spans="5:12" ht="19.95" customHeight="1" x14ac:dyDescent="0.3">
      <c r="E16" s="95"/>
      <c r="F16" s="95"/>
      <c r="G16" s="95"/>
      <c r="H16" s="95"/>
      <c r="I16" s="95"/>
      <c r="J16" s="95"/>
      <c r="K16" s="95"/>
      <c r="L16" s="95"/>
    </row>
    <row r="18" spans="3:3" ht="19.95" customHeight="1" x14ac:dyDescent="0.3">
      <c r="C18" t="s">
        <v>165</v>
      </c>
    </row>
  </sheetData>
  <mergeCells count="2">
    <mergeCell ref="F7:F11"/>
    <mergeCell ref="G4:J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751D-845B-46A9-A311-989E6E6B87B1}">
  <sheetPr>
    <pageSetUpPr fitToPage="1"/>
  </sheetPr>
  <dimension ref="A1:P48"/>
  <sheetViews>
    <sheetView zoomScale="145" zoomScaleNormal="145" workbookViewId="0">
      <pane xSplit="2" ySplit="1" topLeftCell="C18" activePane="bottomRight" state="frozen"/>
      <selection pane="topRight" activeCell="C1" sqref="C1"/>
      <selection pane="bottomLeft" activeCell="A2" sqref="A2"/>
      <selection pane="bottomRight" activeCell="J30" sqref="J30"/>
    </sheetView>
  </sheetViews>
  <sheetFormatPr baseColWidth="10" defaultColWidth="11.5546875" defaultRowHeight="14.4" x14ac:dyDescent="0.3"/>
  <cols>
    <col min="1" max="2" width="15" customWidth="1"/>
  </cols>
  <sheetData>
    <row r="1" spans="1:15" ht="48.6" thickBot="1" x14ac:dyDescent="0.35">
      <c r="A1" s="26" t="s">
        <v>110</v>
      </c>
      <c r="B1" s="27" t="s">
        <v>111</v>
      </c>
      <c r="C1" s="28" t="s">
        <v>88</v>
      </c>
      <c r="D1" s="29" t="s">
        <v>89</v>
      </c>
      <c r="E1" s="29" t="s">
        <v>90</v>
      </c>
      <c r="F1" s="29" t="s">
        <v>91</v>
      </c>
      <c r="G1" s="29" t="s">
        <v>92</v>
      </c>
      <c r="H1" s="29" t="s">
        <v>93</v>
      </c>
      <c r="I1" s="29" t="s">
        <v>94</v>
      </c>
      <c r="J1" s="29" t="s">
        <v>95</v>
      </c>
      <c r="K1" s="29" t="s">
        <v>96</v>
      </c>
      <c r="L1" s="29" t="s">
        <v>97</v>
      </c>
      <c r="M1" s="29" t="s">
        <v>98</v>
      </c>
      <c r="N1" s="30" t="s">
        <v>99</v>
      </c>
      <c r="O1" s="54" t="s">
        <v>109</v>
      </c>
    </row>
    <row r="2" spans="1:15" x14ac:dyDescent="0.3">
      <c r="A2" s="42" t="s">
        <v>101</v>
      </c>
      <c r="B2" s="38">
        <v>1</v>
      </c>
      <c r="C2" s="19">
        <v>33.208385470000003</v>
      </c>
      <c r="D2" s="20">
        <v>2.3580067159999998</v>
      </c>
      <c r="E2" s="20">
        <v>6.9989438059999998</v>
      </c>
      <c r="F2" s="20">
        <v>15.346755030000001</v>
      </c>
      <c r="G2" s="20">
        <v>3.7449960710000001</v>
      </c>
      <c r="H2" s="20">
        <v>4.1623105999999996</v>
      </c>
      <c r="I2" s="20">
        <v>10.66242218</v>
      </c>
      <c r="J2" s="20">
        <v>5.2220468520000001</v>
      </c>
      <c r="K2" s="20">
        <v>7.5648765559999998</v>
      </c>
      <c r="L2" s="20">
        <v>2.268015385</v>
      </c>
      <c r="M2" s="20">
        <v>4.5836167339999996</v>
      </c>
      <c r="N2" s="21">
        <v>3.8796241280000001</v>
      </c>
      <c r="O2" s="9">
        <v>100</v>
      </c>
    </row>
    <row r="3" spans="1:15" x14ac:dyDescent="0.3">
      <c r="A3" s="42" t="s">
        <v>101</v>
      </c>
      <c r="B3" s="38">
        <v>2</v>
      </c>
      <c r="C3" s="19">
        <v>26.37386322</v>
      </c>
      <c r="D3" s="20">
        <v>2.6380808349999998</v>
      </c>
      <c r="E3" s="20">
        <v>6.4423837659999998</v>
      </c>
      <c r="F3" s="20">
        <v>15.866427420000001</v>
      </c>
      <c r="G3" s="20">
        <v>4.6074261669999999</v>
      </c>
      <c r="H3" s="20">
        <v>4.7024269099999998</v>
      </c>
      <c r="I3" s="20">
        <v>12.894559859999999</v>
      </c>
      <c r="J3" s="20">
        <v>5.7677874569999998</v>
      </c>
      <c r="K3" s="20">
        <v>7.1892638209999999</v>
      </c>
      <c r="L3" s="20">
        <v>3.738282919</v>
      </c>
      <c r="M3" s="20">
        <v>5.5227413179999996</v>
      </c>
      <c r="N3" s="21">
        <v>4.2567567830000002</v>
      </c>
      <c r="O3" s="9">
        <v>100</v>
      </c>
    </row>
    <row r="4" spans="1:15" x14ac:dyDescent="0.3">
      <c r="A4" s="42" t="s">
        <v>101</v>
      </c>
      <c r="B4" s="38">
        <v>3</v>
      </c>
      <c r="C4" s="19">
        <v>25.20915222</v>
      </c>
      <c r="D4" s="20">
        <v>1.695567966</v>
      </c>
      <c r="E4" s="20">
        <v>6.293909073</v>
      </c>
      <c r="F4" s="20">
        <v>15.59696293</v>
      </c>
      <c r="G4" s="20">
        <v>4.6403226850000001</v>
      </c>
      <c r="H4" s="20">
        <v>5.3482561110000004</v>
      </c>
      <c r="I4" s="20">
        <v>11.975219729999999</v>
      </c>
      <c r="J4" s="20">
        <v>6.162064075</v>
      </c>
      <c r="K4" s="20">
        <v>7.379192829</v>
      </c>
      <c r="L4" s="20">
        <v>4.5119619369999997</v>
      </c>
      <c r="M4" s="20">
        <v>6.6535034179999997</v>
      </c>
      <c r="N4" s="21">
        <v>4.5338883399999999</v>
      </c>
      <c r="O4" s="9">
        <v>100</v>
      </c>
    </row>
    <row r="5" spans="1:15" x14ac:dyDescent="0.3">
      <c r="A5" s="42" t="s">
        <v>101</v>
      </c>
      <c r="B5" s="38">
        <v>4</v>
      </c>
      <c r="C5" s="19">
        <v>20.349857329999999</v>
      </c>
      <c r="D5" s="20">
        <v>1.5065439940000001</v>
      </c>
      <c r="E5" s="20">
        <v>6.1292562479999999</v>
      </c>
      <c r="F5" s="20">
        <v>14.282007220000001</v>
      </c>
      <c r="G5" s="20">
        <v>4.8928780559999998</v>
      </c>
      <c r="H5" s="20">
        <v>7.5258331299999996</v>
      </c>
      <c r="I5" s="20">
        <v>15.80604649</v>
      </c>
      <c r="J5" s="20">
        <v>5.1635217669999998</v>
      </c>
      <c r="K5" s="20">
        <v>8.0909519200000002</v>
      </c>
      <c r="L5" s="20">
        <v>4.1535520549999996</v>
      </c>
      <c r="M5" s="20">
        <v>7.4422245030000003</v>
      </c>
      <c r="N5" s="21">
        <v>4.6573266980000003</v>
      </c>
      <c r="O5" s="9">
        <v>100</v>
      </c>
    </row>
    <row r="6" spans="1:15" x14ac:dyDescent="0.3">
      <c r="A6" s="43" t="s">
        <v>101</v>
      </c>
      <c r="B6" s="25">
        <v>5</v>
      </c>
      <c r="C6" s="22">
        <v>15.09671593</v>
      </c>
      <c r="D6" s="23">
        <v>1.6418883799999999</v>
      </c>
      <c r="E6" s="23">
        <v>5.1531348230000003</v>
      </c>
      <c r="F6" s="23">
        <v>14.87566853</v>
      </c>
      <c r="G6" s="23">
        <v>6.9295115469999997</v>
      </c>
      <c r="H6" s="23">
        <v>9.0125150680000008</v>
      </c>
      <c r="I6" s="23">
        <v>14.416605949999999</v>
      </c>
      <c r="J6" s="23">
        <v>4.3000740999999998</v>
      </c>
      <c r="K6" s="23">
        <v>9.2515869140000007</v>
      </c>
      <c r="L6" s="23">
        <v>4.9724278450000003</v>
      </c>
      <c r="M6" s="23">
        <v>8.8827695850000001</v>
      </c>
      <c r="N6" s="24">
        <v>5.467101574</v>
      </c>
      <c r="O6" s="51">
        <v>100</v>
      </c>
    </row>
    <row r="7" spans="1:15" x14ac:dyDescent="0.3">
      <c r="A7" s="42" t="s">
        <v>102</v>
      </c>
      <c r="B7" s="38">
        <v>1</v>
      </c>
      <c r="C7" s="19">
        <v>33.156425480000003</v>
      </c>
      <c r="D7" s="20">
        <v>2.5010266300000001</v>
      </c>
      <c r="E7" s="20">
        <v>8.3621320719999996</v>
      </c>
      <c r="F7" s="20">
        <v>14.24696541</v>
      </c>
      <c r="G7" s="20">
        <v>4.1514334679999996</v>
      </c>
      <c r="H7" s="20">
        <v>4.8416047100000004</v>
      </c>
      <c r="I7" s="20">
        <v>9.7752580640000009</v>
      </c>
      <c r="J7" s="20">
        <v>4.8136115070000001</v>
      </c>
      <c r="K7" s="20">
        <v>8.6772432330000004</v>
      </c>
      <c r="L7" s="20">
        <v>1.3983415370000001</v>
      </c>
      <c r="M7" s="20">
        <v>4.3658771510000003</v>
      </c>
      <c r="N7" s="21">
        <v>3.7100832459999999</v>
      </c>
      <c r="O7" s="9">
        <v>100</v>
      </c>
    </row>
    <row r="8" spans="1:15" x14ac:dyDescent="0.3">
      <c r="A8" s="42" t="s">
        <v>102</v>
      </c>
      <c r="B8" s="38">
        <v>2</v>
      </c>
      <c r="C8" s="19">
        <v>27.265188219999999</v>
      </c>
      <c r="D8" s="20">
        <v>2.606784582</v>
      </c>
      <c r="E8" s="20">
        <v>8.2958593369999996</v>
      </c>
      <c r="F8" s="20">
        <v>14.41122818</v>
      </c>
      <c r="G8" s="20">
        <v>4.3695502279999996</v>
      </c>
      <c r="H8" s="20">
        <v>5.0485167500000001</v>
      </c>
      <c r="I8" s="20">
        <v>12.275480269999999</v>
      </c>
      <c r="J8" s="20">
        <v>5.5338706970000002</v>
      </c>
      <c r="K8" s="20">
        <v>9.0301733019999997</v>
      </c>
      <c r="L8" s="20">
        <v>1.813106179</v>
      </c>
      <c r="M8" s="20">
        <v>5.2692685130000001</v>
      </c>
      <c r="N8" s="21">
        <v>4.0809745790000003</v>
      </c>
      <c r="O8" s="9">
        <v>100</v>
      </c>
    </row>
    <row r="9" spans="1:15" x14ac:dyDescent="0.3">
      <c r="A9" s="42" t="s">
        <v>102</v>
      </c>
      <c r="B9" s="38">
        <v>3</v>
      </c>
      <c r="C9" s="19">
        <v>24.67393684</v>
      </c>
      <c r="D9" s="20">
        <v>2.2301363950000002</v>
      </c>
      <c r="E9" s="20">
        <v>8.0024738309999996</v>
      </c>
      <c r="F9" s="20">
        <v>14.51016521</v>
      </c>
      <c r="G9" s="20">
        <v>4.6477990150000004</v>
      </c>
      <c r="H9" s="20">
        <v>7.1997709270000003</v>
      </c>
      <c r="I9" s="20">
        <v>13.06770515</v>
      </c>
      <c r="J9" s="20">
        <v>5.3289675709999997</v>
      </c>
      <c r="K9" s="20">
        <v>8.6777200699999995</v>
      </c>
      <c r="L9" s="20">
        <v>1.8459218740000001</v>
      </c>
      <c r="M9" s="20">
        <v>5.7213754650000004</v>
      </c>
      <c r="N9" s="21">
        <v>4.0940279960000003</v>
      </c>
      <c r="O9" s="9">
        <v>100</v>
      </c>
    </row>
    <row r="10" spans="1:15" x14ac:dyDescent="0.3">
      <c r="A10" s="42" t="s">
        <v>102</v>
      </c>
      <c r="B10" s="38">
        <v>4</v>
      </c>
      <c r="C10" s="19">
        <v>21.909814829999998</v>
      </c>
      <c r="D10" s="20">
        <v>2.0565061569999998</v>
      </c>
      <c r="E10" s="20">
        <v>7.4541969300000002</v>
      </c>
      <c r="F10" s="20">
        <v>14.088820460000001</v>
      </c>
      <c r="G10" s="20">
        <v>5.6500687599999999</v>
      </c>
      <c r="H10" s="20">
        <v>6.7335333820000001</v>
      </c>
      <c r="I10" s="20">
        <v>15.227266309999999</v>
      </c>
      <c r="J10" s="20">
        <v>5.1560196879999998</v>
      </c>
      <c r="K10" s="20">
        <v>9.0186433790000002</v>
      </c>
      <c r="L10" s="20">
        <v>2.2081859110000002</v>
      </c>
      <c r="M10" s="20">
        <v>6.3634400370000002</v>
      </c>
      <c r="N10" s="21">
        <v>4.1335053439999996</v>
      </c>
      <c r="O10" s="9">
        <v>100</v>
      </c>
    </row>
    <row r="11" spans="1:15" x14ac:dyDescent="0.3">
      <c r="A11" s="43" t="s">
        <v>102</v>
      </c>
      <c r="B11" s="25">
        <v>5</v>
      </c>
      <c r="C11" s="22">
        <v>16.51687622</v>
      </c>
      <c r="D11" s="23">
        <v>2.151294708</v>
      </c>
      <c r="E11" s="23">
        <v>7.1386032100000003</v>
      </c>
      <c r="F11" s="23">
        <v>13.977164269999999</v>
      </c>
      <c r="G11" s="23">
        <v>6.9333152770000002</v>
      </c>
      <c r="H11" s="23">
        <v>7.6954674719999998</v>
      </c>
      <c r="I11" s="23">
        <v>15.74882889</v>
      </c>
      <c r="J11" s="23">
        <v>4.7370557790000003</v>
      </c>
      <c r="K11" s="23">
        <v>10.391147610000001</v>
      </c>
      <c r="L11" s="23">
        <v>2.182112455</v>
      </c>
      <c r="M11" s="23">
        <v>7.9565277099999996</v>
      </c>
      <c r="N11" s="24">
        <v>4.5716056820000004</v>
      </c>
      <c r="O11" s="51">
        <v>100</v>
      </c>
    </row>
    <row r="12" spans="1:15" x14ac:dyDescent="0.3">
      <c r="A12" s="42" t="s">
        <v>103</v>
      </c>
      <c r="B12" s="38">
        <v>1</v>
      </c>
      <c r="C12" s="19">
        <v>39.120780940000003</v>
      </c>
      <c r="D12" s="20">
        <v>1.373581529</v>
      </c>
      <c r="E12" s="20">
        <v>8.5219984049999997</v>
      </c>
      <c r="F12" s="20">
        <v>11.36864471</v>
      </c>
      <c r="G12" s="20">
        <v>4.2175226209999996</v>
      </c>
      <c r="H12" s="20">
        <v>3.5886297229999999</v>
      </c>
      <c r="I12" s="20">
        <v>10.832448960000001</v>
      </c>
      <c r="J12" s="20">
        <v>4.6217422490000004</v>
      </c>
      <c r="K12" s="20">
        <v>6.664779663</v>
      </c>
      <c r="L12" s="20">
        <v>1.4704087969999999</v>
      </c>
      <c r="M12" s="20">
        <v>5.2641344070000002</v>
      </c>
      <c r="N12" s="21">
        <v>2.9553265569999998</v>
      </c>
      <c r="O12" s="9">
        <v>100</v>
      </c>
    </row>
    <row r="13" spans="1:15" x14ac:dyDescent="0.3">
      <c r="A13" s="42" t="s">
        <v>103</v>
      </c>
      <c r="B13" s="38">
        <v>2</v>
      </c>
      <c r="C13" s="19">
        <v>32.578853610000003</v>
      </c>
      <c r="D13" s="20">
        <v>1.3572300669999999</v>
      </c>
      <c r="E13" s="20">
        <v>7.4181442259999999</v>
      </c>
      <c r="F13" s="20">
        <v>12.116751669999999</v>
      </c>
      <c r="G13" s="20">
        <v>3.9530613419999998</v>
      </c>
      <c r="H13" s="20">
        <v>4.4400987629999999</v>
      </c>
      <c r="I13" s="20">
        <v>14.67547894</v>
      </c>
      <c r="J13" s="20">
        <v>5.18355751</v>
      </c>
      <c r="K13" s="20">
        <v>6.7449235920000001</v>
      </c>
      <c r="L13" s="20">
        <v>1.838007569</v>
      </c>
      <c r="M13" s="20">
        <v>6.5813364979999998</v>
      </c>
      <c r="N13" s="21">
        <v>3.1125571729999999</v>
      </c>
      <c r="O13" s="9">
        <v>100</v>
      </c>
    </row>
    <row r="14" spans="1:15" x14ac:dyDescent="0.3">
      <c r="A14" s="42" t="s">
        <v>103</v>
      </c>
      <c r="B14" s="38">
        <v>3</v>
      </c>
      <c r="C14" s="19">
        <v>27.756336210000001</v>
      </c>
      <c r="D14" s="20">
        <v>1.3532427549999999</v>
      </c>
      <c r="E14" s="20">
        <v>7.6497583389999999</v>
      </c>
      <c r="F14" s="20">
        <v>11.78544617</v>
      </c>
      <c r="G14" s="20">
        <v>4.0966758729999997</v>
      </c>
      <c r="H14" s="20">
        <v>6.0899868010000002</v>
      </c>
      <c r="I14" s="20">
        <v>15.663116459999999</v>
      </c>
      <c r="J14" s="20">
        <v>5.2870488169999996</v>
      </c>
      <c r="K14" s="20">
        <v>7.310929775</v>
      </c>
      <c r="L14" s="20">
        <v>3.0196194649999999</v>
      </c>
      <c r="M14" s="20">
        <v>6.7133913039999999</v>
      </c>
      <c r="N14" s="21">
        <v>3.2744493480000001</v>
      </c>
      <c r="O14" s="9">
        <v>100</v>
      </c>
    </row>
    <row r="15" spans="1:15" x14ac:dyDescent="0.3">
      <c r="A15" s="42" t="s">
        <v>103</v>
      </c>
      <c r="B15" s="38">
        <v>4</v>
      </c>
      <c r="C15" s="19">
        <v>22.626461030000002</v>
      </c>
      <c r="D15" s="20">
        <v>1.0605359080000001</v>
      </c>
      <c r="E15" s="20">
        <v>7.8632011410000002</v>
      </c>
      <c r="F15" s="20">
        <v>12.3852253</v>
      </c>
      <c r="G15" s="20">
        <v>6.3859672549999997</v>
      </c>
      <c r="H15" s="20">
        <v>6.3154067989999998</v>
      </c>
      <c r="I15" s="20">
        <v>16.634468080000001</v>
      </c>
      <c r="J15" s="20">
        <v>5.4021892549999997</v>
      </c>
      <c r="K15" s="20">
        <v>7.2564430240000002</v>
      </c>
      <c r="L15" s="20">
        <v>3.4986667630000001</v>
      </c>
      <c r="M15" s="20">
        <v>7.1930785180000001</v>
      </c>
      <c r="N15" s="21">
        <v>3.3783578869999999</v>
      </c>
      <c r="O15" s="9">
        <v>100</v>
      </c>
    </row>
    <row r="16" spans="1:15" x14ac:dyDescent="0.3">
      <c r="A16" s="43" t="s">
        <v>103</v>
      </c>
      <c r="B16" s="25">
        <v>5</v>
      </c>
      <c r="C16" s="22">
        <v>16.805854799999999</v>
      </c>
      <c r="D16" s="23">
        <v>1.247562528</v>
      </c>
      <c r="E16" s="23">
        <v>6.9551300999999999</v>
      </c>
      <c r="F16" s="23">
        <v>13.41326046</v>
      </c>
      <c r="G16" s="23">
        <v>8.5079050059999997</v>
      </c>
      <c r="H16" s="23">
        <v>5.4706063269999996</v>
      </c>
      <c r="I16" s="23">
        <v>21.05345535</v>
      </c>
      <c r="J16" s="23">
        <v>4.549545288</v>
      </c>
      <c r="K16" s="23">
        <v>7.9001312260000001</v>
      </c>
      <c r="L16" s="23">
        <v>2.6877019409999998</v>
      </c>
      <c r="M16" s="23">
        <v>7.9610681530000003</v>
      </c>
      <c r="N16" s="24">
        <v>3.4477775099999999</v>
      </c>
      <c r="O16" s="51">
        <v>100</v>
      </c>
    </row>
    <row r="17" spans="1:15" x14ac:dyDescent="0.3">
      <c r="A17" s="42" t="s">
        <v>104</v>
      </c>
      <c r="B17" s="38">
        <v>1</v>
      </c>
      <c r="C17" s="19">
        <v>37.765270229999999</v>
      </c>
      <c r="D17" s="20">
        <v>1.9763133530000001</v>
      </c>
      <c r="E17" s="20">
        <v>7.5340738299999996</v>
      </c>
      <c r="F17" s="20">
        <v>13.590758320000001</v>
      </c>
      <c r="G17" s="20">
        <v>5.0164985660000001</v>
      </c>
      <c r="H17" s="20">
        <v>3.4485161299999998</v>
      </c>
      <c r="I17" s="20">
        <v>9.8689451219999995</v>
      </c>
      <c r="J17" s="20">
        <v>5.4503211980000001</v>
      </c>
      <c r="K17" s="20">
        <v>7.0671339040000003</v>
      </c>
      <c r="L17" s="20">
        <v>1.1751848460000001</v>
      </c>
      <c r="M17" s="20">
        <v>3.5118510719999998</v>
      </c>
      <c r="N17" s="21">
        <v>3.5951316360000001</v>
      </c>
      <c r="O17" s="9">
        <v>100</v>
      </c>
    </row>
    <row r="18" spans="1:15" x14ac:dyDescent="0.3">
      <c r="A18" s="42" t="s">
        <v>104</v>
      </c>
      <c r="B18" s="38">
        <v>2</v>
      </c>
      <c r="C18" s="19">
        <v>30.78578568</v>
      </c>
      <c r="D18" s="20">
        <v>1.8266260620000001</v>
      </c>
      <c r="E18" s="20">
        <v>6.7684516910000001</v>
      </c>
      <c r="F18" s="20">
        <v>13.715826030000001</v>
      </c>
      <c r="G18" s="20">
        <v>6.345621586</v>
      </c>
      <c r="H18" s="20">
        <v>3.9175624849999999</v>
      </c>
      <c r="I18" s="20">
        <v>14.921210289999999</v>
      </c>
      <c r="J18" s="20">
        <v>5.6573638920000002</v>
      </c>
      <c r="K18" s="20">
        <v>6.6403093340000003</v>
      </c>
      <c r="L18" s="20">
        <v>1.524014354</v>
      </c>
      <c r="M18" s="20">
        <v>4.6302237509999999</v>
      </c>
      <c r="N18" s="21">
        <v>3.2670042509999999</v>
      </c>
      <c r="O18" s="9">
        <v>100</v>
      </c>
    </row>
    <row r="19" spans="1:15" x14ac:dyDescent="0.3">
      <c r="A19" s="42" t="s">
        <v>104</v>
      </c>
      <c r="B19" s="38">
        <v>3</v>
      </c>
      <c r="C19" s="19">
        <v>28.67695427</v>
      </c>
      <c r="D19" s="20">
        <v>1.9105116129999999</v>
      </c>
      <c r="E19" s="20">
        <v>6.9036502840000002</v>
      </c>
      <c r="F19" s="20">
        <v>13.31765938</v>
      </c>
      <c r="G19" s="20">
        <v>5.4288792609999996</v>
      </c>
      <c r="H19" s="20">
        <v>3.7182836529999999</v>
      </c>
      <c r="I19" s="20">
        <v>16.479475019999999</v>
      </c>
      <c r="J19" s="20">
        <v>6.2290849689999996</v>
      </c>
      <c r="K19" s="20">
        <v>7.8591618539999999</v>
      </c>
      <c r="L19" s="20">
        <v>1.492523193</v>
      </c>
      <c r="M19" s="20">
        <v>4.6253113749999999</v>
      </c>
      <c r="N19" s="21">
        <v>3.3585066800000001</v>
      </c>
      <c r="O19" s="9">
        <v>100</v>
      </c>
    </row>
    <row r="20" spans="1:15" x14ac:dyDescent="0.3">
      <c r="A20" s="42" t="s">
        <v>104</v>
      </c>
      <c r="B20" s="38">
        <v>4</v>
      </c>
      <c r="C20" s="19">
        <v>23.653991699999999</v>
      </c>
      <c r="D20" s="20">
        <v>2.0527958869999998</v>
      </c>
      <c r="E20" s="20">
        <v>6.6875257489999997</v>
      </c>
      <c r="F20" s="20">
        <v>13.937653539999999</v>
      </c>
      <c r="G20" s="20">
        <v>6.1735339160000002</v>
      </c>
      <c r="H20" s="20">
        <v>4.6359887119999996</v>
      </c>
      <c r="I20" s="20">
        <v>17.849172589999998</v>
      </c>
      <c r="J20" s="20">
        <v>6.5958547589999998</v>
      </c>
      <c r="K20" s="20">
        <v>7.9153819079999996</v>
      </c>
      <c r="L20" s="20">
        <v>1.8450731039999999</v>
      </c>
      <c r="M20" s="20">
        <v>4.6641979219999996</v>
      </c>
      <c r="N20" s="21">
        <v>3.98883009</v>
      </c>
      <c r="O20" s="9">
        <v>100</v>
      </c>
    </row>
    <row r="21" spans="1:15" x14ac:dyDescent="0.3">
      <c r="A21" s="43" t="s">
        <v>104</v>
      </c>
      <c r="B21" s="25">
        <v>5</v>
      </c>
      <c r="C21" s="22">
        <v>19.25847435</v>
      </c>
      <c r="D21" s="23">
        <v>2.011111498</v>
      </c>
      <c r="E21" s="23">
        <v>7.7125339510000002</v>
      </c>
      <c r="F21" s="23">
        <v>14.78653622</v>
      </c>
      <c r="G21" s="23">
        <v>7.0618896480000002</v>
      </c>
      <c r="H21" s="23">
        <v>3.7381722929999999</v>
      </c>
      <c r="I21" s="23">
        <v>19.519348140000002</v>
      </c>
      <c r="J21" s="23">
        <v>5.9050040250000002</v>
      </c>
      <c r="K21" s="23">
        <v>7.6383848189999997</v>
      </c>
      <c r="L21" s="23">
        <v>1.9697970149999999</v>
      </c>
      <c r="M21" s="23">
        <v>6.5440464020000002</v>
      </c>
      <c r="N21" s="24">
        <v>3.8547003270000002</v>
      </c>
      <c r="O21" s="51">
        <v>100</v>
      </c>
    </row>
    <row r="22" spans="1:15" x14ac:dyDescent="0.3">
      <c r="A22" s="42" t="s">
        <v>105</v>
      </c>
      <c r="B22" s="38">
        <v>1</v>
      </c>
      <c r="C22" s="19">
        <v>33.12141037</v>
      </c>
      <c r="D22" s="20">
        <v>2.560501575</v>
      </c>
      <c r="E22" s="20">
        <v>9.2214126590000003</v>
      </c>
      <c r="F22" s="20">
        <v>13.44556427</v>
      </c>
      <c r="G22" s="20">
        <v>4.0944204329999998</v>
      </c>
      <c r="H22" s="20">
        <v>4.8066916470000001</v>
      </c>
      <c r="I22" s="20">
        <v>11.638321879999999</v>
      </c>
      <c r="J22" s="20">
        <v>4.4650177959999997</v>
      </c>
      <c r="K22" s="20">
        <v>7.5620160099999998</v>
      </c>
      <c r="L22" s="20">
        <v>1.4481422900000001</v>
      </c>
      <c r="M22" s="20">
        <v>3.7004206179999999</v>
      </c>
      <c r="N22" s="21">
        <v>3.936081648</v>
      </c>
      <c r="O22" s="9">
        <v>100</v>
      </c>
    </row>
    <row r="23" spans="1:15" x14ac:dyDescent="0.3">
      <c r="A23" s="42" t="s">
        <v>105</v>
      </c>
      <c r="B23" s="38">
        <v>2</v>
      </c>
      <c r="C23" s="19">
        <v>27.288761139999998</v>
      </c>
      <c r="D23" s="20">
        <v>2.3135879039999998</v>
      </c>
      <c r="E23" s="20">
        <v>7.523163319</v>
      </c>
      <c r="F23" s="20">
        <v>13.97413635</v>
      </c>
      <c r="G23" s="20">
        <v>4.4152345659999996</v>
      </c>
      <c r="H23" s="20">
        <v>5.872869015</v>
      </c>
      <c r="I23" s="20">
        <v>15.384433749999999</v>
      </c>
      <c r="J23" s="20">
        <v>5.0844664570000004</v>
      </c>
      <c r="K23" s="20">
        <v>7.1287837029999999</v>
      </c>
      <c r="L23" s="20">
        <v>2.414927483</v>
      </c>
      <c r="M23" s="20">
        <v>4.8922376630000004</v>
      </c>
      <c r="N23" s="21">
        <v>3.7073993679999999</v>
      </c>
      <c r="O23" s="9">
        <v>100</v>
      </c>
    </row>
    <row r="24" spans="1:15" x14ac:dyDescent="0.3">
      <c r="A24" s="42" t="s">
        <v>105</v>
      </c>
      <c r="B24" s="38">
        <v>3</v>
      </c>
      <c r="C24" s="19">
        <v>25.018495560000002</v>
      </c>
      <c r="D24" s="20">
        <v>2.0461065770000002</v>
      </c>
      <c r="E24" s="20">
        <v>7.4630703929999997</v>
      </c>
      <c r="F24" s="20">
        <v>13.207166669999999</v>
      </c>
      <c r="G24" s="20">
        <v>5.1002559659999998</v>
      </c>
      <c r="H24" s="20">
        <v>6.8980379100000002</v>
      </c>
      <c r="I24" s="20">
        <v>15.296422</v>
      </c>
      <c r="J24" s="20">
        <v>5.1874642370000004</v>
      </c>
      <c r="K24" s="20">
        <v>7.7666597370000003</v>
      </c>
      <c r="L24" s="20">
        <v>3.2120251660000001</v>
      </c>
      <c r="M24" s="20">
        <v>4.2152919769999997</v>
      </c>
      <c r="N24" s="21">
        <v>4.5890045170000002</v>
      </c>
      <c r="O24" s="9">
        <v>100</v>
      </c>
    </row>
    <row r="25" spans="1:15" x14ac:dyDescent="0.3">
      <c r="A25" s="42" t="s">
        <v>105</v>
      </c>
      <c r="B25" s="38">
        <v>4</v>
      </c>
      <c r="C25" s="19">
        <v>19.278692249999999</v>
      </c>
      <c r="D25" s="20">
        <v>1.748930812</v>
      </c>
      <c r="E25" s="20">
        <v>5.9352197650000003</v>
      </c>
      <c r="F25" s="20">
        <v>12.480481149999999</v>
      </c>
      <c r="G25" s="20">
        <v>6.1294608119999996</v>
      </c>
      <c r="H25" s="20">
        <v>6.2090520859999998</v>
      </c>
      <c r="I25" s="20">
        <v>19.247241970000001</v>
      </c>
      <c r="J25" s="20">
        <v>4.9423446660000003</v>
      </c>
      <c r="K25" s="20">
        <v>9.2839202879999991</v>
      </c>
      <c r="L25" s="20">
        <v>3.4436554909999999</v>
      </c>
      <c r="M25" s="20">
        <v>6.1311621670000003</v>
      </c>
      <c r="N25" s="21">
        <v>5.1698369980000001</v>
      </c>
      <c r="O25" s="9">
        <v>100</v>
      </c>
    </row>
    <row r="26" spans="1:15" x14ac:dyDescent="0.3">
      <c r="A26" s="43" t="s">
        <v>105</v>
      </c>
      <c r="B26" s="25">
        <v>5</v>
      </c>
      <c r="C26" s="22">
        <v>14.52344894</v>
      </c>
      <c r="D26" s="23">
        <v>2.0012629030000002</v>
      </c>
      <c r="E26" s="23">
        <v>5.0151658059999997</v>
      </c>
      <c r="F26" s="23">
        <v>13.186384199999999</v>
      </c>
      <c r="G26" s="23">
        <v>7.1531872749999996</v>
      </c>
      <c r="H26" s="23">
        <v>7.0159997939999998</v>
      </c>
      <c r="I26" s="23">
        <v>20.733064649999999</v>
      </c>
      <c r="J26" s="23">
        <v>4.512005329</v>
      </c>
      <c r="K26" s="23">
        <v>10.94914341</v>
      </c>
      <c r="L26" s="23">
        <v>3.561847448</v>
      </c>
      <c r="M26" s="23">
        <v>6.4744501110000003</v>
      </c>
      <c r="N26" s="24">
        <v>4.8740406040000002</v>
      </c>
      <c r="O26" s="51">
        <v>100</v>
      </c>
    </row>
    <row r="27" spans="1:15" x14ac:dyDescent="0.3">
      <c r="A27" s="42" t="s">
        <v>106</v>
      </c>
      <c r="B27" s="38">
        <v>1</v>
      </c>
      <c r="C27" s="19">
        <v>29.052267069999999</v>
      </c>
      <c r="D27" s="20">
        <v>2.4956367020000001</v>
      </c>
      <c r="E27" s="20">
        <v>10.15920925</v>
      </c>
      <c r="F27" s="20">
        <v>18.756233219999999</v>
      </c>
      <c r="G27" s="20">
        <v>3.8543179040000002</v>
      </c>
      <c r="H27" s="20">
        <v>2.8144099709999999</v>
      </c>
      <c r="I27" s="20">
        <v>10.29702663</v>
      </c>
      <c r="J27" s="20">
        <v>6.1572451590000004</v>
      </c>
      <c r="K27" s="20">
        <v>7.6856245989999996</v>
      </c>
      <c r="L27" s="20">
        <v>1.05092144</v>
      </c>
      <c r="M27" s="20">
        <v>3.4865984920000002</v>
      </c>
      <c r="N27" s="21">
        <v>4.1905088419999998</v>
      </c>
      <c r="O27" s="9">
        <v>100</v>
      </c>
    </row>
    <row r="28" spans="1:15" x14ac:dyDescent="0.3">
      <c r="A28" s="42" t="s">
        <v>106</v>
      </c>
      <c r="B28" s="38">
        <v>2</v>
      </c>
      <c r="C28" s="19">
        <v>25.817461009999999</v>
      </c>
      <c r="D28" s="20">
        <v>1.828563452</v>
      </c>
      <c r="E28" s="20">
        <v>8.9325332639999999</v>
      </c>
      <c r="F28" s="20">
        <v>17.613397599999999</v>
      </c>
      <c r="G28" s="20">
        <v>4.6486434939999999</v>
      </c>
      <c r="H28" s="20">
        <v>3.0454459190000001</v>
      </c>
      <c r="I28" s="20">
        <v>13.91647816</v>
      </c>
      <c r="J28" s="20">
        <v>6.3167824750000001</v>
      </c>
      <c r="K28" s="20">
        <v>9.4042320250000007</v>
      </c>
      <c r="L28" s="20">
        <v>1.3190848829999999</v>
      </c>
      <c r="M28" s="20">
        <v>2.342653275</v>
      </c>
      <c r="N28" s="21">
        <v>4.8147249219999999</v>
      </c>
      <c r="O28" s="9">
        <v>100</v>
      </c>
    </row>
    <row r="29" spans="1:15" x14ac:dyDescent="0.3">
      <c r="A29" s="42" t="s">
        <v>106</v>
      </c>
      <c r="B29" s="38">
        <v>3</v>
      </c>
      <c r="C29" s="19">
        <v>25.632471079999998</v>
      </c>
      <c r="D29" s="20">
        <v>2.5035517220000001</v>
      </c>
      <c r="E29" s="20">
        <v>7.7422933580000004</v>
      </c>
      <c r="F29" s="20">
        <v>15.34098148</v>
      </c>
      <c r="G29" s="20">
        <v>5.2474684720000004</v>
      </c>
      <c r="H29" s="20">
        <v>4.8365650179999999</v>
      </c>
      <c r="I29" s="20">
        <v>13.33033848</v>
      </c>
      <c r="J29" s="20">
        <v>5.9783363339999998</v>
      </c>
      <c r="K29" s="20">
        <v>9.8223133090000001</v>
      </c>
      <c r="L29" s="20">
        <v>1.582523465</v>
      </c>
      <c r="M29" s="20">
        <v>3.8244979379999999</v>
      </c>
      <c r="N29" s="21">
        <v>4.1586594579999998</v>
      </c>
      <c r="O29" s="9">
        <v>100</v>
      </c>
    </row>
    <row r="30" spans="1:15" x14ac:dyDescent="0.3">
      <c r="A30" s="42" t="s">
        <v>106</v>
      </c>
      <c r="B30" s="38">
        <v>4</v>
      </c>
      <c r="C30" s="19">
        <v>20.85295868</v>
      </c>
      <c r="D30" s="20">
        <v>2.2500400539999998</v>
      </c>
      <c r="E30" s="20">
        <v>7.5401411060000001</v>
      </c>
      <c r="F30" s="20">
        <v>15.31047249</v>
      </c>
      <c r="G30" s="20">
        <v>4.990954876</v>
      </c>
      <c r="H30" s="20">
        <v>4.596447468</v>
      </c>
      <c r="I30" s="20">
        <v>16.553068159999999</v>
      </c>
      <c r="J30" s="20">
        <v>6.3498754499999999</v>
      </c>
      <c r="K30" s="20">
        <v>9.3664884570000009</v>
      </c>
      <c r="L30" s="20">
        <v>2.6546819209999999</v>
      </c>
      <c r="M30" s="20">
        <v>4.9537034029999996</v>
      </c>
      <c r="N30" s="21">
        <v>4.5811657910000001</v>
      </c>
      <c r="O30" s="9">
        <v>100</v>
      </c>
    </row>
    <row r="31" spans="1:15" ht="15" thickBot="1" x14ac:dyDescent="0.35">
      <c r="A31" s="44" t="s">
        <v>106</v>
      </c>
      <c r="B31" s="39">
        <v>5</v>
      </c>
      <c r="C31" s="22">
        <v>15.991254809999999</v>
      </c>
      <c r="D31" s="23">
        <v>2.122967482</v>
      </c>
      <c r="E31" s="23">
        <v>6.5955538750000002</v>
      </c>
      <c r="F31" s="23">
        <v>16.59662247</v>
      </c>
      <c r="G31" s="23">
        <v>6.8947772980000002</v>
      </c>
      <c r="H31" s="23">
        <v>4.7779121399999998</v>
      </c>
      <c r="I31" s="23">
        <v>17.80867958</v>
      </c>
      <c r="J31" s="23">
        <v>5.3429598809999996</v>
      </c>
      <c r="K31" s="23">
        <v>11.16362095</v>
      </c>
      <c r="L31" s="23">
        <v>2.733764887</v>
      </c>
      <c r="M31" s="23">
        <v>5.3549003600000002</v>
      </c>
      <c r="N31" s="24">
        <v>4.6169853209999996</v>
      </c>
      <c r="O31" s="51">
        <v>100</v>
      </c>
    </row>
    <row r="32" spans="1:15" x14ac:dyDescent="0.3">
      <c r="A32" s="45" t="s">
        <v>107</v>
      </c>
      <c r="B32" s="40">
        <v>1</v>
      </c>
      <c r="C32" s="32">
        <v>34.475013732910156</v>
      </c>
      <c r="D32" s="33">
        <v>2.2236170768737793</v>
      </c>
      <c r="E32" s="33">
        <v>7.9922947883605957</v>
      </c>
      <c r="F32" s="33">
        <v>14.191224098205566</v>
      </c>
      <c r="G32" s="33">
        <v>4.1193418502807617</v>
      </c>
      <c r="H32" s="33">
        <v>4.1856107711791992</v>
      </c>
      <c r="I32" s="33">
        <v>10.388893127441406</v>
      </c>
      <c r="J32" s="33">
        <v>5.0157270431518555</v>
      </c>
      <c r="K32" s="33">
        <v>7.702176570892334</v>
      </c>
      <c r="L32" s="33">
        <v>1.6482053995132446</v>
      </c>
      <c r="M32" s="33">
        <v>4.388763427734375</v>
      </c>
      <c r="N32" s="34">
        <v>3.6691303253173828</v>
      </c>
      <c r="O32" s="52">
        <v>100</v>
      </c>
    </row>
    <row r="33" spans="1:16" x14ac:dyDescent="0.3">
      <c r="A33" s="45" t="s">
        <v>107</v>
      </c>
      <c r="B33" s="40">
        <v>2</v>
      </c>
      <c r="C33" s="32">
        <v>27.694015502929688</v>
      </c>
      <c r="D33" s="33">
        <v>2.3691263198852539</v>
      </c>
      <c r="E33" s="33">
        <v>7.3499221801757813</v>
      </c>
      <c r="F33" s="33">
        <v>14.770042419433594</v>
      </c>
      <c r="G33" s="33">
        <v>4.5671405792236328</v>
      </c>
      <c r="H33" s="33">
        <v>4.7500901222229004</v>
      </c>
      <c r="I33" s="33">
        <v>13.283098220825195</v>
      </c>
      <c r="J33" s="33">
        <v>5.5909252166748047</v>
      </c>
      <c r="K33" s="33">
        <v>7.7712106704711914</v>
      </c>
      <c r="L33" s="33">
        <v>2.5588884353637695</v>
      </c>
      <c r="M33" s="33">
        <v>5.3089289665222168</v>
      </c>
      <c r="N33" s="34">
        <v>3.9866111278533936</v>
      </c>
      <c r="O33" s="52">
        <v>100</v>
      </c>
    </row>
    <row r="34" spans="1:16" x14ac:dyDescent="0.3">
      <c r="A34" s="45" t="s">
        <v>107</v>
      </c>
      <c r="B34" s="40">
        <v>3</v>
      </c>
      <c r="C34" s="32">
        <v>25.375776290893555</v>
      </c>
      <c r="D34" s="33">
        <v>1.9311074018478394</v>
      </c>
      <c r="E34" s="33">
        <v>7.1962447166442871</v>
      </c>
      <c r="F34" s="33">
        <v>14.616056442260742</v>
      </c>
      <c r="G34" s="33">
        <v>4.6915645599365234</v>
      </c>
      <c r="H34" s="33">
        <v>6.0953006744384766</v>
      </c>
      <c r="I34" s="33">
        <v>13.156970977783203</v>
      </c>
      <c r="J34" s="33">
        <v>5.7150764465332031</v>
      </c>
      <c r="K34" s="33">
        <v>8.0016040802001953</v>
      </c>
      <c r="L34" s="33">
        <v>3.0754446983337402</v>
      </c>
      <c r="M34" s="33">
        <v>5.9354190826416016</v>
      </c>
      <c r="N34" s="34">
        <v>4.2094345092773438</v>
      </c>
      <c r="O34" s="52">
        <v>100</v>
      </c>
    </row>
    <row r="35" spans="1:16" x14ac:dyDescent="0.3">
      <c r="A35" s="45" t="s">
        <v>107</v>
      </c>
      <c r="B35" s="40">
        <v>4</v>
      </c>
      <c r="C35" s="32">
        <v>21.080661773681641</v>
      </c>
      <c r="D35" s="33">
        <v>1.7481409311294556</v>
      </c>
      <c r="E35" s="33">
        <v>6.7756328582763672</v>
      </c>
      <c r="F35" s="33">
        <v>14.047628402709961</v>
      </c>
      <c r="G35" s="33">
        <v>5.3624000549316406</v>
      </c>
      <c r="H35" s="33">
        <v>6.8166995048522949</v>
      </c>
      <c r="I35" s="33">
        <v>15.995311737060547</v>
      </c>
      <c r="J35" s="33">
        <v>5.2856988906860352</v>
      </c>
      <c r="K35" s="33">
        <v>8.5094728469848633</v>
      </c>
      <c r="L35" s="33">
        <v>3.2404360771179199</v>
      </c>
      <c r="M35" s="33">
        <v>6.725738525390625</v>
      </c>
      <c r="N35" s="34">
        <v>4.4121770858764648</v>
      </c>
      <c r="O35" s="52">
        <v>100</v>
      </c>
    </row>
    <row r="36" spans="1:16" ht="15" thickBot="1" x14ac:dyDescent="0.35">
      <c r="A36" s="46" t="s">
        <v>107</v>
      </c>
      <c r="B36" s="41">
        <v>5</v>
      </c>
      <c r="C36" s="35">
        <v>15.698500633239746</v>
      </c>
      <c r="D36" s="36">
        <v>1.8403748273849487</v>
      </c>
      <c r="E36" s="36">
        <v>5.9696140289306641</v>
      </c>
      <c r="F36" s="36">
        <v>14.619551658630371</v>
      </c>
      <c r="G36" s="36">
        <v>6.9953794479370117</v>
      </c>
      <c r="H36" s="36">
        <v>7.9965476989746094</v>
      </c>
      <c r="I36" s="36">
        <v>15.644683837890625</v>
      </c>
      <c r="J36" s="36">
        <v>4.5556302070617676</v>
      </c>
      <c r="K36" s="36">
        <v>9.7462596893310547</v>
      </c>
      <c r="L36" s="36">
        <v>3.7638986110687256</v>
      </c>
      <c r="M36" s="36">
        <v>8.1615171432495117</v>
      </c>
      <c r="N36" s="37">
        <v>5.0080423355102539</v>
      </c>
      <c r="O36" s="53">
        <v>100</v>
      </c>
    </row>
    <row r="37" spans="1:16" ht="15" thickBot="1" x14ac:dyDescent="0.35"/>
    <row r="38" spans="1:16" ht="15" thickBot="1" x14ac:dyDescent="0.35">
      <c r="A38" s="47" t="s">
        <v>108</v>
      </c>
      <c r="B38" s="31"/>
      <c r="C38" s="48">
        <v>0.26984734999999993</v>
      </c>
      <c r="D38" s="49">
        <v>3.4963999999999995E-2</v>
      </c>
      <c r="E38" s="49">
        <v>9.8898249999999993E-2</v>
      </c>
      <c r="F38" s="49">
        <v>9.4301490000000016E-2</v>
      </c>
      <c r="G38" s="49">
        <v>6.4043699999999995E-2</v>
      </c>
      <c r="H38" s="49">
        <v>7.9777699999999993E-2</v>
      </c>
      <c r="I38" s="49">
        <v>0.11018341</v>
      </c>
      <c r="J38" s="49">
        <v>2.820723E-2</v>
      </c>
      <c r="K38" s="49">
        <v>7.2598650000000001E-2</v>
      </c>
      <c r="L38" s="49">
        <v>2.29661E-2</v>
      </c>
      <c r="M38" s="49">
        <v>8.8995130000000006E-2</v>
      </c>
      <c r="N38" s="50">
        <v>3.5216990000000004E-2</v>
      </c>
    </row>
    <row r="39" spans="1:16" ht="15" thickBot="1" x14ac:dyDescent="0.35"/>
    <row r="40" spans="1:16" ht="15" thickBot="1" x14ac:dyDescent="0.35">
      <c r="A40" s="82" t="s">
        <v>112</v>
      </c>
      <c r="B40" s="31"/>
      <c r="C40" s="83">
        <f t="shared" ref="C40:N40" si="0">+C32-C36</f>
        <v>18.77651309967041</v>
      </c>
      <c r="D40" s="83">
        <f t="shared" si="0"/>
        <v>0.38324224948883057</v>
      </c>
      <c r="E40" s="83">
        <f t="shared" si="0"/>
        <v>2.0226807594299316</v>
      </c>
      <c r="F40" s="83">
        <f t="shared" si="0"/>
        <v>-0.42832756042480469</v>
      </c>
      <c r="G40" s="83">
        <f t="shared" si="0"/>
        <v>-2.87603759765625</v>
      </c>
      <c r="H40" s="83">
        <f t="shared" si="0"/>
        <v>-3.8109369277954102</v>
      </c>
      <c r="I40" s="83">
        <f t="shared" si="0"/>
        <v>-5.2557907104492188</v>
      </c>
      <c r="J40" s="83">
        <f t="shared" si="0"/>
        <v>0.46009683609008789</v>
      </c>
      <c r="K40" s="83">
        <f t="shared" si="0"/>
        <v>-2.0440831184387207</v>
      </c>
      <c r="L40" s="83">
        <f t="shared" si="0"/>
        <v>-2.115693211555481</v>
      </c>
      <c r="M40" s="83">
        <f t="shared" si="0"/>
        <v>-3.7727537155151367</v>
      </c>
      <c r="N40" s="84">
        <f t="shared" si="0"/>
        <v>-1.3389120101928711</v>
      </c>
    </row>
    <row r="43" spans="1:16" x14ac:dyDescent="0.3">
      <c r="B43" t="s">
        <v>128</v>
      </c>
      <c r="C43" t="s">
        <v>116</v>
      </c>
      <c r="D43" t="s">
        <v>117</v>
      </c>
      <c r="E43" t="s">
        <v>118</v>
      </c>
      <c r="F43" t="s">
        <v>119</v>
      </c>
      <c r="G43" t="s">
        <v>120</v>
      </c>
      <c r="H43" t="s">
        <v>121</v>
      </c>
      <c r="I43" t="s">
        <v>122</v>
      </c>
      <c r="J43" t="s">
        <v>123</v>
      </c>
      <c r="K43" t="s">
        <v>124</v>
      </c>
      <c r="L43" t="s">
        <v>125</v>
      </c>
      <c r="M43" t="s">
        <v>126</v>
      </c>
      <c r="N43" t="s">
        <v>127</v>
      </c>
      <c r="O43" t="s">
        <v>129</v>
      </c>
    </row>
    <row r="44" spans="1:16" x14ac:dyDescent="0.3">
      <c r="B44">
        <v>1</v>
      </c>
      <c r="C44">
        <v>0.80933140000000003</v>
      </c>
      <c r="D44">
        <v>7.8360100000000002E-2</v>
      </c>
      <c r="E44">
        <v>0.22872120000000001</v>
      </c>
      <c r="F44">
        <v>0.18263599999999999</v>
      </c>
      <c r="G44">
        <v>9.4423300000000002E-2</v>
      </c>
      <c r="H44">
        <v>0.1021939</v>
      </c>
      <c r="I44">
        <v>0.15799299999999999</v>
      </c>
      <c r="J44">
        <v>5.4305399999999997E-2</v>
      </c>
      <c r="K44">
        <v>0.12801650000000001</v>
      </c>
      <c r="L44">
        <v>2.4210499999999999E-2</v>
      </c>
      <c r="M44">
        <v>0.1175037</v>
      </c>
      <c r="N44">
        <v>5.7664199999999999E-2</v>
      </c>
      <c r="O44">
        <v>2.0353590000000001</v>
      </c>
      <c r="P44">
        <f>+O44/SUM($O$44:$O$48)</f>
        <v>0.12213077797204581</v>
      </c>
    </row>
    <row r="45" spans="1:16" x14ac:dyDescent="0.3">
      <c r="B45">
        <v>2</v>
      </c>
      <c r="C45">
        <v>0.84564490000000003</v>
      </c>
      <c r="D45">
        <v>0.10859340000000001</v>
      </c>
      <c r="E45">
        <v>0.27358850000000001</v>
      </c>
      <c r="F45">
        <v>0.24724550000000001</v>
      </c>
      <c r="G45">
        <v>0.13616829999999999</v>
      </c>
      <c r="H45">
        <v>0.15085100000000001</v>
      </c>
      <c r="I45">
        <v>0.26275330000000002</v>
      </c>
      <c r="J45">
        <v>7.8735899999999998E-2</v>
      </c>
      <c r="K45">
        <v>0.1680046</v>
      </c>
      <c r="L45">
        <v>4.8890400000000001E-2</v>
      </c>
      <c r="M45">
        <v>0.18488270000000001</v>
      </c>
      <c r="N45">
        <v>8.1494300000000006E-2</v>
      </c>
      <c r="O45">
        <v>2.5868530000000001</v>
      </c>
      <c r="P45">
        <f t="shared" ref="P45:P48" si="1">+O45/SUM($O$44:$O$48)</f>
        <v>0.15522292106174912</v>
      </c>
    </row>
    <row r="46" spans="1:16" x14ac:dyDescent="0.3">
      <c r="B46">
        <v>3</v>
      </c>
      <c r="C46">
        <v>0.88635059999999999</v>
      </c>
      <c r="D46">
        <v>0.1012525</v>
      </c>
      <c r="E46">
        <v>0.30641160000000001</v>
      </c>
      <c r="F46">
        <v>0.27987299999999998</v>
      </c>
      <c r="G46">
        <v>0.16000490000000001</v>
      </c>
      <c r="H46">
        <v>0.2214245</v>
      </c>
      <c r="I46">
        <v>0.29770679999999999</v>
      </c>
      <c r="J46">
        <v>9.20652E-2</v>
      </c>
      <c r="K46">
        <v>0.1978763</v>
      </c>
      <c r="L46">
        <v>6.7214800000000005E-2</v>
      </c>
      <c r="M46">
        <v>0.23644209999999999</v>
      </c>
      <c r="N46">
        <v>9.8430900000000002E-2</v>
      </c>
      <c r="O46">
        <v>2.9450530000000001</v>
      </c>
      <c r="P46">
        <f t="shared" si="1"/>
        <v>0.17671654683960294</v>
      </c>
    </row>
    <row r="47" spans="1:16" x14ac:dyDescent="0.3">
      <c r="B47">
        <v>4</v>
      </c>
      <c r="C47">
        <v>0.93759210000000004</v>
      </c>
      <c r="D47">
        <v>0.116713</v>
      </c>
      <c r="E47">
        <v>0.36736059999999998</v>
      </c>
      <c r="F47">
        <v>0.34251310000000001</v>
      </c>
      <c r="G47">
        <v>0.23287260000000001</v>
      </c>
      <c r="H47">
        <v>0.31531749999999997</v>
      </c>
      <c r="I47">
        <v>0.46085999999999999</v>
      </c>
      <c r="J47">
        <v>0.1084224</v>
      </c>
      <c r="K47">
        <v>0.26795560000000002</v>
      </c>
      <c r="L47">
        <v>9.0178599999999998E-2</v>
      </c>
      <c r="M47">
        <v>0.34115909999999999</v>
      </c>
      <c r="N47">
        <v>0.1313724</v>
      </c>
      <c r="O47">
        <v>3.7123170000000001</v>
      </c>
      <c r="P47">
        <f t="shared" si="1"/>
        <v>0.22275586925395036</v>
      </c>
    </row>
    <row r="48" spans="1:16" x14ac:dyDescent="0.3">
      <c r="B48">
        <v>5</v>
      </c>
      <c r="C48">
        <v>1.0180340000000001</v>
      </c>
      <c r="D48">
        <v>0.1791528</v>
      </c>
      <c r="E48">
        <v>0.47191460000000002</v>
      </c>
      <c r="F48">
        <v>0.51973590000000003</v>
      </c>
      <c r="G48">
        <v>0.44294</v>
      </c>
      <c r="H48">
        <v>0.53932559999999996</v>
      </c>
      <c r="I48">
        <v>0.65723039999999999</v>
      </c>
      <c r="J48">
        <v>0.13625100000000001</v>
      </c>
      <c r="K48">
        <v>0.44747900000000002</v>
      </c>
      <c r="L48">
        <v>0.1527259</v>
      </c>
      <c r="M48">
        <v>0.60361830000000005</v>
      </c>
      <c r="N48">
        <v>0.2174171</v>
      </c>
      <c r="O48">
        <v>5.3858240000000004</v>
      </c>
      <c r="P48">
        <f t="shared" si="1"/>
        <v>0.32317388487265175</v>
      </c>
    </row>
  </sheetData>
  <pageMargins left="0.7" right="0.7" top="0.75" bottom="0.75" header="0.3" footer="0.3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Gráficos</vt:lpstr>
      </vt:variant>
      <vt:variant>
        <vt:i4>6</vt:i4>
      </vt:variant>
    </vt:vector>
  </HeadingPairs>
  <TitlesOfParts>
    <vt:vector size="15" baseType="lpstr">
      <vt:lpstr>Indice PondENGHO</vt:lpstr>
      <vt:lpstr>Infla Mensual PondENGHO</vt:lpstr>
      <vt:lpstr>Incidencia Mensual</vt:lpstr>
      <vt:lpstr>auxgr12</vt:lpstr>
      <vt:lpstr>Infla Interanual PondENGHO</vt:lpstr>
      <vt:lpstr>Incidencia Interanual</vt:lpstr>
      <vt:lpstr>Para R</vt:lpstr>
      <vt:lpstr>ipcsecuadro3</vt:lpstr>
      <vt:lpstr>Peso por quintil y region</vt:lpstr>
      <vt:lpstr>{g}Infla Mensual Quintiles</vt:lpstr>
      <vt:lpstr>{g}Infla Mensual Quintiles (12)</vt:lpstr>
      <vt:lpstr>{g}Infla Mensual (q1q5)</vt:lpstr>
      <vt:lpstr>Gráfico1</vt:lpstr>
      <vt:lpstr>{g}Infla Interanual Quintiles</vt:lpstr>
      <vt:lpstr>{g}Infla Interanual (q1q5)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Franco Churruarín</dc:creator>
  <cp:lastModifiedBy>Fiona Franco Churruarín</cp:lastModifiedBy>
  <cp:lastPrinted>2023-03-02T00:01:06Z</cp:lastPrinted>
  <dcterms:created xsi:type="dcterms:W3CDTF">2015-06-05T18:19:34Z</dcterms:created>
  <dcterms:modified xsi:type="dcterms:W3CDTF">2023-10-13T18:25:19Z</dcterms:modified>
</cp:coreProperties>
</file>